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F&amp;O)'!$R$1:$R$336</definedName>
  </definedNames>
  <calcPr calcId="124519"/>
</workbook>
</file>

<file path=xl/calcChain.xml><?xml version="1.0" encoding="utf-8"?>
<calcChain xmlns="http://schemas.openxmlformats.org/spreadsheetml/2006/main">
  <c r="L93" i="6"/>
  <c r="K93"/>
  <c r="K113"/>
  <c r="M113" s="1"/>
  <c r="K126"/>
  <c r="M126" s="1"/>
  <c r="K125"/>
  <c r="M125" s="1"/>
  <c r="K122"/>
  <c r="M122" s="1"/>
  <c r="L88"/>
  <c r="K88"/>
  <c r="L52"/>
  <c r="K52"/>
  <c r="L55"/>
  <c r="K55"/>
  <c r="L50"/>
  <c r="K50"/>
  <c r="M50" s="1"/>
  <c r="L32"/>
  <c r="K32"/>
  <c r="M32" s="1"/>
  <c r="L18"/>
  <c r="K18"/>
  <c r="M18" s="1"/>
  <c r="L90"/>
  <c r="K90"/>
  <c r="L87"/>
  <c r="K87"/>
  <c r="L91"/>
  <c r="K91"/>
  <c r="M91" s="1"/>
  <c r="L76"/>
  <c r="K76"/>
  <c r="L19"/>
  <c r="K19"/>
  <c r="M19" s="1"/>
  <c r="K320"/>
  <c r="L320" s="1"/>
  <c r="K319"/>
  <c r="L319" s="1"/>
  <c r="K318"/>
  <c r="L318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6"/>
  <c r="L306" s="1"/>
  <c r="K305"/>
  <c r="L305" s="1"/>
  <c r="K304"/>
  <c r="L304" s="1"/>
  <c r="K303"/>
  <c r="L303" s="1"/>
  <c r="K302"/>
  <c r="L302" s="1"/>
  <c r="K301"/>
  <c r="L301" s="1"/>
  <c r="K299"/>
  <c r="L299" s="1"/>
  <c r="K298"/>
  <c r="L298" s="1"/>
  <c r="K297"/>
  <c r="L297" s="1"/>
  <c r="K296"/>
  <c r="L296" s="1"/>
  <c r="F296"/>
  <c r="L295"/>
  <c r="K295"/>
  <c r="L294"/>
  <c r="K294"/>
  <c r="L293"/>
  <c r="K293"/>
  <c r="L292"/>
  <c r="K292"/>
  <c r="L291"/>
  <c r="K291"/>
  <c r="F290"/>
  <c r="K289"/>
  <c r="L289" s="1"/>
  <c r="F289"/>
  <c r="L288"/>
  <c r="K288"/>
  <c r="F287"/>
  <c r="K287" s="1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8"/>
  <c r="L268" s="1"/>
  <c r="K267"/>
  <c r="L267" s="1"/>
  <c r="F267"/>
  <c r="L266"/>
  <c r="K266"/>
  <c r="L263"/>
  <c r="K263"/>
  <c r="L262"/>
  <c r="K262"/>
  <c r="L261"/>
  <c r="K261"/>
  <c r="L258"/>
  <c r="K258"/>
  <c r="L257"/>
  <c r="K257"/>
  <c r="L256"/>
  <c r="K256"/>
  <c r="L255"/>
  <c r="K255"/>
  <c r="L254"/>
  <c r="K254"/>
  <c r="L253"/>
  <c r="K253"/>
  <c r="L251"/>
  <c r="K251"/>
  <c r="L250"/>
  <c r="K250"/>
  <c r="L249"/>
  <c r="K249"/>
  <c r="L248"/>
  <c r="K248"/>
  <c r="L247"/>
  <c r="K247"/>
  <c r="L246"/>
  <c r="K246"/>
  <c r="L245"/>
  <c r="K245"/>
  <c r="L244"/>
  <c r="K244"/>
  <c r="L243"/>
  <c r="K243"/>
  <c r="K241"/>
  <c r="L241" s="1"/>
  <c r="L239"/>
  <c r="K239"/>
  <c r="K237"/>
  <c r="L237" s="1"/>
  <c r="L235"/>
  <c r="K235"/>
  <c r="K234"/>
  <c r="L234" s="1"/>
  <c r="L233"/>
  <c r="K233"/>
  <c r="K231"/>
  <c r="L231" s="1"/>
  <c r="L230"/>
  <c r="K230"/>
  <c r="K229"/>
  <c r="L229" s="1"/>
  <c r="K228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F219"/>
  <c r="H218"/>
  <c r="K218" s="1"/>
  <c r="L218" s="1"/>
  <c r="K215"/>
  <c r="L215" s="1"/>
  <c r="K214"/>
  <c r="L214" s="1"/>
  <c r="K213"/>
  <c r="L213" s="1"/>
  <c r="K212"/>
  <c r="L212" s="1"/>
  <c r="K211"/>
  <c r="L211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H184"/>
  <c r="F183"/>
  <c r="K183" s="1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19"/>
  <c r="M119" s="1"/>
  <c r="K118"/>
  <c r="M118" s="1"/>
  <c r="K117"/>
  <c r="M117" s="1"/>
  <c r="K116"/>
  <c r="M116" s="1"/>
  <c r="K115"/>
  <c r="M115" s="1"/>
  <c r="K114"/>
  <c r="M114" s="1"/>
  <c r="K112"/>
  <c r="M112" s="1"/>
  <c r="K110"/>
  <c r="M110" s="1"/>
  <c r="K109"/>
  <c r="M109" s="1"/>
  <c r="M107"/>
  <c r="M106"/>
  <c r="K106"/>
  <c r="M104"/>
  <c r="L89"/>
  <c r="K89"/>
  <c r="M89" s="1"/>
  <c r="M86"/>
  <c r="L86"/>
  <c r="K86"/>
  <c r="L85"/>
  <c r="K85"/>
  <c r="M85" s="1"/>
  <c r="L84"/>
  <c r="K84"/>
  <c r="M84" s="1"/>
  <c r="L83"/>
  <c r="M83" s="1"/>
  <c r="K83"/>
  <c r="M82"/>
  <c r="L82"/>
  <c r="K82"/>
  <c r="L81"/>
  <c r="K81"/>
  <c r="M81" s="1"/>
  <c r="L80"/>
  <c r="K80"/>
  <c r="M80" s="1"/>
  <c r="L79"/>
  <c r="M79" s="1"/>
  <c r="K79"/>
  <c r="M78"/>
  <c r="L78"/>
  <c r="K78"/>
  <c r="L77"/>
  <c r="K77"/>
  <c r="M77" s="1"/>
  <c r="L75"/>
  <c r="K75"/>
  <c r="M75" s="1"/>
  <c r="L74"/>
  <c r="M74" s="1"/>
  <c r="K74"/>
  <c r="L73"/>
  <c r="K73"/>
  <c r="M73" s="1"/>
  <c r="L72"/>
  <c r="K72"/>
  <c r="M72" s="1"/>
  <c r="L71"/>
  <c r="K71"/>
  <c r="M71" s="1"/>
  <c r="L70"/>
  <c r="K70"/>
  <c r="L69"/>
  <c r="K69"/>
  <c r="M69" s="1"/>
  <c r="L68"/>
  <c r="K68"/>
  <c r="M68" s="1"/>
  <c r="L67"/>
  <c r="K67"/>
  <c r="M67" s="1"/>
  <c r="L51"/>
  <c r="M51" s="1"/>
  <c r="K51"/>
  <c r="L49"/>
  <c r="K49"/>
  <c r="M49" s="1"/>
  <c r="L48"/>
  <c r="K48"/>
  <c r="M48" s="1"/>
  <c r="L47"/>
  <c r="K47"/>
  <c r="M47" s="1"/>
  <c r="L46"/>
  <c r="M46" s="1"/>
  <c r="K46"/>
  <c r="L45"/>
  <c r="K45"/>
  <c r="M45" s="1"/>
  <c r="L44"/>
  <c r="K44"/>
  <c r="M44" s="1"/>
  <c r="L43"/>
  <c r="K43"/>
  <c r="M43" s="1"/>
  <c r="L42"/>
  <c r="K42"/>
  <c r="M42" s="1"/>
  <c r="M41"/>
  <c r="L41"/>
  <c r="K41"/>
  <c r="L40"/>
  <c r="K40"/>
  <c r="M40" s="1"/>
  <c r="L39"/>
  <c r="K39"/>
  <c r="M39" s="1"/>
  <c r="L38"/>
  <c r="K38"/>
  <c r="M38" s="1"/>
  <c r="L37"/>
  <c r="K37"/>
  <c r="M37" s="1"/>
  <c r="L35"/>
  <c r="K35"/>
  <c r="M35" s="1"/>
  <c r="L34"/>
  <c r="K34"/>
  <c r="M34" s="1"/>
  <c r="M33"/>
  <c r="L33"/>
  <c r="K33"/>
  <c r="M16"/>
  <c r="L16"/>
  <c r="K16"/>
  <c r="L14"/>
  <c r="K14"/>
  <c r="M14" s="1"/>
  <c r="L12"/>
  <c r="K12"/>
  <c r="M12" s="1"/>
  <c r="M11"/>
  <c r="L11"/>
  <c r="K11"/>
  <c r="M10"/>
  <c r="L10"/>
  <c r="K10"/>
  <c r="M7"/>
  <c r="D7" i="5"/>
  <c r="K6" i="4"/>
  <c r="K6" i="3"/>
  <c r="L6" i="2"/>
  <c r="M88" i="6" l="1"/>
  <c r="M93"/>
  <c r="M55"/>
  <c r="M52"/>
  <c r="M90"/>
  <c r="M87"/>
  <c r="M70"/>
  <c r="M76"/>
</calcChain>
</file>

<file path=xl/sharedStrings.xml><?xml version="1.0" encoding="utf-8"?>
<sst xmlns="http://schemas.openxmlformats.org/spreadsheetml/2006/main" count="3338" uniqueCount="1194">
  <si>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</si>
  <si>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</si>
  <si>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</si>
  <si>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</si>
  <si>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</si>
  <si>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</si>
  <si>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</si>
  <si>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</si>
  <si>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</si>
  <si>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</si>
  <si>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</si>
  <si>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</si>
  <si>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</si>
  <si>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</si>
  <si>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</si>
  <si>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</si>
  <si>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</si>
  <si>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</si>
  <si>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</si>
  <si>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</si>
  <si>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</si>
  <si>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</si>
  <si>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</si>
  <si>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</si>
  <si>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</si>
  <si>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</si>
  <si>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</si>
  <si>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</si>
  <si>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</si>
  <si>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</si>
  <si>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</si>
  <si>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</si>
  <si>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</si>
  <si>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</si>
  <si>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</si>
  <si>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</si>
  <si>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</si>
  <si>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</si>
  <si>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</si>
  <si>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</si>
  <si>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</si>
  <si>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</si>
  <si>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</si>
  <si>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</si>
  <si>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</si>
  <si>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</si>
  <si>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</si>
  <si>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</si>
  <si>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</si>
  <si>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</si>
  <si>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</si>
  <si>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</si>
  <si>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</si>
  <si>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</si>
  <si>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</si>
  <si>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</si>
  <si>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</si>
  <si>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</si>
  <si>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</si>
  <si>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</si>
  <si>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</si>
  <si>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</si>
  <si>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</si>
  <si>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</si>
  <si>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</si>
  <si>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</si>
  <si>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</si>
  <si>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</si>
  <si>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</si>
  <si>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</si>
  <si>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</si>
  <si>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</si>
  <si>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</si>
  <si>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</si>
  <si>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</si>
  <si>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</si>
  <si>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</si>
  <si>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</si>
  <si>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</si>
  <si>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</si>
  <si>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</si>
  <si>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</si>
  <si>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</si>
  <si>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</si>
  <si>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</si>
  <si>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</si>
  <si>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</si>
  <si>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</si>
  <si>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</si>
  <si>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</si>
  <si>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</si>
  <si>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</si>
  <si>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</si>
  <si>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</si>
  <si>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</si>
  <si>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</si>
  <si>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</si>
  <si>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</si>
  <si>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</si>
  <si>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</si>
  <si>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</si>
  <si>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</si>
  <si>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</si>
  <si>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</si>
  <si>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</si>
  <si>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</si>
  <si>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</si>
  <si>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</si>
  <si>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</si>
  <si>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</si>
  <si>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</si>
  <si>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</si>
  <si>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</si>
  <si>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</si>
  <si>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</si>
  <si>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</si>
  <si>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</si>
  <si>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</si>
  <si>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</si>
  <si>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</si>
  <si>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</si>
  <si>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</si>
  <si>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</si>
  <si>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</si>
  <si>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</si>
  <si>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</si>
  <si>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</si>
  <si>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</si>
  <si>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</si>
  <si>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</si>
  <si>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</si>
  <si>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</si>
  <si>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</si>
  <si>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</si>
  <si>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</si>
  <si>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</si>
  <si>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</si>
  <si>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</si>
  <si>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</si>
  <si>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</si>
  <si>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</si>
  <si>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</si>
  <si>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</si>
  <si>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</si>
  <si>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</si>
  <si>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</si>
  <si>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</si>
  <si>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</si>
  <si>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</si>
  <si>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</si>
  <si>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</si>
  <si>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</si>
  <si>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</si>
  <si>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</si>
  <si>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</si>
  <si>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</si>
  <si>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</si>
  <si>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</si>
  <si>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</si>
  <si>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</si>
  <si>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</si>
  <si>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</si>
  <si>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</si>
  <si>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</si>
  <si>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</si>
  <si>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</si>
  <si>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</si>
  <si>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</si>
  <si>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</si>
  <si>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</si>
  <si>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</si>
  <si>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</si>
  <si>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</si>
  <si>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</si>
  <si>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</si>
  <si>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</si>
  <si>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</si>
  <si>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</si>
  <si>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</si>
  <si>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</si>
  <si>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</si>
  <si>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</si>
  <si>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</si>
  <si>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</si>
  <si>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</si>
  <si>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</si>
  <si>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</si>
  <si>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</si>
  <si>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</si>
  <si>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</si>
  <si>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</si>
  <si>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</si>
  <si>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</si>
  <si>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</si>
  <si>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</si>
  <si>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</si>
  <si>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</si>
  <si>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</si>
  <si>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</si>
  <si>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</si>
  <si>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</si>
  <si>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</si>
  <si>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</si>
  <si>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</si>
  <si>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</si>
  <si>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</si>
  <si>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</si>
  <si>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</si>
  <si>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</si>
  <si>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</si>
  <si>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</si>
  <si>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</si>
  <si>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</si>
  <si>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</si>
  <si>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</si>
  <si>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</si>
  <si>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</si>
  <si>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</si>
  <si>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</si>
  <si>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</si>
  <si>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</si>
  <si>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</si>
  <si>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</si>
  <si>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</si>
  <si>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</si>
  <si>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</si>
  <si>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</si>
  <si>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</si>
  <si>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</si>
  <si>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</si>
  <si>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</si>
  <si>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</si>
  <si>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</si>
  <si>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</si>
  <si>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</si>
  <si>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</si>
  <si>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</si>
  <si>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</si>
  <si>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</si>
  <si>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</si>
  <si>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</si>
  <si>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</si>
  <si>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</si>
  <si>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</si>
  <si>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</si>
  <si>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</si>
  <si>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</si>
  <si>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</si>
  <si>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</si>
  <si>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</si>
  <si>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</si>
  <si>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</si>
  <si>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</si>
  <si>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</si>
  <si>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</si>
  <si>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</si>
  <si>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</si>
  <si>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</si>
  <si>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</si>
  <si>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</si>
  <si>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</si>
  <si>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</si>
  <si>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</si>
  <si>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</si>
  <si>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</si>
  <si>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</si>
  <si>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</si>
  <si>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</si>
  <si>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</si>
  <si>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</si>
  <si>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</si>
  <si>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</si>
  <si>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</si>
  <si>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</si>
  <si>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</si>
  <si>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</si>
  <si>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</si>
  <si>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</si>
  <si>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</si>
  <si>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</si>
  <si>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</si>
  <si>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</si>
  <si>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</si>
  <si>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</si>
  <si>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</si>
  <si>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</si>
  <si>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</si>
  <si>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</si>
  <si>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</si>
  <si>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</si>
  <si>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</si>
  <si>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</si>
  <si>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</si>
  <si>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</si>
  <si>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</si>
  <si>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</si>
  <si>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</si>
  <si>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</si>
  <si>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</si>
  <si>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</si>
  <si>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</si>
  <si>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</si>
  <si>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</si>
  <si>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</si>
  <si>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</si>
  <si>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</si>
  <si>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</si>
  <si>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</si>
  <si>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</si>
  <si>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</si>
  <si>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</si>
  <si>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</si>
  <si>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</si>
  <si>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</si>
  <si>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</si>
  <si>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</si>
  <si>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</si>
  <si>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</si>
  <si>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</si>
  <si>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</si>
  <si>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</si>
  <si>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</si>
  <si>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</si>
  <si>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</si>
  <si>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</si>
  <si>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</si>
  <si>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</si>
  <si>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</si>
  <si>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</si>
  <si>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</si>
  <si>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</si>
  <si>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</si>
  <si>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</si>
  <si>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</si>
  <si>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</si>
  <si>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</si>
  <si>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</si>
  <si>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</si>
  <si>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</si>
  <si>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</si>
  <si>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</si>
  <si>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</si>
  <si>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</si>
  <si>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</si>
  <si>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</si>
  <si>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</si>
  <si>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</si>
  <si>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</si>
  <si>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</si>
  <si>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</si>
  <si>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</si>
  <si>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</si>
  <si>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</si>
  <si>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</si>
  <si>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</si>
  <si>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</si>
  <si>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</si>
  <si>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</si>
  <si>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</si>
  <si>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</si>
  <si>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</si>
  <si>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</si>
  <si>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</si>
  <si>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</si>
  <si>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</si>
  <si>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</si>
  <si>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</si>
  <si>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</si>
  <si>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</si>
  <si>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</si>
  <si>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</si>
  <si>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</si>
  <si>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</si>
  <si>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</si>
  <si>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</si>
  <si>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</si>
  <si>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</si>
  <si>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</si>
  <si>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</si>
  <si>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</si>
  <si>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</si>
  <si>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</si>
  <si>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</si>
  <si>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</si>
  <si>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</si>
  <si>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</si>
  <si>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</si>
  <si>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</si>
  <si>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</si>
  <si>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</si>
  <si>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</si>
  <si>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</si>
  <si>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</si>
  <si>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</si>
  <si>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</si>
  <si>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</si>
  <si>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</si>
  <si>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</si>
  <si>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</si>
  <si>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</si>
  <si>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</si>
  <si>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</si>
  <si>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</si>
  <si>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</si>
  <si>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</si>
  <si>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</si>
  <si>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</si>
  <si>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</si>
  <si>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</si>
  <si>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</si>
  <si>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</si>
  <si>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</si>
  <si>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</si>
  <si>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</si>
  <si>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</si>
  <si>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</si>
  <si>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</si>
  <si>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</si>
  <si>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</si>
  <si>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</si>
  <si>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</si>
  <si>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</si>
  <si>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</si>
  <si>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</si>
  <si>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</si>
  <si>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</si>
  <si>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</si>
  <si>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</si>
  <si>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</si>
  <si>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</si>
  <si>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</si>
  <si>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</si>
  <si>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</si>
  <si>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</si>
  <si>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</si>
  <si>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</si>
  <si>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</si>
  <si>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</si>
  <si>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</si>
  <si>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</si>
  <si>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</si>
  <si>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</si>
  <si>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</si>
  <si>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</si>
  <si>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</si>
  <si>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</si>
  <si>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</si>
  <si>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</si>
  <si>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</si>
  <si>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</si>
  <si>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</si>
  <si>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</si>
  <si>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</si>
  <si>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</si>
  <si>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</si>
  <si>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</si>
  <si>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</si>
  <si>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</si>
  <si>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</si>
  <si>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</si>
  <si>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</si>
  <si>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</si>
  <si>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</si>
  <si>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</si>
  <si>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</si>
  <si>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</si>
  <si>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</si>
  <si>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</si>
  <si>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</si>
  <si>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</si>
  <si>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</si>
  <si>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</si>
  <si>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</si>
  <si>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</si>
  <si>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</si>
  <si>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</si>
  <si>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</si>
  <si>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</si>
  <si>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</si>
  <si>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</si>
  <si>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</si>
  <si>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</si>
  <si>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</si>
  <si>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</si>
  <si>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</si>
  <si>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</si>
  <si>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</si>
  <si>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</si>
  <si>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</si>
  <si>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</si>
  <si>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</si>
  <si>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</si>
  <si>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</si>
  <si>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</si>
  <si>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</si>
  <si>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</si>
  <si>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</si>
  <si>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</si>
  <si>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</si>
  <si>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</si>
  <si>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</si>
  <si>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</si>
  <si>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</si>
  <si>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</si>
  <si>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</si>
  <si>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</si>
  <si>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</si>
  <si>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</si>
  <si>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</si>
  <si>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</si>
  <si>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</si>
  <si>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</si>
  <si>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</si>
  <si>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</si>
  <si>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</si>
  <si>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</si>
  <si>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</si>
  <si>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</si>
  <si>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</si>
  <si>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</si>
  <si>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</si>
  <si>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</si>
  <si>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</si>
  <si>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</si>
  <si>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</si>
  <si>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</si>
  <si>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</si>
  <si>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</si>
  <si>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</si>
  <si>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</si>
  <si>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</si>
  <si>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</si>
  <si>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</si>
  <si>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</si>
  <si>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</si>
  <si>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</si>
  <si>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</si>
  <si>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</si>
  <si>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</si>
  <si>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</si>
  <si>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</si>
  <si>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</si>
  <si>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</si>
  <si>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</si>
  <si>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</si>
  <si>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</si>
  <si>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</si>
  <si>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</si>
  <si>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</si>
  <si>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</si>
  <si>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</si>
  <si>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</si>
  <si>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</si>
  <si>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</si>
  <si>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</si>
  <si>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</si>
  <si>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</si>
  <si>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</si>
  <si>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</si>
  <si>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</si>
  <si>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</si>
  <si>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</si>
  <si>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</si>
  <si>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</si>
  <si>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</si>
  <si>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</si>
  <si>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</si>
  <si>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</si>
  <si>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</si>
  <si>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</si>
  <si>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</si>
  <si>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</si>
  <si>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</si>
  <si>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</si>
  <si>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</si>
  <si>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</si>
  <si>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</si>
  <si>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</si>
  <si>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</si>
  <si>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</si>
  <si>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</si>
  <si>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</si>
  <si>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</si>
  <si>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</si>
  <si>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</si>
  <si>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</si>
  <si>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</si>
  <si>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</si>
  <si>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</si>
  <si>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</si>
  <si>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</si>
  <si>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</si>
  <si>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</si>
  <si>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</si>
  <si>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</si>
  <si>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</si>
  <si>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</si>
  <si>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</si>
  <si>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</si>
  <si>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</si>
  <si>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DEVHARI</t>
  </si>
  <si>
    <t>IMCAP</t>
  </si>
  <si>
    <t>MEKASTER FINLESE LIMITED</t>
  </si>
  <si>
    <t>OLGA TRADING PRIVATE LIMITED</t>
  </si>
  <si>
    <t>ALPHA LEON ENTERPRISES LLP</t>
  </si>
  <si>
    <t>NEWLIGHT</t>
  </si>
  <si>
    <t>OBIL</t>
  </si>
  <si>
    <t>SIVAKUMARAN</t>
  </si>
  <si>
    <t>NSE</t>
  </si>
  <si>
    <t>GRAVITON RESEARCH CAPITAL LLP</t>
  </si>
  <si>
    <t>ARIES</t>
  </si>
  <si>
    <t>Aries Agro Limited</t>
  </si>
  <si>
    <t>XTX MARKETS LLP</t>
  </si>
  <si>
    <t>NK SECURITIES RESEARCH PRIVATE LIMITED</t>
  </si>
  <si>
    <t>QE SECURITIES</t>
  </si>
  <si>
    <t>BSE Limited</t>
  </si>
  <si>
    <t>MBL  &amp; CO. LIMITED</t>
  </si>
  <si>
    <t>DLINKINDIA</t>
  </si>
  <si>
    <t>D-Link India Ltd</t>
  </si>
  <si>
    <t>MANSI SHARES &amp; STOCK ADVISORS PVT LTD</t>
  </si>
  <si>
    <t>UTTAMSTL</t>
  </si>
  <si>
    <t>Uttam Galva Steels Limite</t>
  </si>
  <si>
    <t>VERTOZ</t>
  </si>
  <si>
    <t>Vertoz Advertising Ltd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</si>
  <si>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</si>
  <si>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</si>
  <si>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</si>
  <si>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</si>
  <si>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</si>
  <si>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</si>
  <si>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</si>
  <si>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</si>
  <si>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</si>
  <si>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</si>
  <si>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</si>
  <si>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</si>
  <si>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</si>
  <si>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</si>
  <si>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</si>
  <si>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</si>
  <si>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Part Profit of Rs.65.5/-</t>
  </si>
  <si>
    <t>Successful</t>
  </si>
  <si>
    <t>H</t>
  </si>
  <si>
    <t>Buy</t>
  </si>
  <si>
    <t>3100-3200</t>
  </si>
  <si>
    <t>Profit of Rs.130/-</t>
  </si>
  <si>
    <t>590-610</t>
  </si>
  <si>
    <t>Part Profit of Rs.21.5/-</t>
  </si>
  <si>
    <t>2965-2985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</si>
  <si>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</si>
  <si>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</si>
  <si>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</si>
  <si>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</si>
  <si>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</si>
  <si>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</si>
  <si>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</si>
  <si>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</si>
  <si>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1190-1205</t>
  </si>
  <si>
    <t>1300-1350</t>
  </si>
  <si>
    <t>950-970</t>
  </si>
  <si>
    <t>180-185</t>
  </si>
  <si>
    <t>847-857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</si>
  <si>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</si>
  <si>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</si>
  <si>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</si>
  <si>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</si>
  <si>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</si>
  <si>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</si>
  <si>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</si>
  <si>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</si>
  <si>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</si>
  <si>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</si>
  <si>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</si>
  <si>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</si>
  <si>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780-790</t>
  </si>
  <si>
    <t>1800-1830</t>
  </si>
  <si>
    <t>Profit of Rs.39/-</t>
  </si>
  <si>
    <t>Profit of Rs.77.5/-</t>
  </si>
  <si>
    <t>Loss of Rs.6/-</t>
  </si>
  <si>
    <t>Unsuccessful</t>
  </si>
  <si>
    <t>1595-1601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</si>
  <si>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</si>
  <si>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</si>
  <si>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</si>
  <si>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</si>
  <si>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</si>
  <si>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</si>
  <si>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</si>
  <si>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</si>
  <si>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</si>
  <si>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</si>
  <si>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</si>
  <si>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</si>
  <si>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</si>
  <si>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</si>
  <si>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</si>
  <si>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</si>
  <si>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</si>
  <si>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</si>
  <si>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</si>
  <si>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</si>
  <si>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</si>
  <si>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</si>
  <si>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</si>
  <si>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</si>
  <si>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</si>
  <si>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</si>
  <si>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</si>
  <si>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</si>
  <si>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</si>
  <si>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</si>
  <si>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</si>
  <si>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</si>
  <si>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</si>
  <si>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</si>
  <si>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</si>
  <si>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</si>
  <si>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</si>
  <si>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</si>
  <si>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</si>
  <si>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</si>
  <si>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</si>
  <si>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</si>
  <si>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</si>
  <si>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</si>
  <si>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</si>
  <si>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</si>
  <si>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</si>
  <si>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</si>
  <si>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</si>
  <si>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</si>
  <si>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</si>
  <si>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</si>
  <si>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</si>
  <si>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</si>
  <si>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</si>
  <si>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</si>
  <si>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</si>
  <si>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</si>
  <si>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</si>
  <si>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</si>
  <si>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</si>
  <si>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</si>
  <si>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</si>
  <si>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</si>
  <si>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</si>
  <si>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</si>
  <si>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</si>
  <si>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</si>
  <si>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</si>
  <si>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</si>
  <si>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</si>
  <si>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</si>
  <si>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</si>
  <si>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</si>
  <si>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</si>
  <si>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</si>
  <si>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</si>
  <si>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</si>
  <si>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</si>
  <si>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</si>
  <si>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</si>
  <si>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</si>
  <si>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</si>
  <si>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</si>
  <si>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>1.75-1.85</t>
  </si>
  <si>
    <t xml:space="preserve">NIFTY 15850 PE 08-JUL </t>
  </si>
  <si>
    <t>100-120</t>
  </si>
  <si>
    <t>Profit of Rs.13.50/-</t>
  </si>
  <si>
    <t>ITC 210 CE JUL</t>
  </si>
  <si>
    <t>2.10-2.30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</si>
  <si>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</si>
  <si>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</si>
  <si>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</si>
  <si>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</si>
  <si>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</si>
  <si>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</si>
  <si>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</si>
  <si>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</si>
  <si>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</si>
  <si>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</si>
  <si>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</si>
  <si>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</si>
  <si>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</si>
  <si>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</si>
  <si>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BANKNIFTY 15 JUL 35900 CE</t>
  </si>
  <si>
    <t>270-280</t>
  </si>
  <si>
    <t>IRCTC 2400 CE JUL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</si>
  <si>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</si>
  <si>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</si>
  <si>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</si>
  <si>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</si>
  <si>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</si>
  <si>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</si>
  <si>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</si>
  <si>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</si>
  <si>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</si>
  <si>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</si>
  <si>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</si>
  <si>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</si>
  <si>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</si>
  <si>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</si>
  <si>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</si>
  <si>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</si>
  <si>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</si>
  <si>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</si>
  <si>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</si>
  <si>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</si>
  <si>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</si>
  <si>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</si>
  <si>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</si>
  <si>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</si>
  <si>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</si>
  <si>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</si>
  <si>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</si>
  <si>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</si>
  <si>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</si>
  <si>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</si>
  <si>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</si>
  <si>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</si>
  <si>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</si>
  <si>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</si>
  <si>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</si>
  <si>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</si>
  <si>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</si>
  <si>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</si>
  <si>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</si>
  <si>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</si>
  <si>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</si>
  <si>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</si>
  <si>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</si>
  <si>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</si>
  <si>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</si>
  <si>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</si>
  <si>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</si>
  <si>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</si>
  <si>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</si>
  <si>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</si>
  <si>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</si>
  <si>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</si>
  <si>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</si>
  <si>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</si>
  <si>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</si>
  <si>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</si>
  <si>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</si>
  <si>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</si>
  <si>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</si>
  <si>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</si>
  <si>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</si>
  <si>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</si>
  <si>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</si>
  <si>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</si>
  <si>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</si>
  <si>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</si>
  <si>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</si>
  <si>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</si>
  <si>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</si>
  <si>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</si>
  <si>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</si>
  <si>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</si>
  <si>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</si>
  <si>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</si>
  <si>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</si>
  <si>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</si>
  <si>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</si>
  <si>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</si>
  <si>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</si>
  <si>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</si>
  <si>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</si>
  <si>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</si>
  <si>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</si>
  <si>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</si>
  <si>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</si>
  <si>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</si>
  <si>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</si>
  <si>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</si>
  <si>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</si>
  <si>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</si>
  <si>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</si>
  <si>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</si>
  <si>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</si>
  <si>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</si>
  <si>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</si>
  <si>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</si>
  <si>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</si>
  <si>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</si>
  <si>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</si>
  <si>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</si>
  <si>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</si>
  <si>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</si>
  <si>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</si>
  <si>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</si>
  <si>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</si>
  <si>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</si>
  <si>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</si>
  <si>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</si>
  <si>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</si>
  <si>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</si>
  <si>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</si>
  <si>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</si>
  <si>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</si>
  <si>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</si>
  <si>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</si>
  <si>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</si>
  <si>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</si>
  <si>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</si>
  <si>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</si>
  <si>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</si>
  <si>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</si>
  <si>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</si>
  <si>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</si>
  <si>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</si>
  <si>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</si>
  <si>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</si>
  <si>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</si>
  <si>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</si>
  <si>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</si>
  <si>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</si>
  <si>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</si>
  <si>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</si>
  <si>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</si>
  <si>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</si>
  <si>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</si>
  <si>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</si>
  <si>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</si>
  <si>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</si>
  <si>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</si>
  <si>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</si>
  <si>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</si>
  <si>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</si>
  <si>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</si>
  <si>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</si>
  <si>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</si>
  <si>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</si>
  <si>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</si>
  <si>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</si>
  <si>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</si>
  <si>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</si>
  <si>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</si>
  <si>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</si>
  <si>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</si>
  <si>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</si>
  <si>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</si>
  <si>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</si>
  <si>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</si>
  <si>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</si>
  <si>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</si>
  <si>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</si>
  <si>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</si>
  <si>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</si>
  <si>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</si>
  <si>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</si>
  <si>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</si>
  <si>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</si>
  <si>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</si>
  <si>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</si>
  <si>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</si>
  <si>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</si>
  <si>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</si>
  <si>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</si>
  <si>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</si>
  <si>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</si>
  <si>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</si>
  <si>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</si>
  <si>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</si>
  <si>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</si>
  <si>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</si>
  <si>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</si>
  <si>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</si>
  <si>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</si>
  <si>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</si>
  <si>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</si>
  <si>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</si>
  <si>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</si>
  <si>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</si>
  <si>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</si>
  <si>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</si>
  <si>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</si>
  <si>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</si>
  <si>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</si>
  <si>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</si>
  <si>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</si>
  <si>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</si>
  <si>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</si>
  <si>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</si>
  <si>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</si>
  <si>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</si>
  <si>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</si>
  <si>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</si>
  <si>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</si>
  <si>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</si>
  <si>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</si>
  <si>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</si>
  <si>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</si>
  <si>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</si>
  <si>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</si>
  <si>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</si>
  <si>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</si>
  <si>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</si>
  <si>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</si>
  <si>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</si>
  <si>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</si>
  <si>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</si>
  <si>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</si>
  <si>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</si>
  <si>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</si>
  <si>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4.5-5.5</t>
  </si>
  <si>
    <t>ICICIBANK 650 PE JUL</t>
  </si>
  <si>
    <t>2415-2425</t>
  </si>
  <si>
    <t>SIEMENS JUL FUT</t>
  </si>
  <si>
    <t>FUNDVISER</t>
  </si>
  <si>
    <t>MOHAN DEEP CHANDIRAMANI HUF</t>
  </si>
  <si>
    <t>VIKRAM MOHANDEEP CHANDIRAMANI</t>
  </si>
  <si>
    <t>ISHITADR</t>
  </si>
  <si>
    <t>DEEPAK KUMAR</t>
  </si>
  <si>
    <t>SK GROWTH FUND PRIVATE LIMITED</t>
  </si>
  <si>
    <t>TDSL</t>
  </si>
  <si>
    <t>AMAR NATH AGRAWAL HUF</t>
  </si>
  <si>
    <t>APOLLO</t>
  </si>
  <si>
    <t>Apollo Micro Systems Ltd</t>
  </si>
  <si>
    <t>BIOFILCHEM</t>
  </si>
  <si>
    <t>Biofil Chemicals &amp; Pharm</t>
  </si>
  <si>
    <t>EMKAY</t>
  </si>
  <si>
    <t>Emkay Global Fin Serv Ltd</t>
  </si>
  <si>
    <t>Happiest Minds Techno Ltd</t>
  </si>
  <si>
    <t>Justdial Ltd.</t>
  </si>
  <si>
    <t>YOGESH KUMAR GAWANDE</t>
  </si>
  <si>
    <t>NIPPOBATRY</t>
  </si>
  <si>
    <t>Indo-National Limited</t>
  </si>
  <si>
    <t>SUMIT</t>
  </si>
  <si>
    <t>Sumit Woods Limited</t>
  </si>
  <si>
    <t>UFO</t>
  </si>
  <si>
    <t>UFO Moviez India Ltd.</t>
  </si>
  <si>
    <t>HDFC BANK LIMITED</t>
  </si>
  <si>
    <t>KREDENCE MULTI TRADING LIMITED .</t>
  </si>
  <si>
    <t>Profit of Rs.50/-</t>
  </si>
  <si>
    <t>225-226</t>
  </si>
  <si>
    <t>235-240</t>
  </si>
  <si>
    <t xml:space="preserve">ACC </t>
  </si>
  <si>
    <t>2090-2100</t>
  </si>
  <si>
    <t>600-610</t>
  </si>
  <si>
    <t>666-669</t>
  </si>
  <si>
    <t>700-710</t>
  </si>
  <si>
    <t>Profit of Rs.2.40/-</t>
  </si>
  <si>
    <t>BANKNIFTY 8 JUL 35900 CE*</t>
  </si>
  <si>
    <t>Loss of Rs.1.70/-</t>
  </si>
  <si>
    <t>Profit of Rs.0.50/-</t>
  </si>
  <si>
    <t xml:space="preserve">TCS JUL FUT </t>
  </si>
  <si>
    <t>3200-3210</t>
  </si>
  <si>
    <t>Profit of Rs.30.5/-</t>
  </si>
  <si>
    <t>ATISHAY</t>
  </si>
  <si>
    <t>INDU JAIN</t>
  </si>
  <si>
    <t>BANARBEADS</t>
  </si>
  <si>
    <t>MUKUL MAHESHWARI (HUF)</t>
  </si>
  <si>
    <t>DB (INTL) OWN TRADING</t>
  </si>
  <si>
    <t>DARJEELING</t>
  </si>
  <si>
    <t>NIRAJ RAJNIKANT SHAH</t>
  </si>
  <si>
    <t>AMBE SECURITIES PRIVATE LIMITED</t>
  </si>
  <si>
    <t>BHIM CHAUDHRY</t>
  </si>
  <si>
    <t>SATISH KUMAR</t>
  </si>
  <si>
    <t>ADITI NATWAR DAGA</t>
  </si>
  <si>
    <t>GIANLIFE</t>
  </si>
  <si>
    <t>MEHUL DINESH VASA (HUF)</t>
  </si>
  <si>
    <t>MAYURI SHRIPAL VORA</t>
  </si>
  <si>
    <t>MANJULA VINOD KOTHARI</t>
  </si>
  <si>
    <t>MANJULA VENTURES LLP .</t>
  </si>
  <si>
    <t>UTSAV SECURITIES PRIVATE LIMITED .</t>
  </si>
  <si>
    <t>SAMIR NARENDRA GUPTA</t>
  </si>
  <si>
    <t>KAJARIR</t>
  </si>
  <si>
    <t>PRAGYA MERCANTILE PVT LTD</t>
  </si>
  <si>
    <t>MAHACORP</t>
  </si>
  <si>
    <t>NISHIL SURENDRABHAI MARFATIA</t>
  </si>
  <si>
    <t>SAT PAUL SACHDEVA</t>
  </si>
  <si>
    <t>VANRAJ DADBHAI KAHOR</t>
  </si>
  <si>
    <t>MAHESH</t>
  </si>
  <si>
    <t>PRAKASH PRIYA</t>
  </si>
  <si>
    <t>MARIS</t>
  </si>
  <si>
    <t>VED PRAKASH AGARWAL</t>
  </si>
  <si>
    <t>MIL</t>
  </si>
  <si>
    <t>MRP</t>
  </si>
  <si>
    <t>SWASTIK TRADELINKS</t>
  </si>
  <si>
    <t>NATCAPSUQ</t>
  </si>
  <si>
    <t>NISHA DUDHERIA</t>
  </si>
  <si>
    <t>MANJULA JAYSUKH PATEL</t>
  </si>
  <si>
    <t>NIBE</t>
  </si>
  <si>
    <t>VIJAY LAXMI BAJAJ</t>
  </si>
  <si>
    <t>ONTIC</t>
  </si>
  <si>
    <t>BHAVIK KALPESH SHAH</t>
  </si>
  <si>
    <t>MAULIK KIRTIBHAI BHATT</t>
  </si>
  <si>
    <t>NISHIL FINANCIAL ADVISORS LLP .</t>
  </si>
  <si>
    <t>ORIENTTR</t>
  </si>
  <si>
    <t>HARPREET KAUR BOPARAI</t>
  </si>
  <si>
    <t>OSIAJEE</t>
  </si>
  <si>
    <t>POONAM SANJEEV MISHRA</t>
  </si>
  <si>
    <t>RCAN</t>
  </si>
  <si>
    <t>BEELINE BROKING LIMITED</t>
  </si>
  <si>
    <t>HITEN B SHETH</t>
  </si>
  <si>
    <t>RIBATEX</t>
  </si>
  <si>
    <t>KABIR SHRAN DAGAR</t>
  </si>
  <si>
    <t>SEEMA</t>
  </si>
  <si>
    <t>ROJL</t>
  </si>
  <si>
    <t>GAURAV B MAKWANA</t>
  </si>
  <si>
    <t>STL</t>
  </si>
  <si>
    <t>SUPERSPIN</t>
  </si>
  <si>
    <t>VINODCHANDRA MANSUKHLAL PAREKH</t>
  </si>
  <si>
    <t>VSFPROJ</t>
  </si>
  <si>
    <t>SAFIA MOHD JAVED SHAIKH</t>
  </si>
  <si>
    <t>ALKALI</t>
  </si>
  <si>
    <t>Alkali Metals Limited</t>
  </si>
  <si>
    <t>YUGA  DOSHI</t>
  </si>
  <si>
    <t>AVANIBEN KIRANKUMAR PATEL</t>
  </si>
  <si>
    <t>RAJ MAHENDRABHAI PATEL</t>
  </si>
  <si>
    <t>HIMANSHU MAHENDRABHAI PATEL</t>
  </si>
  <si>
    <t>ARPIT JAIN HUF</t>
  </si>
  <si>
    <t>ANDHRACEMT</t>
  </si>
  <si>
    <t>Andhra Cements Limited</t>
  </si>
  <si>
    <t>IVORY CONSULTANTS PVT LTD.</t>
  </si>
  <si>
    <t>Banaras Beads Ltd</t>
  </si>
  <si>
    <t>POOJA MODI</t>
  </si>
  <si>
    <t>GAURAV DOSHI</t>
  </si>
  <si>
    <t>DB INTERNATIONAL STOCK BROKERS LIMITED</t>
  </si>
  <si>
    <t>BCP</t>
  </si>
  <si>
    <t>B.C. Power Controls Ltd</t>
  </si>
  <si>
    <t>ROOP SINGH RATHORE</t>
  </si>
  <si>
    <t>CYBERTECH</t>
  </si>
  <si>
    <t>Cybertech Systems &amp; Softw</t>
  </si>
  <si>
    <t>DSML</t>
  </si>
  <si>
    <t>Debock Sale Marketing Ltd</t>
  </si>
  <si>
    <t>CHOICE EQUITY BROKING PRIVATE LIMITED</t>
  </si>
  <si>
    <t>VINOD KUMAR GADIA</t>
  </si>
  <si>
    <t>GNA Axles Limited</t>
  </si>
  <si>
    <t>GPTINFRA</t>
  </si>
  <si>
    <t>GPT Infraprojects Ltd</t>
  </si>
  <si>
    <t>KELLTONTEC</t>
  </si>
  <si>
    <t>Kellton Tech Sol Ltd</t>
  </si>
  <si>
    <t>KITEX</t>
  </si>
  <si>
    <t>Kitex Garments Ltd</t>
  </si>
  <si>
    <t>MANINFRA</t>
  </si>
  <si>
    <t>Man Infra Ltd</t>
  </si>
  <si>
    <t>BHADRA VIRAL JITENDRA</t>
  </si>
  <si>
    <t>MARINE</t>
  </si>
  <si>
    <t>Marine Electrical (I) Ltd</t>
  </si>
  <si>
    <t>MCL</t>
  </si>
  <si>
    <t>Madhav Copper Limited</t>
  </si>
  <si>
    <t>AMIT KANTILAL KOTHARI</t>
  </si>
  <si>
    <t>MOKSH</t>
  </si>
  <si>
    <t>Moksh Ornaments Limited</t>
  </si>
  <si>
    <t>TRIYAMB SECURITIES PRIVATE LTD</t>
  </si>
  <si>
    <t>NAHARPOLY</t>
  </si>
  <si>
    <t>Nahar Poly Films Limited</t>
  </si>
  <si>
    <t>SETU SECURITIES PVT LTD</t>
  </si>
  <si>
    <t>PARTH INFIN BROKERS PVT LTD</t>
  </si>
  <si>
    <t>CRONY VYAPAR PVT LTD</t>
  </si>
  <si>
    <t>RANASUG</t>
  </si>
  <si>
    <t>Rana Sugars Ltd</t>
  </si>
  <si>
    <t>SILGO</t>
  </si>
  <si>
    <t>Silgo Retail Limited</t>
  </si>
  <si>
    <t>GAURAV CHORDIA</t>
  </si>
  <si>
    <t>SPENCERS</t>
  </si>
  <si>
    <t>Spencer's Retail Limited</t>
  </si>
  <si>
    <t>UTKARSH  CHATURVEDI</t>
  </si>
  <si>
    <t>TARMAT</t>
  </si>
  <si>
    <t>Tarmat Limited</t>
  </si>
  <si>
    <t>TERASOFT</t>
  </si>
  <si>
    <t>Tera Software Limited</t>
  </si>
  <si>
    <t>TIRUPATIFL</t>
  </si>
  <si>
    <t>Tirupati Forge Limited</t>
  </si>
  <si>
    <t>NAYAN YOGESH DIORA</t>
  </si>
  <si>
    <t>NIRAJ HARSUKHLAL SANGHAVI</t>
  </si>
  <si>
    <t>VISA CAPITAL PARTNERS</t>
  </si>
  <si>
    <t>VETO</t>
  </si>
  <si>
    <t>Veto Switchgear Cable Ltd</t>
  </si>
  <si>
    <t>M/S. PRARTHANA ENTERPRISES</t>
  </si>
  <si>
    <t>GOENKA BUSINESS &amp; FINANCE LIMITED</t>
  </si>
  <si>
    <t>VINEETLAB</t>
  </si>
  <si>
    <t>Vineet Laboratories Ltd</t>
  </si>
  <si>
    <t>BRIGHT</t>
  </si>
  <si>
    <t>Bright Solar Limited</t>
  </si>
  <si>
    <t>PIYUSHKUMAR THUMAR</t>
  </si>
  <si>
    <t>EMMBI</t>
  </si>
  <si>
    <t>Emmbi Industries Ltd</t>
  </si>
  <si>
    <t>ITHOUGHTWEALTH ANALYTICS LLP</t>
  </si>
  <si>
    <t>SUJATABEN HIRENBHAI DHAMELIYA</t>
  </si>
  <si>
    <t>DAYAL TAHILRAM PARWANI</t>
  </si>
  <si>
    <t>PATINTLOG</t>
  </si>
  <si>
    <t>Patel Integrated Logistic</t>
  </si>
  <si>
    <t>FRONTLINE STRATEGY LTD.</t>
  </si>
  <si>
    <t>ESCORP ASSET MANAGEMENT LIMITED</t>
  </si>
  <si>
    <t>FINSTOCK INVESTMENT</t>
  </si>
  <si>
    <t>OMSHANTI HEIGHTS PRIVATE LIMITED</t>
  </si>
  <si>
    <t>SANJAY CHANDEL</t>
  </si>
  <si>
    <t>WINDMACHIN</t>
  </si>
  <si>
    <t>Windsor Machines Limited</t>
  </si>
  <si>
    <t>ADEQUATE STOCK ADVISORS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</si>
</sst>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  <family val="2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/>
    </xf>
    <xf numFmtId="165" fontId="35" fillId="6" borderId="1" xfId="0" applyNumberFormat="1" applyFont="1" applyFill="1" applyBorder="1" applyAlignment="1">
      <alignment horizontal="center" vertical="center"/>
    </xf>
    <xf numFmtId="15" fontId="35" fillId="6" borderId="1" xfId="0" applyNumberFormat="1" applyFont="1" applyFill="1" applyBorder="1" applyAlignment="1">
      <alignment horizontal="center" vertical="center"/>
    </xf>
    <xf numFmtId="0" fontId="36" fillId="6" borderId="1" xfId="0" applyFont="1" applyFill="1" applyBorder="1"/>
    <xf numFmtId="43" fontId="35" fillId="6" borderId="1" xfId="0" applyNumberFormat="1" applyFont="1" applyFill="1" applyBorder="1" applyAlignment="1">
      <alignment horizontal="center" vertical="top"/>
    </xf>
    <xf numFmtId="0" fontId="35" fillId="6" borderId="1" xfId="0" applyFont="1" applyFill="1" applyBorder="1" applyAlignment="1">
      <alignment horizontal="center" vertical="top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165" fontId="35" fillId="8" borderId="1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36" fillId="7" borderId="2" xfId="0" applyFont="1" applyFill="1" applyBorder="1" applyAlignment="1">
      <alignment horizontal="center" vertical="center"/>
    </xf>
    <xf numFmtId="1" fontId="35" fillId="14" borderId="1" xfId="0" applyNumberFormat="1" applyFont="1" applyFill="1" applyBorder="1" applyAlignment="1">
      <alignment horizontal="center" vertical="center"/>
    </xf>
    <xf numFmtId="165" fontId="35" fillId="14" borderId="15" xfId="0" applyNumberFormat="1" applyFont="1" applyFill="1" applyBorder="1" applyAlignment="1">
      <alignment horizontal="center" vertical="center"/>
    </xf>
    <xf numFmtId="166" fontId="35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36" fillId="14" borderId="1" xfId="0" applyFont="1" applyFill="1" applyBorder="1"/>
    <xf numFmtId="0" fontId="36" fillId="14" borderId="1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6" fontId="36" fillId="7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44393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44393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4" t="s">
        <v>16</v>
      </c>
      <c r="B9" s="396" t="s">
        <v>17</v>
      </c>
      <c r="C9" s="396" t="s">
        <v>18</v>
      </c>
      <c r="D9" s="396" t="s">
        <v>19</v>
      </c>
      <c r="E9" s="26" t="s">
        <v>20</v>
      </c>
      <c r="F9" s="26" t="s">
        <v>21</v>
      </c>
      <c r="G9" s="391" t="s">
        <v>22</v>
      </c>
      <c r="H9" s="392"/>
      <c r="I9" s="393"/>
      <c r="J9" s="391" t="s">
        <v>23</v>
      </c>
      <c r="K9" s="392"/>
      <c r="L9" s="393"/>
      <c r="M9" s="26"/>
      <c r="N9" s="27"/>
      <c r="O9" s="27"/>
      <c r="P9" s="27"/>
    </row>
    <row r="10" spans="1:16" ht="59.25" customHeight="1">
      <c r="A10" s="395"/>
      <c r="B10" s="397"/>
      <c r="C10" s="397"/>
      <c r="D10" s="39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44406</v>
      </c>
      <c r="E11" s="35">
        <v>35988.25</v>
      </c>
      <c r="F11" s="35">
        <v>35924.950000000004</v>
      </c>
      <c r="G11" s="36">
        <v>35781.950000000012</v>
      </c>
      <c r="H11" s="36">
        <v>35575.650000000009</v>
      </c>
      <c r="I11" s="36">
        <v>35432.650000000016</v>
      </c>
      <c r="J11" s="36">
        <v>36131.250000000007</v>
      </c>
      <c r="K11" s="36">
        <v>36274.249999999993</v>
      </c>
      <c r="L11" s="36">
        <v>36480.550000000003</v>
      </c>
      <c r="M11" s="37">
        <v>36067.949999999997</v>
      </c>
      <c r="N11" s="37">
        <v>35718.65</v>
      </c>
      <c r="O11" s="38">
        <v>2140750</v>
      </c>
      <c r="P11" s="39">
        <v>4.163878988407313E-2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44406</v>
      </c>
      <c r="E12" s="40">
        <v>15937.3</v>
      </c>
      <c r="F12" s="40">
        <v>15923.783333333333</v>
      </c>
      <c r="G12" s="41">
        <v>15880.066666666666</v>
      </c>
      <c r="H12" s="41">
        <v>15822.833333333332</v>
      </c>
      <c r="I12" s="41">
        <v>15779.116666666665</v>
      </c>
      <c r="J12" s="41">
        <v>15981.016666666666</v>
      </c>
      <c r="K12" s="41">
        <v>16024.733333333334</v>
      </c>
      <c r="L12" s="41">
        <v>16081.966666666667</v>
      </c>
      <c r="M12" s="31">
        <v>15967.5</v>
      </c>
      <c r="N12" s="31">
        <v>15866.55</v>
      </c>
      <c r="O12" s="42">
        <v>10828800</v>
      </c>
      <c r="P12" s="43">
        <v>4.0780431544043441E-2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44406</v>
      </c>
      <c r="E13" s="40">
        <v>16935.25</v>
      </c>
      <c r="F13" s="40">
        <v>16925.266666666666</v>
      </c>
      <c r="G13" s="41">
        <v>16850.633333333331</v>
      </c>
      <c r="H13" s="41">
        <v>16766.016666666666</v>
      </c>
      <c r="I13" s="41">
        <v>16691.383333333331</v>
      </c>
      <c r="J13" s="41">
        <v>17009.883333333331</v>
      </c>
      <c r="K13" s="41">
        <v>17084.51666666667</v>
      </c>
      <c r="L13" s="41">
        <v>17169.133333333331</v>
      </c>
      <c r="M13" s="31">
        <v>16999.900000000001</v>
      </c>
      <c r="N13" s="31">
        <v>16840.650000000001</v>
      </c>
      <c r="O13" s="42">
        <v>6080</v>
      </c>
      <c r="P13" s="43">
        <v>-0.33039647577092512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44406</v>
      </c>
      <c r="E14" s="40">
        <v>856.25</v>
      </c>
      <c r="F14" s="40">
        <v>858.4</v>
      </c>
      <c r="G14" s="41">
        <v>852.84999999999991</v>
      </c>
      <c r="H14" s="41">
        <v>849.44999999999993</v>
      </c>
      <c r="I14" s="41">
        <v>843.89999999999986</v>
      </c>
      <c r="J14" s="41">
        <v>861.8</v>
      </c>
      <c r="K14" s="41">
        <v>867.34999999999991</v>
      </c>
      <c r="L14" s="41">
        <v>870.75</v>
      </c>
      <c r="M14" s="31">
        <v>863.95</v>
      </c>
      <c r="N14" s="31">
        <v>855</v>
      </c>
      <c r="O14" s="42">
        <v>3821600</v>
      </c>
      <c r="P14" s="43">
        <v>-3.1243266537384184E-2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44406</v>
      </c>
      <c r="E15" s="40">
        <v>224.65</v>
      </c>
      <c r="F15" s="40">
        <v>225.60000000000002</v>
      </c>
      <c r="G15" s="41">
        <v>222.90000000000003</v>
      </c>
      <c r="H15" s="41">
        <v>221.15</v>
      </c>
      <c r="I15" s="41">
        <v>218.45000000000002</v>
      </c>
      <c r="J15" s="41">
        <v>227.35000000000005</v>
      </c>
      <c r="K15" s="41">
        <v>230.05000000000004</v>
      </c>
      <c r="L15" s="41">
        <v>231.80000000000007</v>
      </c>
      <c r="M15" s="31">
        <v>228.3</v>
      </c>
      <c r="N15" s="31">
        <v>223.85</v>
      </c>
      <c r="O15" s="42">
        <v>7683000</v>
      </c>
      <c r="P15" s="43">
        <v>-7.3899899227410143E-3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44406</v>
      </c>
      <c r="E16" s="40">
        <v>2123.9499999999998</v>
      </c>
      <c r="F16" s="40">
        <v>2111.7166666666667</v>
      </c>
      <c r="G16" s="41">
        <v>2089.4333333333334</v>
      </c>
      <c r="H16" s="41">
        <v>2054.9166666666665</v>
      </c>
      <c r="I16" s="41">
        <v>2032.6333333333332</v>
      </c>
      <c r="J16" s="41">
        <v>2146.2333333333336</v>
      </c>
      <c r="K16" s="41">
        <v>2168.5166666666673</v>
      </c>
      <c r="L16" s="41">
        <v>2203.0333333333338</v>
      </c>
      <c r="M16" s="31">
        <v>2134</v>
      </c>
      <c r="N16" s="31">
        <v>2077.1999999999998</v>
      </c>
      <c r="O16" s="42">
        <v>3649500</v>
      </c>
      <c r="P16" s="43">
        <v>0.1067475360121304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44406</v>
      </c>
      <c r="E17" s="40">
        <v>1413.4</v>
      </c>
      <c r="F17" s="40">
        <v>1415.6000000000001</v>
      </c>
      <c r="G17" s="41">
        <v>1396.2000000000003</v>
      </c>
      <c r="H17" s="41">
        <v>1379.0000000000002</v>
      </c>
      <c r="I17" s="41">
        <v>1359.6000000000004</v>
      </c>
      <c r="J17" s="41">
        <v>1432.8000000000002</v>
      </c>
      <c r="K17" s="41">
        <v>1452.2000000000003</v>
      </c>
      <c r="L17" s="41">
        <v>1469.4</v>
      </c>
      <c r="M17" s="31">
        <v>1435</v>
      </c>
      <c r="N17" s="31">
        <v>1398.4</v>
      </c>
      <c r="O17" s="42">
        <v>15464000</v>
      </c>
      <c r="P17" s="43">
        <v>-1.9362333806634826E-3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44406</v>
      </c>
      <c r="E18" s="40">
        <v>702.15</v>
      </c>
      <c r="F18" s="40">
        <v>702.69999999999993</v>
      </c>
      <c r="G18" s="41">
        <v>696.04999999999984</v>
      </c>
      <c r="H18" s="41">
        <v>689.94999999999993</v>
      </c>
      <c r="I18" s="41">
        <v>683.29999999999984</v>
      </c>
      <c r="J18" s="41">
        <v>708.79999999999984</v>
      </c>
      <c r="K18" s="41">
        <v>715.44999999999993</v>
      </c>
      <c r="L18" s="41">
        <v>721.54999999999984</v>
      </c>
      <c r="M18" s="31">
        <v>709.35</v>
      </c>
      <c r="N18" s="31">
        <v>696.6</v>
      </c>
      <c r="O18" s="42">
        <v>86878750</v>
      </c>
      <c r="P18" s="43">
        <v>-9.7736112496260106E-3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44406</v>
      </c>
      <c r="E19" s="40">
        <v>3341.55</v>
      </c>
      <c r="F19" s="40">
        <v>3337.7833333333333</v>
      </c>
      <c r="G19" s="41">
        <v>3324.8166666666666</v>
      </c>
      <c r="H19" s="41">
        <v>3308.0833333333335</v>
      </c>
      <c r="I19" s="41">
        <v>3295.1166666666668</v>
      </c>
      <c r="J19" s="41">
        <v>3354.5166666666664</v>
      </c>
      <c r="K19" s="41">
        <v>3367.4833333333327</v>
      </c>
      <c r="L19" s="41">
        <v>3384.2166666666662</v>
      </c>
      <c r="M19" s="31">
        <v>3350.75</v>
      </c>
      <c r="N19" s="31">
        <v>3321.05</v>
      </c>
      <c r="O19" s="42">
        <v>509800</v>
      </c>
      <c r="P19" s="43">
        <v>-8.1712062256809343E-3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44406</v>
      </c>
      <c r="E20" s="40">
        <v>728.65</v>
      </c>
      <c r="F20" s="40">
        <v>730.38333333333321</v>
      </c>
      <c r="G20" s="41">
        <v>725.81666666666638</v>
      </c>
      <c r="H20" s="41">
        <v>722.98333333333312</v>
      </c>
      <c r="I20" s="41">
        <v>718.41666666666629</v>
      </c>
      <c r="J20" s="41">
        <v>733.21666666666647</v>
      </c>
      <c r="K20" s="41">
        <v>737.7833333333333</v>
      </c>
      <c r="L20" s="41">
        <v>740.61666666666656</v>
      </c>
      <c r="M20" s="31">
        <v>734.95</v>
      </c>
      <c r="N20" s="31">
        <v>727.55</v>
      </c>
      <c r="O20" s="42">
        <v>10540000</v>
      </c>
      <c r="P20" s="43">
        <v>4.8622366288492711E-3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44406</v>
      </c>
      <c r="E21" s="40">
        <v>387.2</v>
      </c>
      <c r="F21" s="40">
        <v>383.68333333333339</v>
      </c>
      <c r="G21" s="41">
        <v>378.36666666666679</v>
      </c>
      <c r="H21" s="41">
        <v>369.53333333333342</v>
      </c>
      <c r="I21" s="41">
        <v>364.21666666666681</v>
      </c>
      <c r="J21" s="41">
        <v>392.51666666666677</v>
      </c>
      <c r="K21" s="41">
        <v>397.83333333333337</v>
      </c>
      <c r="L21" s="41">
        <v>406.66666666666674</v>
      </c>
      <c r="M21" s="31">
        <v>389</v>
      </c>
      <c r="N21" s="31">
        <v>374.85</v>
      </c>
      <c r="O21" s="42">
        <v>22485000</v>
      </c>
      <c r="P21" s="43">
        <v>9.994129732902847E-2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44406</v>
      </c>
      <c r="E22" s="40">
        <v>953.95</v>
      </c>
      <c r="F22" s="40">
        <v>954.48333333333323</v>
      </c>
      <c r="G22" s="41">
        <v>950.16666666666652</v>
      </c>
      <c r="H22" s="41">
        <v>946.38333333333333</v>
      </c>
      <c r="I22" s="41">
        <v>942.06666666666661</v>
      </c>
      <c r="J22" s="41">
        <v>958.26666666666642</v>
      </c>
      <c r="K22" s="41">
        <v>962.58333333333326</v>
      </c>
      <c r="L22" s="41">
        <v>966.36666666666633</v>
      </c>
      <c r="M22" s="31">
        <v>958.8</v>
      </c>
      <c r="N22" s="31">
        <v>950.7</v>
      </c>
      <c r="O22" s="42">
        <v>1553750</v>
      </c>
      <c r="P22" s="43">
        <v>8.2084225553176304E-3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44406</v>
      </c>
      <c r="E23" s="40">
        <v>3773</v>
      </c>
      <c r="F23" s="40">
        <v>3779.5166666666664</v>
      </c>
      <c r="G23" s="41">
        <v>3756.9833333333327</v>
      </c>
      <c r="H23" s="41">
        <v>3740.9666666666662</v>
      </c>
      <c r="I23" s="41">
        <v>3718.4333333333325</v>
      </c>
      <c r="J23" s="41">
        <v>3795.5333333333328</v>
      </c>
      <c r="K23" s="41">
        <v>3818.0666666666666</v>
      </c>
      <c r="L23" s="41">
        <v>3834.083333333333</v>
      </c>
      <c r="M23" s="31">
        <v>3802.05</v>
      </c>
      <c r="N23" s="31">
        <v>3763.5</v>
      </c>
      <c r="O23" s="42">
        <v>1946000</v>
      </c>
      <c r="P23" s="43">
        <v>-1.9029615626969126E-2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44406</v>
      </c>
      <c r="E24" s="40">
        <v>232.05</v>
      </c>
      <c r="F24" s="40">
        <v>233.88333333333333</v>
      </c>
      <c r="G24" s="41">
        <v>229.76666666666665</v>
      </c>
      <c r="H24" s="41">
        <v>227.48333333333332</v>
      </c>
      <c r="I24" s="41">
        <v>223.36666666666665</v>
      </c>
      <c r="J24" s="41">
        <v>236.16666666666666</v>
      </c>
      <c r="K24" s="41">
        <v>240.28333333333333</v>
      </c>
      <c r="L24" s="41">
        <v>242.56666666666666</v>
      </c>
      <c r="M24" s="31">
        <v>238</v>
      </c>
      <c r="N24" s="31">
        <v>231.6</v>
      </c>
      <c r="O24" s="42">
        <v>16850000</v>
      </c>
      <c r="P24" s="43">
        <v>-3.1887388681413387E-2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44406</v>
      </c>
      <c r="E25" s="40">
        <v>128.9</v>
      </c>
      <c r="F25" s="40">
        <v>128.78333333333333</v>
      </c>
      <c r="G25" s="41">
        <v>128.16666666666666</v>
      </c>
      <c r="H25" s="41">
        <v>127.43333333333334</v>
      </c>
      <c r="I25" s="41">
        <v>126.81666666666666</v>
      </c>
      <c r="J25" s="41">
        <v>129.51666666666665</v>
      </c>
      <c r="K25" s="41">
        <v>130.13333333333333</v>
      </c>
      <c r="L25" s="41">
        <v>130.86666666666665</v>
      </c>
      <c r="M25" s="31">
        <v>129.4</v>
      </c>
      <c r="N25" s="31">
        <v>128.05000000000001</v>
      </c>
      <c r="O25" s="42">
        <v>34173000</v>
      </c>
      <c r="P25" s="43">
        <v>-5.1816706205518794E-2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44406</v>
      </c>
      <c r="E26" s="40">
        <v>2993.45</v>
      </c>
      <c r="F26" s="40">
        <v>2997.3666666666663</v>
      </c>
      <c r="G26" s="41">
        <v>2980.1333333333328</v>
      </c>
      <c r="H26" s="41">
        <v>2966.8166666666666</v>
      </c>
      <c r="I26" s="41">
        <v>2949.583333333333</v>
      </c>
      <c r="J26" s="41">
        <v>3010.6833333333325</v>
      </c>
      <c r="K26" s="41">
        <v>3027.9166666666661</v>
      </c>
      <c r="L26" s="41">
        <v>3041.2333333333322</v>
      </c>
      <c r="M26" s="31">
        <v>3014.6</v>
      </c>
      <c r="N26" s="31">
        <v>2984.05</v>
      </c>
      <c r="O26" s="42">
        <v>3910500</v>
      </c>
      <c r="P26" s="43">
        <v>1.7961733697774308E-2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44406</v>
      </c>
      <c r="E27" s="40">
        <v>1253.6500000000001</v>
      </c>
      <c r="F27" s="40">
        <v>1236.5833333333335</v>
      </c>
      <c r="G27" s="41">
        <v>1208.2166666666669</v>
      </c>
      <c r="H27" s="41">
        <v>1162.7833333333335</v>
      </c>
      <c r="I27" s="41">
        <v>1134.416666666667</v>
      </c>
      <c r="J27" s="41">
        <v>1282.0166666666669</v>
      </c>
      <c r="K27" s="41">
        <v>1310.3833333333337</v>
      </c>
      <c r="L27" s="41">
        <v>1355.8166666666668</v>
      </c>
      <c r="M27" s="31">
        <v>1264.95</v>
      </c>
      <c r="N27" s="31">
        <v>1191.1500000000001</v>
      </c>
      <c r="O27" s="42">
        <v>2865500</v>
      </c>
      <c r="P27" s="43">
        <v>3.6777583187390544E-3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44406</v>
      </c>
      <c r="E28" s="40">
        <v>958.9</v>
      </c>
      <c r="F28" s="40">
        <v>960.81666666666661</v>
      </c>
      <c r="G28" s="41">
        <v>955.63333333333321</v>
      </c>
      <c r="H28" s="41">
        <v>952.36666666666656</v>
      </c>
      <c r="I28" s="41">
        <v>947.18333333333317</v>
      </c>
      <c r="J28" s="41">
        <v>964.08333333333326</v>
      </c>
      <c r="K28" s="41">
        <v>969.26666666666665</v>
      </c>
      <c r="L28" s="41">
        <v>972.5333333333333</v>
      </c>
      <c r="M28" s="31">
        <v>966</v>
      </c>
      <c r="N28" s="31">
        <v>957.55</v>
      </c>
      <c r="O28" s="42">
        <v>10849800</v>
      </c>
      <c r="P28" s="43">
        <v>6.998069498069498E-3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44406</v>
      </c>
      <c r="E29" s="40">
        <v>774.8</v>
      </c>
      <c r="F29" s="40">
        <v>774.21666666666658</v>
      </c>
      <c r="G29" s="41">
        <v>769.28333333333319</v>
      </c>
      <c r="H29" s="41">
        <v>763.76666666666665</v>
      </c>
      <c r="I29" s="41">
        <v>758.83333333333326</v>
      </c>
      <c r="J29" s="41">
        <v>779.73333333333312</v>
      </c>
      <c r="K29" s="41">
        <v>784.66666666666652</v>
      </c>
      <c r="L29" s="41">
        <v>790.18333333333305</v>
      </c>
      <c r="M29" s="31">
        <v>779.15</v>
      </c>
      <c r="N29" s="31">
        <v>768.7</v>
      </c>
      <c r="O29" s="42">
        <v>32788800</v>
      </c>
      <c r="P29" s="43">
        <v>2.2031045446044509E-2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44406</v>
      </c>
      <c r="E30" s="40">
        <v>3956.3</v>
      </c>
      <c r="F30" s="40">
        <v>3959.8833333333332</v>
      </c>
      <c r="G30" s="41">
        <v>3940.4166666666665</v>
      </c>
      <c r="H30" s="41">
        <v>3924.5333333333333</v>
      </c>
      <c r="I30" s="41">
        <v>3905.0666666666666</v>
      </c>
      <c r="J30" s="41">
        <v>3975.7666666666664</v>
      </c>
      <c r="K30" s="41">
        <v>3995.2333333333336</v>
      </c>
      <c r="L30" s="41">
        <v>4011.1166666666663</v>
      </c>
      <c r="M30" s="31">
        <v>3979.35</v>
      </c>
      <c r="N30" s="31">
        <v>3944</v>
      </c>
      <c r="O30" s="42">
        <v>2191500</v>
      </c>
      <c r="P30" s="43">
        <v>5.3732419761990627E-2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44406</v>
      </c>
      <c r="E31" s="40">
        <v>12962.35</v>
      </c>
      <c r="F31" s="40">
        <v>13003.566666666666</v>
      </c>
      <c r="G31" s="41">
        <v>12890.283333333331</v>
      </c>
      <c r="H31" s="41">
        <v>12818.216666666665</v>
      </c>
      <c r="I31" s="41">
        <v>12704.933333333331</v>
      </c>
      <c r="J31" s="41">
        <v>13075.633333333331</v>
      </c>
      <c r="K31" s="41">
        <v>13188.916666666664</v>
      </c>
      <c r="L31" s="41">
        <v>13260.983333333332</v>
      </c>
      <c r="M31" s="31">
        <v>13116.85</v>
      </c>
      <c r="N31" s="31">
        <v>12931.5</v>
      </c>
      <c r="O31" s="42">
        <v>720375</v>
      </c>
      <c r="P31" s="43">
        <v>-9.691720795958347E-3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44406</v>
      </c>
      <c r="E32" s="40">
        <v>6146.55</v>
      </c>
      <c r="F32" s="40">
        <v>6154.55</v>
      </c>
      <c r="G32" s="41">
        <v>6110.1</v>
      </c>
      <c r="H32" s="41">
        <v>6073.6500000000005</v>
      </c>
      <c r="I32" s="41">
        <v>6029.2000000000007</v>
      </c>
      <c r="J32" s="41">
        <v>6191</v>
      </c>
      <c r="K32" s="41">
        <v>6235.4499999999989</v>
      </c>
      <c r="L32" s="41">
        <v>6271.9</v>
      </c>
      <c r="M32" s="31">
        <v>6199</v>
      </c>
      <c r="N32" s="31">
        <v>6118.1</v>
      </c>
      <c r="O32" s="42">
        <v>4405125</v>
      </c>
      <c r="P32" s="43">
        <v>5.1339094720629763E-3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44406</v>
      </c>
      <c r="E33" s="40">
        <v>2318.8000000000002</v>
      </c>
      <c r="F33" s="40">
        <v>2315.5333333333333</v>
      </c>
      <c r="G33" s="41">
        <v>2302.4166666666665</v>
      </c>
      <c r="H33" s="41">
        <v>2286.0333333333333</v>
      </c>
      <c r="I33" s="41">
        <v>2272.9166666666665</v>
      </c>
      <c r="J33" s="41">
        <v>2331.9166666666665</v>
      </c>
      <c r="K33" s="41">
        <v>2345.0333333333333</v>
      </c>
      <c r="L33" s="41">
        <v>2361.4166666666665</v>
      </c>
      <c r="M33" s="31">
        <v>2328.65</v>
      </c>
      <c r="N33" s="31">
        <v>2299.15</v>
      </c>
      <c r="O33" s="42">
        <v>1064800</v>
      </c>
      <c r="P33" s="43">
        <v>-2.6227051330086175E-3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44406</v>
      </c>
      <c r="E34" s="40">
        <v>319.10000000000002</v>
      </c>
      <c r="F34" s="40">
        <v>319.43333333333334</v>
      </c>
      <c r="G34" s="41">
        <v>317.11666666666667</v>
      </c>
      <c r="H34" s="41">
        <v>315.13333333333333</v>
      </c>
      <c r="I34" s="41">
        <v>312.81666666666666</v>
      </c>
      <c r="J34" s="41">
        <v>321.41666666666669</v>
      </c>
      <c r="K34" s="41">
        <v>323.73333333333341</v>
      </c>
      <c r="L34" s="41">
        <v>325.7166666666667</v>
      </c>
      <c r="M34" s="31">
        <v>321.75</v>
      </c>
      <c r="N34" s="31">
        <v>317.45</v>
      </c>
      <c r="O34" s="42">
        <v>18637200</v>
      </c>
      <c r="P34" s="43">
        <v>-7.7623382846190702E-3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44406</v>
      </c>
      <c r="E35" s="40">
        <v>83.95</v>
      </c>
      <c r="F35" s="40">
        <v>84.183333333333337</v>
      </c>
      <c r="G35" s="41">
        <v>83.26666666666668</v>
      </c>
      <c r="H35" s="41">
        <v>82.583333333333343</v>
      </c>
      <c r="I35" s="41">
        <v>81.666666666666686</v>
      </c>
      <c r="J35" s="41">
        <v>84.866666666666674</v>
      </c>
      <c r="K35" s="41">
        <v>85.783333333333331</v>
      </c>
      <c r="L35" s="41">
        <v>86.466666666666669</v>
      </c>
      <c r="M35" s="31">
        <v>85.1</v>
      </c>
      <c r="N35" s="31">
        <v>83.5</v>
      </c>
      <c r="O35" s="42">
        <v>171241200</v>
      </c>
      <c r="P35" s="43">
        <v>7.1566198733828794E-3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44406</v>
      </c>
      <c r="E36" s="40">
        <v>1581.4</v>
      </c>
      <c r="F36" s="40">
        <v>1585.8000000000002</v>
      </c>
      <c r="G36" s="41">
        <v>1571.6500000000003</v>
      </c>
      <c r="H36" s="41">
        <v>1561.9</v>
      </c>
      <c r="I36" s="41">
        <v>1547.7500000000002</v>
      </c>
      <c r="J36" s="41">
        <v>1595.5500000000004</v>
      </c>
      <c r="K36" s="41">
        <v>1609.7</v>
      </c>
      <c r="L36" s="41">
        <v>1619.4500000000005</v>
      </c>
      <c r="M36" s="31">
        <v>1599.95</v>
      </c>
      <c r="N36" s="31">
        <v>1576.05</v>
      </c>
      <c r="O36" s="42">
        <v>1936000</v>
      </c>
      <c r="P36" s="43">
        <v>6.5375302663438259E-2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44406</v>
      </c>
      <c r="E37" s="40">
        <v>180.55</v>
      </c>
      <c r="F37" s="40">
        <v>181.73333333333335</v>
      </c>
      <c r="G37" s="41">
        <v>179.01666666666671</v>
      </c>
      <c r="H37" s="41">
        <v>177.48333333333335</v>
      </c>
      <c r="I37" s="41">
        <v>174.76666666666671</v>
      </c>
      <c r="J37" s="41">
        <v>183.26666666666671</v>
      </c>
      <c r="K37" s="41">
        <v>185.98333333333335</v>
      </c>
      <c r="L37" s="41">
        <v>187.51666666666671</v>
      </c>
      <c r="M37" s="31">
        <v>184.45</v>
      </c>
      <c r="N37" s="31">
        <v>180.2</v>
      </c>
      <c r="O37" s="42">
        <v>23951400</v>
      </c>
      <c r="P37" s="43">
        <v>-1.5862944162436547E-4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44406</v>
      </c>
      <c r="E38" s="40">
        <v>843.55</v>
      </c>
      <c r="F38" s="40">
        <v>842.45000000000016</v>
      </c>
      <c r="G38" s="41">
        <v>838.3000000000003</v>
      </c>
      <c r="H38" s="41">
        <v>833.05000000000018</v>
      </c>
      <c r="I38" s="41">
        <v>828.90000000000032</v>
      </c>
      <c r="J38" s="41">
        <v>847.70000000000027</v>
      </c>
      <c r="K38" s="41">
        <v>851.85000000000014</v>
      </c>
      <c r="L38" s="41">
        <v>857.10000000000025</v>
      </c>
      <c r="M38" s="31">
        <v>846.6</v>
      </c>
      <c r="N38" s="31">
        <v>837.2</v>
      </c>
      <c r="O38" s="42">
        <v>3100900</v>
      </c>
      <c r="P38" s="43">
        <v>-2.8600964851826328E-2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44406</v>
      </c>
      <c r="E39" s="40">
        <v>812.4</v>
      </c>
      <c r="F39" s="40">
        <v>812.83333333333337</v>
      </c>
      <c r="G39" s="41">
        <v>808.16666666666674</v>
      </c>
      <c r="H39" s="41">
        <v>803.93333333333339</v>
      </c>
      <c r="I39" s="41">
        <v>799.26666666666677</v>
      </c>
      <c r="J39" s="41">
        <v>817.06666666666672</v>
      </c>
      <c r="K39" s="41">
        <v>821.73333333333346</v>
      </c>
      <c r="L39" s="41">
        <v>825.9666666666667</v>
      </c>
      <c r="M39" s="31">
        <v>817.5</v>
      </c>
      <c r="N39" s="31">
        <v>808.6</v>
      </c>
      <c r="O39" s="42">
        <v>5670000</v>
      </c>
      <c r="P39" s="43">
        <v>-2.3760330578512397E-2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44406</v>
      </c>
      <c r="E40" s="40">
        <v>527.65</v>
      </c>
      <c r="F40" s="40">
        <v>529.01666666666665</v>
      </c>
      <c r="G40" s="41">
        <v>525.83333333333326</v>
      </c>
      <c r="H40" s="41">
        <v>524.01666666666665</v>
      </c>
      <c r="I40" s="41">
        <v>520.83333333333326</v>
      </c>
      <c r="J40" s="41">
        <v>530.83333333333326</v>
      </c>
      <c r="K40" s="41">
        <v>534.01666666666665</v>
      </c>
      <c r="L40" s="41">
        <v>535.83333333333326</v>
      </c>
      <c r="M40" s="31">
        <v>532.20000000000005</v>
      </c>
      <c r="N40" s="31">
        <v>527.20000000000005</v>
      </c>
      <c r="O40" s="42">
        <v>113675463</v>
      </c>
      <c r="P40" s="43">
        <v>1.3817353407290015E-2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44406</v>
      </c>
      <c r="E41" s="40">
        <v>65.099999999999994</v>
      </c>
      <c r="F41" s="40">
        <v>65.433333333333337</v>
      </c>
      <c r="G41" s="41">
        <v>64.616666666666674</v>
      </c>
      <c r="H41" s="41">
        <v>64.13333333333334</v>
      </c>
      <c r="I41" s="41">
        <v>63.316666666666677</v>
      </c>
      <c r="J41" s="41">
        <v>65.916666666666671</v>
      </c>
      <c r="K41" s="41">
        <v>66.733333333333334</v>
      </c>
      <c r="L41" s="41">
        <v>67.216666666666669</v>
      </c>
      <c r="M41" s="31">
        <v>66.25</v>
      </c>
      <c r="N41" s="31">
        <v>64.95</v>
      </c>
      <c r="O41" s="42">
        <v>117736500</v>
      </c>
      <c r="P41" s="43">
        <v>1.4200434153400868E-2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44406</v>
      </c>
      <c r="E42" s="40">
        <v>404.8</v>
      </c>
      <c r="F42" s="40">
        <v>402.33333333333331</v>
      </c>
      <c r="G42" s="41">
        <v>399.06666666666661</v>
      </c>
      <c r="H42" s="41">
        <v>393.33333333333331</v>
      </c>
      <c r="I42" s="41">
        <v>390.06666666666661</v>
      </c>
      <c r="J42" s="41">
        <v>408.06666666666661</v>
      </c>
      <c r="K42" s="41">
        <v>411.33333333333337</v>
      </c>
      <c r="L42" s="41">
        <v>417.06666666666661</v>
      </c>
      <c r="M42" s="31">
        <v>405.6</v>
      </c>
      <c r="N42" s="31">
        <v>396.6</v>
      </c>
      <c r="O42" s="42">
        <v>18505800</v>
      </c>
      <c r="P42" s="43">
        <v>5.8127301420305102E-2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44406</v>
      </c>
      <c r="E43" s="40">
        <v>15365.5</v>
      </c>
      <c r="F43" s="40">
        <v>15405.083333333334</v>
      </c>
      <c r="G43" s="41">
        <v>15271.366666666669</v>
      </c>
      <c r="H43" s="41">
        <v>15177.233333333335</v>
      </c>
      <c r="I43" s="41">
        <v>15043.51666666667</v>
      </c>
      <c r="J43" s="41">
        <v>15499.216666666667</v>
      </c>
      <c r="K43" s="41">
        <v>15632.933333333331</v>
      </c>
      <c r="L43" s="41">
        <v>15727.066666666666</v>
      </c>
      <c r="M43" s="31">
        <v>15538.8</v>
      </c>
      <c r="N43" s="31">
        <v>15310.95</v>
      </c>
      <c r="O43" s="42">
        <v>143200</v>
      </c>
      <c r="P43" s="43">
        <v>-1.9513865114686751E-2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44406</v>
      </c>
      <c r="E44" s="40">
        <v>448.8</v>
      </c>
      <c r="F44" s="40">
        <v>449.14999999999992</v>
      </c>
      <c r="G44" s="41">
        <v>446.29999999999984</v>
      </c>
      <c r="H44" s="41">
        <v>443.7999999999999</v>
      </c>
      <c r="I44" s="41">
        <v>440.94999999999982</v>
      </c>
      <c r="J44" s="41">
        <v>451.64999999999986</v>
      </c>
      <c r="K44" s="41">
        <v>454.49999999999989</v>
      </c>
      <c r="L44" s="41">
        <v>456.99999999999989</v>
      </c>
      <c r="M44" s="31">
        <v>452</v>
      </c>
      <c r="N44" s="31">
        <v>446.65</v>
      </c>
      <c r="O44" s="42">
        <v>37758600</v>
      </c>
      <c r="P44" s="43">
        <v>2.5720013691262041E-2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44406</v>
      </c>
      <c r="E45" s="40">
        <v>3473.65</v>
      </c>
      <c r="F45" s="40">
        <v>3482.2166666666667</v>
      </c>
      <c r="G45" s="41">
        <v>3459.4333333333334</v>
      </c>
      <c r="H45" s="41">
        <v>3445.2166666666667</v>
      </c>
      <c r="I45" s="41">
        <v>3422.4333333333334</v>
      </c>
      <c r="J45" s="41">
        <v>3496.4333333333334</v>
      </c>
      <c r="K45" s="41">
        <v>3519.2166666666672</v>
      </c>
      <c r="L45" s="41">
        <v>3533.4333333333334</v>
      </c>
      <c r="M45" s="31">
        <v>3505</v>
      </c>
      <c r="N45" s="31">
        <v>3468</v>
      </c>
      <c r="O45" s="42">
        <v>2477800</v>
      </c>
      <c r="P45" s="43">
        <v>2.379968597636559E-2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44406</v>
      </c>
      <c r="E46" s="40">
        <v>638.4</v>
      </c>
      <c r="F46" s="40">
        <v>639.33333333333337</v>
      </c>
      <c r="G46" s="41">
        <v>634.16666666666674</v>
      </c>
      <c r="H46" s="41">
        <v>629.93333333333339</v>
      </c>
      <c r="I46" s="41">
        <v>624.76666666666677</v>
      </c>
      <c r="J46" s="41">
        <v>643.56666666666672</v>
      </c>
      <c r="K46" s="41">
        <v>648.73333333333346</v>
      </c>
      <c r="L46" s="41">
        <v>652.9666666666667</v>
      </c>
      <c r="M46" s="31">
        <v>644.5</v>
      </c>
      <c r="N46" s="31">
        <v>635.1</v>
      </c>
      <c r="O46" s="42">
        <v>26008400</v>
      </c>
      <c r="P46" s="43">
        <v>1.3719773623735209E-2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44406</v>
      </c>
      <c r="E47" s="40">
        <v>150.9</v>
      </c>
      <c r="F47" s="40">
        <v>151.1</v>
      </c>
      <c r="G47" s="41">
        <v>149.25</v>
      </c>
      <c r="H47" s="41">
        <v>147.6</v>
      </c>
      <c r="I47" s="41">
        <v>145.75</v>
      </c>
      <c r="J47" s="41">
        <v>152.75</v>
      </c>
      <c r="K47" s="41">
        <v>154.59999999999997</v>
      </c>
      <c r="L47" s="41">
        <v>156.25</v>
      </c>
      <c r="M47" s="31">
        <v>152.94999999999999</v>
      </c>
      <c r="N47" s="31">
        <v>149.44999999999999</v>
      </c>
      <c r="O47" s="42">
        <v>62488800</v>
      </c>
      <c r="P47" s="43">
        <v>4.4781509570241962E-2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44406</v>
      </c>
      <c r="E48" s="40">
        <v>515.15</v>
      </c>
      <c r="F48" s="40">
        <v>516.09999999999991</v>
      </c>
      <c r="G48" s="41">
        <v>511.64999999999986</v>
      </c>
      <c r="H48" s="41">
        <v>508.15</v>
      </c>
      <c r="I48" s="41">
        <v>503.69999999999993</v>
      </c>
      <c r="J48" s="41">
        <v>519.5999999999998</v>
      </c>
      <c r="K48" s="41">
        <v>524.04999999999984</v>
      </c>
      <c r="L48" s="41">
        <v>527.54999999999973</v>
      </c>
      <c r="M48" s="31">
        <v>520.54999999999995</v>
      </c>
      <c r="N48" s="31">
        <v>512.6</v>
      </c>
      <c r="O48" s="42">
        <v>10146250</v>
      </c>
      <c r="P48" s="43">
        <v>1.0456865430100834E-2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44406</v>
      </c>
      <c r="E49" s="40">
        <v>974.45</v>
      </c>
      <c r="F49" s="40">
        <v>976.2166666666667</v>
      </c>
      <c r="G49" s="41">
        <v>970.93333333333339</v>
      </c>
      <c r="H49" s="41">
        <v>967.41666666666674</v>
      </c>
      <c r="I49" s="41">
        <v>962.13333333333344</v>
      </c>
      <c r="J49" s="41">
        <v>979.73333333333335</v>
      </c>
      <c r="K49" s="41">
        <v>985.01666666666665</v>
      </c>
      <c r="L49" s="41">
        <v>988.5333333333333</v>
      </c>
      <c r="M49" s="31">
        <v>981.5</v>
      </c>
      <c r="N49" s="31">
        <v>972.7</v>
      </c>
      <c r="O49" s="42">
        <v>9571250</v>
      </c>
      <c r="P49" s="43">
        <v>-1.4324921346810363E-2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44406</v>
      </c>
      <c r="E50" s="40">
        <v>147.1</v>
      </c>
      <c r="F50" s="40">
        <v>147.25</v>
      </c>
      <c r="G50" s="41">
        <v>146.1</v>
      </c>
      <c r="H50" s="41">
        <v>145.1</v>
      </c>
      <c r="I50" s="41">
        <v>143.94999999999999</v>
      </c>
      <c r="J50" s="41">
        <v>148.25</v>
      </c>
      <c r="K50" s="41">
        <v>149.39999999999998</v>
      </c>
      <c r="L50" s="41">
        <v>150.4</v>
      </c>
      <c r="M50" s="31">
        <v>148.4</v>
      </c>
      <c r="N50" s="31">
        <v>146.25</v>
      </c>
      <c r="O50" s="42">
        <v>60874800</v>
      </c>
      <c r="P50" s="43">
        <v>4.0787017090334624E-2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44406</v>
      </c>
      <c r="E51" s="40">
        <v>4563.3500000000004</v>
      </c>
      <c r="F51" s="40">
        <v>4547.8</v>
      </c>
      <c r="G51" s="41">
        <v>4503.55</v>
      </c>
      <c r="H51" s="41">
        <v>4443.75</v>
      </c>
      <c r="I51" s="41">
        <v>4399.5</v>
      </c>
      <c r="J51" s="41">
        <v>4607.6000000000004</v>
      </c>
      <c r="K51" s="41">
        <v>4651.8500000000004</v>
      </c>
      <c r="L51" s="41">
        <v>4711.6500000000005</v>
      </c>
      <c r="M51" s="31">
        <v>4592.05</v>
      </c>
      <c r="N51" s="31">
        <v>4488</v>
      </c>
      <c r="O51" s="42">
        <v>512800</v>
      </c>
      <c r="P51" s="43">
        <v>-2.0626432391138275E-2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44406</v>
      </c>
      <c r="E52" s="40">
        <v>1752.65</v>
      </c>
      <c r="F52" s="40">
        <v>1747.25</v>
      </c>
      <c r="G52" s="41">
        <v>1738.85</v>
      </c>
      <c r="H52" s="41">
        <v>1725.05</v>
      </c>
      <c r="I52" s="41">
        <v>1716.6499999999999</v>
      </c>
      <c r="J52" s="41">
        <v>1761.05</v>
      </c>
      <c r="K52" s="41">
        <v>1769.45</v>
      </c>
      <c r="L52" s="41">
        <v>1783.25</v>
      </c>
      <c r="M52" s="31">
        <v>1755.65</v>
      </c>
      <c r="N52" s="31">
        <v>1733.45</v>
      </c>
      <c r="O52" s="42">
        <v>2221800</v>
      </c>
      <c r="P52" s="43">
        <v>-3.4377852144812898E-2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44406</v>
      </c>
      <c r="E53" s="40">
        <v>672.1</v>
      </c>
      <c r="F53" s="40">
        <v>674.30000000000007</v>
      </c>
      <c r="G53" s="41">
        <v>668.75000000000011</v>
      </c>
      <c r="H53" s="41">
        <v>665.40000000000009</v>
      </c>
      <c r="I53" s="41">
        <v>659.85000000000014</v>
      </c>
      <c r="J53" s="41">
        <v>677.65000000000009</v>
      </c>
      <c r="K53" s="41">
        <v>683.2</v>
      </c>
      <c r="L53" s="41">
        <v>686.55000000000007</v>
      </c>
      <c r="M53" s="31">
        <v>679.85</v>
      </c>
      <c r="N53" s="31">
        <v>670.95</v>
      </c>
      <c r="O53" s="42">
        <v>7721220</v>
      </c>
      <c r="P53" s="43">
        <v>3.7161452865840855E-2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44406</v>
      </c>
      <c r="E54" s="40">
        <v>881.3</v>
      </c>
      <c r="F54" s="40">
        <v>887.25</v>
      </c>
      <c r="G54" s="41">
        <v>873.5</v>
      </c>
      <c r="H54" s="41">
        <v>865.7</v>
      </c>
      <c r="I54" s="41">
        <v>851.95</v>
      </c>
      <c r="J54" s="41">
        <v>895.05</v>
      </c>
      <c r="K54" s="41">
        <v>908.8</v>
      </c>
      <c r="L54" s="41">
        <v>916.59999999999991</v>
      </c>
      <c r="M54" s="31">
        <v>901</v>
      </c>
      <c r="N54" s="31">
        <v>879.45</v>
      </c>
      <c r="O54" s="42">
        <v>1045000</v>
      </c>
      <c r="P54" s="43">
        <v>3.5935563816604711E-2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44406</v>
      </c>
      <c r="E55" s="40">
        <v>162.30000000000001</v>
      </c>
      <c r="F55" s="40">
        <v>163.1</v>
      </c>
      <c r="G55" s="41">
        <v>161.25</v>
      </c>
      <c r="H55" s="41">
        <v>160.20000000000002</v>
      </c>
      <c r="I55" s="41">
        <v>158.35000000000002</v>
      </c>
      <c r="J55" s="41">
        <v>164.14999999999998</v>
      </c>
      <c r="K55" s="41">
        <v>165.99999999999994</v>
      </c>
      <c r="L55" s="41">
        <v>167.04999999999995</v>
      </c>
      <c r="M55" s="31">
        <v>164.95</v>
      </c>
      <c r="N55" s="31">
        <v>162.05000000000001</v>
      </c>
      <c r="O55" s="42">
        <v>11947400</v>
      </c>
      <c r="P55" s="43">
        <v>1.6886543535620052E-2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44406</v>
      </c>
      <c r="E56" s="40">
        <v>875.85</v>
      </c>
      <c r="F56" s="40">
        <v>875.51666666666677</v>
      </c>
      <c r="G56" s="41">
        <v>864.03333333333353</v>
      </c>
      <c r="H56" s="41">
        <v>852.21666666666681</v>
      </c>
      <c r="I56" s="41">
        <v>840.73333333333358</v>
      </c>
      <c r="J56" s="41">
        <v>887.33333333333348</v>
      </c>
      <c r="K56" s="41">
        <v>898.81666666666683</v>
      </c>
      <c r="L56" s="41">
        <v>910.63333333333344</v>
      </c>
      <c r="M56" s="31">
        <v>887</v>
      </c>
      <c r="N56" s="31">
        <v>863.7</v>
      </c>
      <c r="O56" s="42">
        <v>2934600</v>
      </c>
      <c r="P56" s="43">
        <v>-3.3971953387319773E-2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44406</v>
      </c>
      <c r="E57" s="40">
        <v>584</v>
      </c>
      <c r="F57" s="40">
        <v>584.76666666666665</v>
      </c>
      <c r="G57" s="41">
        <v>580.73333333333335</v>
      </c>
      <c r="H57" s="41">
        <v>577.4666666666667</v>
      </c>
      <c r="I57" s="41">
        <v>573.43333333333339</v>
      </c>
      <c r="J57" s="41">
        <v>588.0333333333333</v>
      </c>
      <c r="K57" s="41">
        <v>592.06666666666661</v>
      </c>
      <c r="L57" s="41">
        <v>595.33333333333326</v>
      </c>
      <c r="M57" s="31">
        <v>588.79999999999995</v>
      </c>
      <c r="N57" s="31">
        <v>581.5</v>
      </c>
      <c r="O57" s="42">
        <v>8658750</v>
      </c>
      <c r="P57" s="43">
        <v>4.1340950090198433E-2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44406</v>
      </c>
      <c r="E58" s="40">
        <v>1943.65</v>
      </c>
      <c r="F58" s="40">
        <v>1948.3500000000001</v>
      </c>
      <c r="G58" s="41">
        <v>1928.7000000000003</v>
      </c>
      <c r="H58" s="41">
        <v>1913.7500000000002</v>
      </c>
      <c r="I58" s="41">
        <v>1894.1000000000004</v>
      </c>
      <c r="J58" s="41">
        <v>1963.3000000000002</v>
      </c>
      <c r="K58" s="41">
        <v>1982.9500000000003</v>
      </c>
      <c r="L58" s="41">
        <v>1997.9</v>
      </c>
      <c r="M58" s="31">
        <v>1968</v>
      </c>
      <c r="N58" s="31">
        <v>1933.4</v>
      </c>
      <c r="O58" s="42">
        <v>3063500</v>
      </c>
      <c r="P58" s="43">
        <v>-6.6472114137483785E-3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44406</v>
      </c>
      <c r="E59" s="40">
        <v>4617.5</v>
      </c>
      <c r="F59" s="40">
        <v>4627.5333333333338</v>
      </c>
      <c r="G59" s="41">
        <v>4596.3666666666677</v>
      </c>
      <c r="H59" s="41">
        <v>4575.2333333333336</v>
      </c>
      <c r="I59" s="41">
        <v>4544.0666666666675</v>
      </c>
      <c r="J59" s="41">
        <v>4648.6666666666679</v>
      </c>
      <c r="K59" s="41">
        <v>4679.8333333333339</v>
      </c>
      <c r="L59" s="41">
        <v>4700.9666666666681</v>
      </c>
      <c r="M59" s="31">
        <v>4658.7</v>
      </c>
      <c r="N59" s="31">
        <v>4606.3999999999996</v>
      </c>
      <c r="O59" s="42">
        <v>2256800</v>
      </c>
      <c r="P59" s="43">
        <v>-1.6559177270350358E-2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44406</v>
      </c>
      <c r="E60" s="40">
        <v>323.85000000000002</v>
      </c>
      <c r="F60" s="40">
        <v>320.08333333333331</v>
      </c>
      <c r="G60" s="41">
        <v>315.16666666666663</v>
      </c>
      <c r="H60" s="41">
        <v>306.48333333333329</v>
      </c>
      <c r="I60" s="41">
        <v>301.56666666666661</v>
      </c>
      <c r="J60" s="41">
        <v>328.76666666666665</v>
      </c>
      <c r="K60" s="41">
        <v>333.68333333333328</v>
      </c>
      <c r="L60" s="41">
        <v>342.36666666666667</v>
      </c>
      <c r="M60" s="31">
        <v>325</v>
      </c>
      <c r="N60" s="31">
        <v>311.39999999999998</v>
      </c>
      <c r="O60" s="42">
        <v>39299700</v>
      </c>
      <c r="P60" s="43">
        <v>7.2303259499369707E-2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44406</v>
      </c>
      <c r="E61" s="40">
        <v>5416.95</v>
      </c>
      <c r="F61" s="40">
        <v>5422.2</v>
      </c>
      <c r="G61" s="41">
        <v>5389.7</v>
      </c>
      <c r="H61" s="41">
        <v>5362.45</v>
      </c>
      <c r="I61" s="41">
        <v>5329.95</v>
      </c>
      <c r="J61" s="41">
        <v>5449.45</v>
      </c>
      <c r="K61" s="41">
        <v>5481.95</v>
      </c>
      <c r="L61" s="41">
        <v>5509.2</v>
      </c>
      <c r="M61" s="31">
        <v>5454.7</v>
      </c>
      <c r="N61" s="31">
        <v>5394.95</v>
      </c>
      <c r="O61" s="42">
        <v>2426625</v>
      </c>
      <c r="P61" s="43">
        <v>-6.0416773334698685E-3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44406</v>
      </c>
      <c r="E62" s="40">
        <v>2674.15</v>
      </c>
      <c r="F62" s="40">
        <v>2683.2000000000003</v>
      </c>
      <c r="G62" s="41">
        <v>2650.5000000000005</v>
      </c>
      <c r="H62" s="41">
        <v>2626.8500000000004</v>
      </c>
      <c r="I62" s="41">
        <v>2594.1500000000005</v>
      </c>
      <c r="J62" s="41">
        <v>2706.8500000000004</v>
      </c>
      <c r="K62" s="41">
        <v>2739.55</v>
      </c>
      <c r="L62" s="41">
        <v>2763.2000000000003</v>
      </c>
      <c r="M62" s="31">
        <v>2715.9</v>
      </c>
      <c r="N62" s="31">
        <v>2659.55</v>
      </c>
      <c r="O62" s="42">
        <v>2329250</v>
      </c>
      <c r="P62" s="43">
        <v>3.2423208191126277E-2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44406</v>
      </c>
      <c r="E63" s="40">
        <v>1205.5</v>
      </c>
      <c r="F63" s="40">
        <v>1201.8333333333333</v>
      </c>
      <c r="G63" s="41">
        <v>1194.6666666666665</v>
      </c>
      <c r="H63" s="41">
        <v>1183.8333333333333</v>
      </c>
      <c r="I63" s="41">
        <v>1176.6666666666665</v>
      </c>
      <c r="J63" s="41">
        <v>1212.6666666666665</v>
      </c>
      <c r="K63" s="41">
        <v>1219.833333333333</v>
      </c>
      <c r="L63" s="41">
        <v>1230.6666666666665</v>
      </c>
      <c r="M63" s="31">
        <v>1209</v>
      </c>
      <c r="N63" s="31">
        <v>1191</v>
      </c>
      <c r="O63" s="42">
        <v>4780600</v>
      </c>
      <c r="P63" s="43">
        <v>-4.3047451282615876E-2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44406</v>
      </c>
      <c r="E64" s="40">
        <v>183.15</v>
      </c>
      <c r="F64" s="40">
        <v>183.69999999999996</v>
      </c>
      <c r="G64" s="41">
        <v>182.14999999999992</v>
      </c>
      <c r="H64" s="41">
        <v>181.14999999999995</v>
      </c>
      <c r="I64" s="41">
        <v>179.59999999999991</v>
      </c>
      <c r="J64" s="41">
        <v>184.69999999999993</v>
      </c>
      <c r="K64" s="41">
        <v>186.24999999999994</v>
      </c>
      <c r="L64" s="41">
        <v>187.24999999999994</v>
      </c>
      <c r="M64" s="31">
        <v>185.25</v>
      </c>
      <c r="N64" s="31">
        <v>182.7</v>
      </c>
      <c r="O64" s="42">
        <v>15735600</v>
      </c>
      <c r="P64" s="43">
        <v>2.8954802259887006E-2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44406</v>
      </c>
      <c r="E65" s="40">
        <v>88.8</v>
      </c>
      <c r="F65" s="40">
        <v>88.916666666666671</v>
      </c>
      <c r="G65" s="41">
        <v>87.783333333333346</v>
      </c>
      <c r="H65" s="41">
        <v>86.76666666666668</v>
      </c>
      <c r="I65" s="41">
        <v>85.633333333333354</v>
      </c>
      <c r="J65" s="41">
        <v>89.933333333333337</v>
      </c>
      <c r="K65" s="41">
        <v>91.066666666666663</v>
      </c>
      <c r="L65" s="41">
        <v>92.083333333333329</v>
      </c>
      <c r="M65" s="31">
        <v>90.05</v>
      </c>
      <c r="N65" s="31">
        <v>87.9</v>
      </c>
      <c r="O65" s="42">
        <v>87450000</v>
      </c>
      <c r="P65" s="43">
        <v>8.6505190311418692E-3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44406</v>
      </c>
      <c r="E66" s="40">
        <v>144.69999999999999</v>
      </c>
      <c r="F66" s="40">
        <v>146.1</v>
      </c>
      <c r="G66" s="41">
        <v>142.94999999999999</v>
      </c>
      <c r="H66" s="41">
        <v>141.19999999999999</v>
      </c>
      <c r="I66" s="41">
        <v>138.04999999999998</v>
      </c>
      <c r="J66" s="41">
        <v>147.85</v>
      </c>
      <c r="K66" s="41">
        <v>151.00000000000003</v>
      </c>
      <c r="L66" s="41">
        <v>152.75</v>
      </c>
      <c r="M66" s="31">
        <v>149.25</v>
      </c>
      <c r="N66" s="31">
        <v>144.35</v>
      </c>
      <c r="O66" s="42">
        <v>33312100</v>
      </c>
      <c r="P66" s="43">
        <v>2.7082941508369381E-2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44406</v>
      </c>
      <c r="E67" s="40">
        <v>657.6</v>
      </c>
      <c r="F67" s="40">
        <v>660.66666666666663</v>
      </c>
      <c r="G67" s="41">
        <v>653.33333333333326</v>
      </c>
      <c r="H67" s="41">
        <v>649.06666666666661</v>
      </c>
      <c r="I67" s="41">
        <v>641.73333333333323</v>
      </c>
      <c r="J67" s="41">
        <v>664.93333333333328</v>
      </c>
      <c r="K67" s="41">
        <v>672.26666666666654</v>
      </c>
      <c r="L67" s="41">
        <v>676.5333333333333</v>
      </c>
      <c r="M67" s="31">
        <v>668</v>
      </c>
      <c r="N67" s="31">
        <v>656.4</v>
      </c>
      <c r="O67" s="42">
        <v>7445100</v>
      </c>
      <c r="P67" s="43">
        <v>6.6863629295599442E-3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44406</v>
      </c>
      <c r="E68" s="40">
        <v>31.05</v>
      </c>
      <c r="F68" s="40">
        <v>31.016666666666666</v>
      </c>
      <c r="G68" s="41">
        <v>30.783333333333331</v>
      </c>
      <c r="H68" s="41">
        <v>30.516666666666666</v>
      </c>
      <c r="I68" s="41">
        <v>30.283333333333331</v>
      </c>
      <c r="J68" s="41">
        <v>31.283333333333331</v>
      </c>
      <c r="K68" s="41">
        <v>31.516666666666666</v>
      </c>
      <c r="L68" s="41">
        <v>31.783333333333331</v>
      </c>
      <c r="M68" s="31">
        <v>31.25</v>
      </c>
      <c r="N68" s="31">
        <v>30.75</v>
      </c>
      <c r="O68" s="42">
        <v>121432500</v>
      </c>
      <c r="P68" s="43">
        <v>1.4845054741139357E-3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44406</v>
      </c>
      <c r="E69" s="40">
        <v>952</v>
      </c>
      <c r="F69" s="40">
        <v>949.91666666666663</v>
      </c>
      <c r="G69" s="41">
        <v>946.0333333333333</v>
      </c>
      <c r="H69" s="41">
        <v>940.06666666666672</v>
      </c>
      <c r="I69" s="41">
        <v>936.18333333333339</v>
      </c>
      <c r="J69" s="41">
        <v>955.88333333333321</v>
      </c>
      <c r="K69" s="41">
        <v>959.76666666666665</v>
      </c>
      <c r="L69" s="41">
        <v>965.73333333333312</v>
      </c>
      <c r="M69" s="31">
        <v>953.8</v>
      </c>
      <c r="N69" s="31">
        <v>943.95</v>
      </c>
      <c r="O69" s="42">
        <v>3845000</v>
      </c>
      <c r="P69" s="43">
        <v>2.0164499867338818E-2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44406</v>
      </c>
      <c r="E70" s="40">
        <v>1557.4</v>
      </c>
      <c r="F70" s="40">
        <v>1539.2833333333335</v>
      </c>
      <c r="G70" s="41">
        <v>1515.616666666667</v>
      </c>
      <c r="H70" s="41">
        <v>1473.8333333333335</v>
      </c>
      <c r="I70" s="41">
        <v>1450.166666666667</v>
      </c>
      <c r="J70" s="41">
        <v>1581.0666666666671</v>
      </c>
      <c r="K70" s="41">
        <v>1604.7333333333336</v>
      </c>
      <c r="L70" s="41">
        <v>1646.5166666666671</v>
      </c>
      <c r="M70" s="31">
        <v>1562.95</v>
      </c>
      <c r="N70" s="31">
        <v>1497.5</v>
      </c>
      <c r="O70" s="42">
        <v>2476500</v>
      </c>
      <c r="P70" s="43">
        <v>-1.2185636505055743E-2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44406</v>
      </c>
      <c r="E71" s="40">
        <v>370.6</v>
      </c>
      <c r="F71" s="40">
        <v>372.55</v>
      </c>
      <c r="G71" s="41">
        <v>367.1</v>
      </c>
      <c r="H71" s="41">
        <v>363.6</v>
      </c>
      <c r="I71" s="41">
        <v>358.15000000000003</v>
      </c>
      <c r="J71" s="41">
        <v>376.05</v>
      </c>
      <c r="K71" s="41">
        <v>381.49999999999994</v>
      </c>
      <c r="L71" s="41">
        <v>385</v>
      </c>
      <c r="M71" s="31">
        <v>378</v>
      </c>
      <c r="N71" s="31">
        <v>369.05</v>
      </c>
      <c r="O71" s="42">
        <v>13068050</v>
      </c>
      <c r="P71" s="43">
        <v>-7.827703072045479E-2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44406</v>
      </c>
      <c r="E72" s="40">
        <v>1563.85</v>
      </c>
      <c r="F72" s="40">
        <v>1570.25</v>
      </c>
      <c r="G72" s="41">
        <v>1554.35</v>
      </c>
      <c r="H72" s="41">
        <v>1544.85</v>
      </c>
      <c r="I72" s="41">
        <v>1528.9499999999998</v>
      </c>
      <c r="J72" s="41">
        <v>1579.75</v>
      </c>
      <c r="K72" s="41">
        <v>1595.65</v>
      </c>
      <c r="L72" s="41">
        <v>1605.15</v>
      </c>
      <c r="M72" s="31">
        <v>1586.15</v>
      </c>
      <c r="N72" s="31">
        <v>1560.75</v>
      </c>
      <c r="O72" s="42">
        <v>12444050</v>
      </c>
      <c r="P72" s="43">
        <v>2.3722069176614633E-3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44406</v>
      </c>
      <c r="E73" s="40">
        <v>680.15</v>
      </c>
      <c r="F73" s="40">
        <v>681.38333333333333</v>
      </c>
      <c r="G73" s="41">
        <v>675.76666666666665</v>
      </c>
      <c r="H73" s="41">
        <v>671.38333333333333</v>
      </c>
      <c r="I73" s="41">
        <v>665.76666666666665</v>
      </c>
      <c r="J73" s="41">
        <v>685.76666666666665</v>
      </c>
      <c r="K73" s="41">
        <v>691.38333333333321</v>
      </c>
      <c r="L73" s="41">
        <v>695.76666666666665</v>
      </c>
      <c r="M73" s="31">
        <v>687</v>
      </c>
      <c r="N73" s="31">
        <v>677</v>
      </c>
      <c r="O73" s="42">
        <v>1965000</v>
      </c>
      <c r="P73" s="43">
        <v>-1.0698552548772814E-2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44406</v>
      </c>
      <c r="E74" s="40">
        <v>1042.05</v>
      </c>
      <c r="F74" s="40">
        <v>1039.45</v>
      </c>
      <c r="G74" s="41">
        <v>1027.9000000000001</v>
      </c>
      <c r="H74" s="41">
        <v>1013.75</v>
      </c>
      <c r="I74" s="41">
        <v>1002.2</v>
      </c>
      <c r="J74" s="41">
        <v>1053.6000000000001</v>
      </c>
      <c r="K74" s="41">
        <v>1065.1499999999999</v>
      </c>
      <c r="L74" s="41">
        <v>1079.3000000000002</v>
      </c>
      <c r="M74" s="31">
        <v>1051</v>
      </c>
      <c r="N74" s="31">
        <v>1025.3</v>
      </c>
      <c r="O74" s="42">
        <v>5559000</v>
      </c>
      <c r="P74" s="43">
        <v>-1.7149929278642149E-2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44406</v>
      </c>
      <c r="E75" s="40">
        <v>1037.4000000000001</v>
      </c>
      <c r="F75" s="40">
        <v>1025.0833333333333</v>
      </c>
      <c r="G75" s="41">
        <v>1000.5166666666664</v>
      </c>
      <c r="H75" s="41">
        <v>963.63333333333321</v>
      </c>
      <c r="I75" s="41">
        <v>939.06666666666638</v>
      </c>
      <c r="J75" s="41">
        <v>1061.9666666666665</v>
      </c>
      <c r="K75" s="41">
        <v>1086.5333333333335</v>
      </c>
      <c r="L75" s="41">
        <v>1123.4166666666665</v>
      </c>
      <c r="M75" s="31">
        <v>1049.6500000000001</v>
      </c>
      <c r="N75" s="31">
        <v>988.2</v>
      </c>
      <c r="O75" s="42">
        <v>19045600</v>
      </c>
      <c r="P75" s="43">
        <v>2.6523297491039426E-2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44406</v>
      </c>
      <c r="E76" s="40">
        <v>2542.4</v>
      </c>
      <c r="F76" s="40">
        <v>2542</v>
      </c>
      <c r="G76" s="41">
        <v>2522.9</v>
      </c>
      <c r="H76" s="41">
        <v>2503.4</v>
      </c>
      <c r="I76" s="41">
        <v>2484.3000000000002</v>
      </c>
      <c r="J76" s="41">
        <v>2561.5</v>
      </c>
      <c r="K76" s="41">
        <v>2580.6000000000004</v>
      </c>
      <c r="L76" s="41">
        <v>2600.1</v>
      </c>
      <c r="M76" s="31">
        <v>2561.1</v>
      </c>
      <c r="N76" s="31">
        <v>2522.5</v>
      </c>
      <c r="O76" s="42">
        <v>15661200</v>
      </c>
      <c r="P76" s="43">
        <v>-4.4624127541096148E-3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44406</v>
      </c>
      <c r="E77" s="40">
        <v>3098.4</v>
      </c>
      <c r="F77" s="40">
        <v>3032.1333333333332</v>
      </c>
      <c r="G77" s="41">
        <v>2954.2666666666664</v>
      </c>
      <c r="H77" s="41">
        <v>2810.1333333333332</v>
      </c>
      <c r="I77" s="41">
        <v>2732.2666666666664</v>
      </c>
      <c r="J77" s="41">
        <v>3176.2666666666664</v>
      </c>
      <c r="K77" s="41">
        <v>3254.1333333333332</v>
      </c>
      <c r="L77" s="41">
        <v>3398.2666666666664</v>
      </c>
      <c r="M77" s="31">
        <v>3110</v>
      </c>
      <c r="N77" s="31">
        <v>2888</v>
      </c>
      <c r="O77" s="42">
        <v>801600</v>
      </c>
      <c r="P77" s="43">
        <v>0.1130241599555679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44406</v>
      </c>
      <c r="E78" s="40">
        <v>1522.35</v>
      </c>
      <c r="F78" s="40">
        <v>1518.2666666666667</v>
      </c>
      <c r="G78" s="41">
        <v>1508.5333333333333</v>
      </c>
      <c r="H78" s="41">
        <v>1494.7166666666667</v>
      </c>
      <c r="I78" s="41">
        <v>1484.9833333333333</v>
      </c>
      <c r="J78" s="41">
        <v>1532.0833333333333</v>
      </c>
      <c r="K78" s="41">
        <v>1541.8166666666664</v>
      </c>
      <c r="L78" s="41">
        <v>1555.6333333333332</v>
      </c>
      <c r="M78" s="31">
        <v>1528</v>
      </c>
      <c r="N78" s="31">
        <v>1504.45</v>
      </c>
      <c r="O78" s="42">
        <v>26197050</v>
      </c>
      <c r="P78" s="43">
        <v>-3.7232429810199502E-2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44406</v>
      </c>
      <c r="E79" s="40">
        <v>695.55</v>
      </c>
      <c r="F79" s="40">
        <v>695.34999999999991</v>
      </c>
      <c r="G79" s="41">
        <v>690.29999999999984</v>
      </c>
      <c r="H79" s="41">
        <v>685.05</v>
      </c>
      <c r="I79" s="41">
        <v>679.99999999999989</v>
      </c>
      <c r="J79" s="41">
        <v>700.5999999999998</v>
      </c>
      <c r="K79" s="41">
        <v>705.65</v>
      </c>
      <c r="L79" s="41">
        <v>710.89999999999975</v>
      </c>
      <c r="M79" s="31">
        <v>700.4</v>
      </c>
      <c r="N79" s="31">
        <v>690.1</v>
      </c>
      <c r="O79" s="42">
        <v>20169600</v>
      </c>
      <c r="P79" s="43">
        <v>-3.7227618797584669E-2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44406</v>
      </c>
      <c r="E80" s="40">
        <v>2860.15</v>
      </c>
      <c r="F80" s="40">
        <v>2864.8166666666671</v>
      </c>
      <c r="G80" s="41">
        <v>2849.983333333334</v>
      </c>
      <c r="H80" s="41">
        <v>2839.8166666666671</v>
      </c>
      <c r="I80" s="41">
        <v>2824.983333333334</v>
      </c>
      <c r="J80" s="41">
        <v>2874.983333333334</v>
      </c>
      <c r="K80" s="41">
        <v>2889.8166666666671</v>
      </c>
      <c r="L80" s="41">
        <v>2899.983333333334</v>
      </c>
      <c r="M80" s="31">
        <v>2879.65</v>
      </c>
      <c r="N80" s="31">
        <v>2854.65</v>
      </c>
      <c r="O80" s="42">
        <v>4855500</v>
      </c>
      <c r="P80" s="43">
        <v>4.3049558548688534E-2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44406</v>
      </c>
      <c r="E81" s="40">
        <v>402.85</v>
      </c>
      <c r="F81" s="40">
        <v>399.4666666666667</v>
      </c>
      <c r="G81" s="41">
        <v>394.63333333333338</v>
      </c>
      <c r="H81" s="41">
        <v>386.41666666666669</v>
      </c>
      <c r="I81" s="41">
        <v>381.58333333333337</v>
      </c>
      <c r="J81" s="41">
        <v>407.68333333333339</v>
      </c>
      <c r="K81" s="41">
        <v>412.51666666666665</v>
      </c>
      <c r="L81" s="41">
        <v>420.73333333333341</v>
      </c>
      <c r="M81" s="31">
        <v>404.3</v>
      </c>
      <c r="N81" s="31">
        <v>391.25</v>
      </c>
      <c r="O81" s="42">
        <v>30396700</v>
      </c>
      <c r="P81" s="43">
        <v>0.10349672182329067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44406</v>
      </c>
      <c r="E82" s="40">
        <v>268.3</v>
      </c>
      <c r="F82" s="40">
        <v>269.15000000000003</v>
      </c>
      <c r="G82" s="41">
        <v>266.35000000000008</v>
      </c>
      <c r="H82" s="41">
        <v>264.40000000000003</v>
      </c>
      <c r="I82" s="41">
        <v>261.60000000000008</v>
      </c>
      <c r="J82" s="41">
        <v>271.10000000000008</v>
      </c>
      <c r="K82" s="41">
        <v>273.90000000000003</v>
      </c>
      <c r="L82" s="41">
        <v>275.85000000000008</v>
      </c>
      <c r="M82" s="31">
        <v>271.95</v>
      </c>
      <c r="N82" s="31">
        <v>267.2</v>
      </c>
      <c r="O82" s="42">
        <v>18168300</v>
      </c>
      <c r="P82" s="43">
        <v>2.0473157415832575E-2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44406</v>
      </c>
      <c r="E83" s="40">
        <v>2419.5500000000002</v>
      </c>
      <c r="F83" s="40">
        <v>2420.35</v>
      </c>
      <c r="G83" s="41">
        <v>2409.5</v>
      </c>
      <c r="H83" s="41">
        <v>2399.4500000000003</v>
      </c>
      <c r="I83" s="41">
        <v>2388.6000000000004</v>
      </c>
      <c r="J83" s="41">
        <v>2430.3999999999996</v>
      </c>
      <c r="K83" s="41">
        <v>2441.2499999999991</v>
      </c>
      <c r="L83" s="41">
        <v>2451.2999999999993</v>
      </c>
      <c r="M83" s="31">
        <v>2431.1999999999998</v>
      </c>
      <c r="N83" s="31">
        <v>2410.3000000000002</v>
      </c>
      <c r="O83" s="42">
        <v>6635400</v>
      </c>
      <c r="P83" s="43">
        <v>1.1524741607975853E-2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44406</v>
      </c>
      <c r="E84" s="40">
        <v>266.39999999999998</v>
      </c>
      <c r="F84" s="40">
        <v>267.95</v>
      </c>
      <c r="G84" s="41">
        <v>263.84999999999997</v>
      </c>
      <c r="H84" s="41">
        <v>261.29999999999995</v>
      </c>
      <c r="I84" s="41">
        <v>257.19999999999993</v>
      </c>
      <c r="J84" s="41">
        <v>270.5</v>
      </c>
      <c r="K84" s="41">
        <v>274.60000000000002</v>
      </c>
      <c r="L84" s="41">
        <v>277.15000000000003</v>
      </c>
      <c r="M84" s="31">
        <v>272.05</v>
      </c>
      <c r="N84" s="31">
        <v>265.39999999999998</v>
      </c>
      <c r="O84" s="42">
        <v>33845800</v>
      </c>
      <c r="P84" s="43">
        <v>-3.5682741565094503E-2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44406</v>
      </c>
      <c r="E85" s="40">
        <v>667.4</v>
      </c>
      <c r="F85" s="40">
        <v>666.38333333333333</v>
      </c>
      <c r="G85" s="41">
        <v>662.9666666666667</v>
      </c>
      <c r="H85" s="41">
        <v>658.53333333333342</v>
      </c>
      <c r="I85" s="41">
        <v>655.11666666666679</v>
      </c>
      <c r="J85" s="41">
        <v>670.81666666666661</v>
      </c>
      <c r="K85" s="41">
        <v>674.23333333333335</v>
      </c>
      <c r="L85" s="41">
        <v>678.66666666666652</v>
      </c>
      <c r="M85" s="31">
        <v>669.8</v>
      </c>
      <c r="N85" s="31">
        <v>661.95</v>
      </c>
      <c r="O85" s="42">
        <v>68336125</v>
      </c>
      <c r="P85" s="43">
        <v>6.0119023521314928E-3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44406</v>
      </c>
      <c r="E86" s="40">
        <v>1550.35</v>
      </c>
      <c r="F86" s="40">
        <v>1547.7833333333335</v>
      </c>
      <c r="G86" s="41">
        <v>1541.166666666667</v>
      </c>
      <c r="H86" s="41">
        <v>1531.9833333333333</v>
      </c>
      <c r="I86" s="41">
        <v>1525.3666666666668</v>
      </c>
      <c r="J86" s="41">
        <v>1556.9666666666672</v>
      </c>
      <c r="K86" s="41">
        <v>1563.5833333333335</v>
      </c>
      <c r="L86" s="41">
        <v>1572.7666666666673</v>
      </c>
      <c r="M86" s="31">
        <v>1554.4</v>
      </c>
      <c r="N86" s="31">
        <v>1538.6</v>
      </c>
      <c r="O86" s="42">
        <v>1054000</v>
      </c>
      <c r="P86" s="43">
        <v>-2.8213166144200628E-2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44406</v>
      </c>
      <c r="E87" s="40">
        <v>625.1</v>
      </c>
      <c r="F87" s="40">
        <v>627.85</v>
      </c>
      <c r="G87" s="41">
        <v>620.95000000000005</v>
      </c>
      <c r="H87" s="41">
        <v>616.80000000000007</v>
      </c>
      <c r="I87" s="41">
        <v>609.90000000000009</v>
      </c>
      <c r="J87" s="41">
        <v>632</v>
      </c>
      <c r="K87" s="41">
        <v>638.89999999999986</v>
      </c>
      <c r="L87" s="41">
        <v>643.04999999999995</v>
      </c>
      <c r="M87" s="31">
        <v>634.75</v>
      </c>
      <c r="N87" s="31">
        <v>623.70000000000005</v>
      </c>
      <c r="O87" s="42">
        <v>6228000</v>
      </c>
      <c r="P87" s="43">
        <v>-1.2134189864382585E-2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44406</v>
      </c>
      <c r="E88" s="40">
        <v>8.75</v>
      </c>
      <c r="F88" s="40">
        <v>8.8166666666666664</v>
      </c>
      <c r="G88" s="41">
        <v>8.6833333333333336</v>
      </c>
      <c r="H88" s="41">
        <v>8.6166666666666671</v>
      </c>
      <c r="I88" s="41">
        <v>8.4833333333333343</v>
      </c>
      <c r="J88" s="41">
        <v>8.8833333333333329</v>
      </c>
      <c r="K88" s="41">
        <v>9.0166666666666657</v>
      </c>
      <c r="L88" s="41">
        <v>9.0833333333333321</v>
      </c>
      <c r="M88" s="31">
        <v>8.9499999999999993</v>
      </c>
      <c r="N88" s="31">
        <v>8.75</v>
      </c>
      <c r="O88" s="42">
        <v>729470000</v>
      </c>
      <c r="P88" s="43">
        <v>-1.0539308773262437E-2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44406</v>
      </c>
      <c r="E89" s="40">
        <v>53.7</v>
      </c>
      <c r="F89" s="40">
        <v>53.766666666666673</v>
      </c>
      <c r="G89" s="41">
        <v>53.433333333333344</v>
      </c>
      <c r="H89" s="41">
        <v>53.166666666666671</v>
      </c>
      <c r="I89" s="41">
        <v>52.833333333333343</v>
      </c>
      <c r="J89" s="41">
        <v>54.033333333333346</v>
      </c>
      <c r="K89" s="41">
        <v>54.366666666666674</v>
      </c>
      <c r="L89" s="41">
        <v>54.633333333333347</v>
      </c>
      <c r="M89" s="31">
        <v>54.1</v>
      </c>
      <c r="N89" s="31">
        <v>53.5</v>
      </c>
      <c r="O89" s="42">
        <v>185069500</v>
      </c>
      <c r="P89" s="43">
        <v>1.5640477555914706E-2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44406</v>
      </c>
      <c r="E90" s="40">
        <v>562.25</v>
      </c>
      <c r="F90" s="40">
        <v>563.33333333333337</v>
      </c>
      <c r="G90" s="41">
        <v>559.7166666666667</v>
      </c>
      <c r="H90" s="41">
        <v>557.18333333333328</v>
      </c>
      <c r="I90" s="41">
        <v>553.56666666666661</v>
      </c>
      <c r="J90" s="41">
        <v>565.86666666666679</v>
      </c>
      <c r="K90" s="41">
        <v>569.48333333333335</v>
      </c>
      <c r="L90" s="41">
        <v>572.01666666666688</v>
      </c>
      <c r="M90" s="31">
        <v>566.95000000000005</v>
      </c>
      <c r="N90" s="31">
        <v>560.79999999999995</v>
      </c>
      <c r="O90" s="42">
        <v>10033375</v>
      </c>
      <c r="P90" s="43">
        <v>-6.9406641262928686E-3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44406</v>
      </c>
      <c r="E91" s="40">
        <v>150.25</v>
      </c>
      <c r="F91" s="40">
        <v>150.48333333333332</v>
      </c>
      <c r="G91" s="41">
        <v>149.26666666666665</v>
      </c>
      <c r="H91" s="41">
        <v>148.28333333333333</v>
      </c>
      <c r="I91" s="41">
        <v>147.06666666666666</v>
      </c>
      <c r="J91" s="41">
        <v>151.46666666666664</v>
      </c>
      <c r="K91" s="41">
        <v>152.68333333333328</v>
      </c>
      <c r="L91" s="41">
        <v>153.66666666666663</v>
      </c>
      <c r="M91" s="31">
        <v>151.69999999999999</v>
      </c>
      <c r="N91" s="31">
        <v>149.5</v>
      </c>
      <c r="O91" s="42">
        <v>7757100</v>
      </c>
      <c r="P91" s="43">
        <v>-5.3307948595906714E-2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44406</v>
      </c>
      <c r="E92" s="40">
        <v>1829.7</v>
      </c>
      <c r="F92" s="40">
        <v>1836.1166666666668</v>
      </c>
      <c r="G92" s="41">
        <v>1810.2333333333336</v>
      </c>
      <c r="H92" s="41">
        <v>1790.7666666666669</v>
      </c>
      <c r="I92" s="41">
        <v>1764.8833333333337</v>
      </c>
      <c r="J92" s="41">
        <v>1855.5833333333335</v>
      </c>
      <c r="K92" s="41">
        <v>1881.4666666666667</v>
      </c>
      <c r="L92" s="41">
        <v>1900.9333333333334</v>
      </c>
      <c r="M92" s="31">
        <v>1862</v>
      </c>
      <c r="N92" s="31">
        <v>1816.65</v>
      </c>
      <c r="O92" s="42">
        <v>2509500</v>
      </c>
      <c r="P92" s="43">
        <v>2.396644697423607E-3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44406</v>
      </c>
      <c r="E93" s="40">
        <v>1058.0999999999999</v>
      </c>
      <c r="F93" s="40">
        <v>1060.55</v>
      </c>
      <c r="G93" s="41">
        <v>1050.0999999999999</v>
      </c>
      <c r="H93" s="41">
        <v>1042.0999999999999</v>
      </c>
      <c r="I93" s="41">
        <v>1031.6499999999999</v>
      </c>
      <c r="J93" s="41">
        <v>1068.55</v>
      </c>
      <c r="K93" s="41">
        <v>1079.0000000000002</v>
      </c>
      <c r="L93" s="41">
        <v>1087</v>
      </c>
      <c r="M93" s="31">
        <v>1071</v>
      </c>
      <c r="N93" s="31">
        <v>1052.55</v>
      </c>
      <c r="O93" s="42">
        <v>17059500</v>
      </c>
      <c r="P93" s="43">
        <v>1.0448318140625834E-2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44406</v>
      </c>
      <c r="E94" s="40">
        <v>235.05</v>
      </c>
      <c r="F94" s="40">
        <v>235.68333333333331</v>
      </c>
      <c r="G94" s="41">
        <v>234.01666666666662</v>
      </c>
      <c r="H94" s="41">
        <v>232.98333333333332</v>
      </c>
      <c r="I94" s="41">
        <v>231.31666666666663</v>
      </c>
      <c r="J94" s="41">
        <v>236.71666666666661</v>
      </c>
      <c r="K94" s="41">
        <v>238.3833333333333</v>
      </c>
      <c r="L94" s="41">
        <v>239.4166666666666</v>
      </c>
      <c r="M94" s="31">
        <v>237.35</v>
      </c>
      <c r="N94" s="31">
        <v>234.65</v>
      </c>
      <c r="O94" s="42">
        <v>13605200</v>
      </c>
      <c r="P94" s="43">
        <v>2.9449152542372882E-2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44406</v>
      </c>
      <c r="E95" s="40">
        <v>1582.5</v>
      </c>
      <c r="F95" s="40">
        <v>1581.2333333333333</v>
      </c>
      <c r="G95" s="41">
        <v>1562.4666666666667</v>
      </c>
      <c r="H95" s="41">
        <v>1542.4333333333334</v>
      </c>
      <c r="I95" s="41">
        <v>1523.6666666666667</v>
      </c>
      <c r="J95" s="41">
        <v>1601.2666666666667</v>
      </c>
      <c r="K95" s="41">
        <v>1620.0333333333335</v>
      </c>
      <c r="L95" s="41">
        <v>1640.0666666666666</v>
      </c>
      <c r="M95" s="31">
        <v>1600</v>
      </c>
      <c r="N95" s="31">
        <v>1561.2</v>
      </c>
      <c r="O95" s="42">
        <v>29511000</v>
      </c>
      <c r="P95" s="43">
        <v>4.1033806957373837E-3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44406</v>
      </c>
      <c r="E96" s="40">
        <v>106.4</v>
      </c>
      <c r="F96" s="40">
        <v>106.68333333333334</v>
      </c>
      <c r="G96" s="41">
        <v>106.01666666666668</v>
      </c>
      <c r="H96" s="41">
        <v>105.63333333333334</v>
      </c>
      <c r="I96" s="41">
        <v>104.96666666666668</v>
      </c>
      <c r="J96" s="41">
        <v>107.06666666666668</v>
      </c>
      <c r="K96" s="41">
        <v>107.73333333333333</v>
      </c>
      <c r="L96" s="41">
        <v>108.11666666666667</v>
      </c>
      <c r="M96" s="31">
        <v>107.35</v>
      </c>
      <c r="N96" s="31">
        <v>106.3</v>
      </c>
      <c r="O96" s="42">
        <v>56608500</v>
      </c>
      <c r="P96" s="43">
        <v>3.0772872529293407E-2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44406</v>
      </c>
      <c r="E97" s="40">
        <v>2273.4</v>
      </c>
      <c r="F97" s="40">
        <v>2276.0333333333333</v>
      </c>
      <c r="G97" s="41">
        <v>2250.9166666666665</v>
      </c>
      <c r="H97" s="41">
        <v>2228.4333333333334</v>
      </c>
      <c r="I97" s="41">
        <v>2203.3166666666666</v>
      </c>
      <c r="J97" s="41">
        <v>2298.5166666666664</v>
      </c>
      <c r="K97" s="41">
        <v>2323.6333333333332</v>
      </c>
      <c r="L97" s="41">
        <v>2346.1166666666663</v>
      </c>
      <c r="M97" s="31">
        <v>2301.15</v>
      </c>
      <c r="N97" s="31">
        <v>2253.5500000000002</v>
      </c>
      <c r="O97" s="42">
        <v>1674725</v>
      </c>
      <c r="P97" s="43">
        <v>-1.0370654887651239E-2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44406</v>
      </c>
      <c r="E98" s="40">
        <v>207.1</v>
      </c>
      <c r="F98" s="40">
        <v>206.73333333333335</v>
      </c>
      <c r="G98" s="41">
        <v>204.06666666666669</v>
      </c>
      <c r="H98" s="41">
        <v>201.03333333333333</v>
      </c>
      <c r="I98" s="41">
        <v>198.36666666666667</v>
      </c>
      <c r="J98" s="41">
        <v>209.76666666666671</v>
      </c>
      <c r="K98" s="41">
        <v>212.43333333333334</v>
      </c>
      <c r="L98" s="41">
        <v>215.46666666666673</v>
      </c>
      <c r="M98" s="31">
        <v>209.4</v>
      </c>
      <c r="N98" s="31">
        <v>203.7</v>
      </c>
      <c r="O98" s="42">
        <v>188678400</v>
      </c>
      <c r="P98" s="43">
        <v>8.8459235178372821E-3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44406</v>
      </c>
      <c r="E99" s="40">
        <v>398.65</v>
      </c>
      <c r="F99" s="40">
        <v>398.75</v>
      </c>
      <c r="G99" s="41">
        <v>394.9</v>
      </c>
      <c r="H99" s="41">
        <v>391.15</v>
      </c>
      <c r="I99" s="41">
        <v>387.29999999999995</v>
      </c>
      <c r="J99" s="41">
        <v>402.5</v>
      </c>
      <c r="K99" s="41">
        <v>406.35</v>
      </c>
      <c r="L99" s="41">
        <v>410.1</v>
      </c>
      <c r="M99" s="31">
        <v>402.6</v>
      </c>
      <c r="N99" s="31">
        <v>395</v>
      </c>
      <c r="O99" s="42">
        <v>37180000</v>
      </c>
      <c r="P99" s="43">
        <v>2.8634665928897497E-2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44406</v>
      </c>
      <c r="E100" s="40">
        <v>702.05</v>
      </c>
      <c r="F100" s="40">
        <v>703.33333333333337</v>
      </c>
      <c r="G100" s="41">
        <v>695.86666666666679</v>
      </c>
      <c r="H100" s="41">
        <v>689.68333333333339</v>
      </c>
      <c r="I100" s="41">
        <v>682.21666666666681</v>
      </c>
      <c r="J100" s="41">
        <v>709.51666666666677</v>
      </c>
      <c r="K100" s="41">
        <v>716.98333333333323</v>
      </c>
      <c r="L100" s="41">
        <v>723.16666666666674</v>
      </c>
      <c r="M100" s="31">
        <v>710.8</v>
      </c>
      <c r="N100" s="31">
        <v>697.15</v>
      </c>
      <c r="O100" s="42">
        <v>41801400</v>
      </c>
      <c r="P100" s="43">
        <v>7.5819205362663107E-3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44406</v>
      </c>
      <c r="E101" s="40">
        <v>3116.05</v>
      </c>
      <c r="F101" s="40">
        <v>3134.3166666666671</v>
      </c>
      <c r="G101" s="41">
        <v>3088.8333333333339</v>
      </c>
      <c r="H101" s="41">
        <v>3061.6166666666668</v>
      </c>
      <c r="I101" s="41">
        <v>3016.1333333333337</v>
      </c>
      <c r="J101" s="41">
        <v>3161.5333333333342</v>
      </c>
      <c r="K101" s="41">
        <v>3207.0166666666669</v>
      </c>
      <c r="L101" s="41">
        <v>3234.2333333333345</v>
      </c>
      <c r="M101" s="31">
        <v>3179.8</v>
      </c>
      <c r="N101" s="31">
        <v>3107.1</v>
      </c>
      <c r="O101" s="42">
        <v>1457250</v>
      </c>
      <c r="P101" s="43">
        <v>3.9614192214950054E-3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44406</v>
      </c>
      <c r="E102" s="40">
        <v>1753.55</v>
      </c>
      <c r="F102" s="40">
        <v>1752.0333333333335</v>
      </c>
      <c r="G102" s="41">
        <v>1744.666666666667</v>
      </c>
      <c r="H102" s="41">
        <v>1735.7833333333335</v>
      </c>
      <c r="I102" s="41">
        <v>1728.416666666667</v>
      </c>
      <c r="J102" s="41">
        <v>1760.916666666667</v>
      </c>
      <c r="K102" s="41">
        <v>1768.2833333333333</v>
      </c>
      <c r="L102" s="41">
        <v>1777.166666666667</v>
      </c>
      <c r="M102" s="31">
        <v>1759.4</v>
      </c>
      <c r="N102" s="31">
        <v>1743.15</v>
      </c>
      <c r="O102" s="42">
        <v>19290400</v>
      </c>
      <c r="P102" s="43">
        <v>3.3913821442689801E-3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44406</v>
      </c>
      <c r="E103" s="40">
        <v>95.3</v>
      </c>
      <c r="F103" s="40">
        <v>95.233333333333334</v>
      </c>
      <c r="G103" s="41">
        <v>94.616666666666674</v>
      </c>
      <c r="H103" s="41">
        <v>93.933333333333337</v>
      </c>
      <c r="I103" s="41">
        <v>93.316666666666677</v>
      </c>
      <c r="J103" s="41">
        <v>95.916666666666671</v>
      </c>
      <c r="K103" s="41">
        <v>96.533333333333317</v>
      </c>
      <c r="L103" s="41">
        <v>97.216666666666669</v>
      </c>
      <c r="M103" s="31">
        <v>95.85</v>
      </c>
      <c r="N103" s="31">
        <v>94.55</v>
      </c>
      <c r="O103" s="42">
        <v>67724236</v>
      </c>
      <c r="P103" s="43">
        <v>1.647468523975355E-2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44406</v>
      </c>
      <c r="E104" s="40">
        <v>3429.15</v>
      </c>
      <c r="F104" s="40">
        <v>3433.9500000000003</v>
      </c>
      <c r="G104" s="41">
        <v>3396.2000000000007</v>
      </c>
      <c r="H104" s="41">
        <v>3363.2500000000005</v>
      </c>
      <c r="I104" s="41">
        <v>3325.5000000000009</v>
      </c>
      <c r="J104" s="41">
        <v>3466.9000000000005</v>
      </c>
      <c r="K104" s="41">
        <v>3504.6499999999996</v>
      </c>
      <c r="L104" s="41">
        <v>3537.6000000000004</v>
      </c>
      <c r="M104" s="31">
        <v>3471.7</v>
      </c>
      <c r="N104" s="31">
        <v>3401</v>
      </c>
      <c r="O104" s="42">
        <v>483500</v>
      </c>
      <c r="P104" s="43">
        <v>-9.2444861567339276E-2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44406</v>
      </c>
      <c r="E105" s="40">
        <v>470.7</v>
      </c>
      <c r="F105" s="40">
        <v>471.86666666666662</v>
      </c>
      <c r="G105" s="41">
        <v>467.73333333333323</v>
      </c>
      <c r="H105" s="41">
        <v>464.76666666666659</v>
      </c>
      <c r="I105" s="41">
        <v>460.63333333333321</v>
      </c>
      <c r="J105" s="41">
        <v>474.83333333333326</v>
      </c>
      <c r="K105" s="41">
        <v>478.96666666666658</v>
      </c>
      <c r="L105" s="41">
        <v>481.93333333333328</v>
      </c>
      <c r="M105" s="31">
        <v>476</v>
      </c>
      <c r="N105" s="31">
        <v>468.9</v>
      </c>
      <c r="O105" s="42">
        <v>14852000</v>
      </c>
      <c r="P105" s="43">
        <v>4.735489108375051E-3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44406</v>
      </c>
      <c r="E106" s="40">
        <v>1594.8</v>
      </c>
      <c r="F106" s="40">
        <v>1581.8333333333333</v>
      </c>
      <c r="G106" s="41">
        <v>1549.3666666666666</v>
      </c>
      <c r="H106" s="41">
        <v>1503.9333333333334</v>
      </c>
      <c r="I106" s="41">
        <v>1471.4666666666667</v>
      </c>
      <c r="J106" s="41">
        <v>1627.2666666666664</v>
      </c>
      <c r="K106" s="41">
        <v>1659.7333333333331</v>
      </c>
      <c r="L106" s="41">
        <v>1705.1666666666663</v>
      </c>
      <c r="M106" s="31">
        <v>1614.3</v>
      </c>
      <c r="N106" s="31">
        <v>1536.4</v>
      </c>
      <c r="O106" s="42">
        <v>15657825</v>
      </c>
      <c r="P106" s="43">
        <v>3.5084384977953471E-2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44406</v>
      </c>
      <c r="E107" s="40">
        <v>4431.95</v>
      </c>
      <c r="F107" s="40">
        <v>4437.6333333333341</v>
      </c>
      <c r="G107" s="41">
        <v>4250.2666666666682</v>
      </c>
      <c r="H107" s="41">
        <v>4068.5833333333339</v>
      </c>
      <c r="I107" s="41">
        <v>3881.2166666666681</v>
      </c>
      <c r="J107" s="41">
        <v>4619.3166666666684</v>
      </c>
      <c r="K107" s="41">
        <v>4806.6833333333352</v>
      </c>
      <c r="L107" s="41">
        <v>4988.3666666666686</v>
      </c>
      <c r="M107" s="31">
        <v>4625</v>
      </c>
      <c r="N107" s="31">
        <v>4255.95</v>
      </c>
      <c r="O107" s="42">
        <v>829650</v>
      </c>
      <c r="P107" s="43">
        <v>0.15880997276346115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44406</v>
      </c>
      <c r="E108" s="40">
        <v>3463.45</v>
      </c>
      <c r="F108" s="40">
        <v>3366.8833333333332</v>
      </c>
      <c r="G108" s="41">
        <v>3244.5166666666664</v>
      </c>
      <c r="H108" s="41">
        <v>3025.583333333333</v>
      </c>
      <c r="I108" s="41">
        <v>2903.2166666666662</v>
      </c>
      <c r="J108" s="41">
        <v>3585.8166666666666</v>
      </c>
      <c r="K108" s="41">
        <v>3708.1833333333334</v>
      </c>
      <c r="L108" s="41">
        <v>3927.1166666666668</v>
      </c>
      <c r="M108" s="31">
        <v>3489.25</v>
      </c>
      <c r="N108" s="31">
        <v>3147.95</v>
      </c>
      <c r="O108" s="42">
        <v>807600</v>
      </c>
      <c r="P108" s="43">
        <v>0.45934224792193712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44406</v>
      </c>
      <c r="E109" s="40">
        <v>1159.55</v>
      </c>
      <c r="F109" s="40">
        <v>1165.1499999999999</v>
      </c>
      <c r="G109" s="41">
        <v>1152.3499999999997</v>
      </c>
      <c r="H109" s="41">
        <v>1145.1499999999999</v>
      </c>
      <c r="I109" s="41">
        <v>1132.3499999999997</v>
      </c>
      <c r="J109" s="41">
        <v>1172.3499999999997</v>
      </c>
      <c r="K109" s="41">
        <v>1185.1499999999999</v>
      </c>
      <c r="L109" s="41">
        <v>1192.3499999999997</v>
      </c>
      <c r="M109" s="31">
        <v>1177.95</v>
      </c>
      <c r="N109" s="31">
        <v>1157.95</v>
      </c>
      <c r="O109" s="42">
        <v>7893100</v>
      </c>
      <c r="P109" s="43">
        <v>9.8934911242603549E-2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44406</v>
      </c>
      <c r="E110" s="40">
        <v>780.6</v>
      </c>
      <c r="F110" s="40">
        <v>780.58333333333337</v>
      </c>
      <c r="G110" s="41">
        <v>776.36666666666679</v>
      </c>
      <c r="H110" s="41">
        <v>772.13333333333344</v>
      </c>
      <c r="I110" s="41">
        <v>767.91666666666686</v>
      </c>
      <c r="J110" s="41">
        <v>784.81666666666672</v>
      </c>
      <c r="K110" s="41">
        <v>789.03333333333319</v>
      </c>
      <c r="L110" s="41">
        <v>793.26666666666665</v>
      </c>
      <c r="M110" s="31">
        <v>784.8</v>
      </c>
      <c r="N110" s="31">
        <v>776.35</v>
      </c>
      <c r="O110" s="42">
        <v>12026700</v>
      </c>
      <c r="P110" s="43">
        <v>-2.6702269692923898E-3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44406</v>
      </c>
      <c r="E111" s="40">
        <v>161.19999999999999</v>
      </c>
      <c r="F111" s="40">
        <v>161.78333333333333</v>
      </c>
      <c r="G111" s="41">
        <v>160.01666666666665</v>
      </c>
      <c r="H111" s="41">
        <v>158.83333333333331</v>
      </c>
      <c r="I111" s="41">
        <v>157.06666666666663</v>
      </c>
      <c r="J111" s="41">
        <v>162.96666666666667</v>
      </c>
      <c r="K111" s="41">
        <v>164.73333333333338</v>
      </c>
      <c r="L111" s="41">
        <v>165.91666666666669</v>
      </c>
      <c r="M111" s="31">
        <v>163.55000000000001</v>
      </c>
      <c r="N111" s="31">
        <v>160.6</v>
      </c>
      <c r="O111" s="42">
        <v>39916000</v>
      </c>
      <c r="P111" s="43">
        <v>1.5260962458032353E-2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44406</v>
      </c>
      <c r="E112" s="40">
        <v>189</v>
      </c>
      <c r="F112" s="40">
        <v>188.31666666666669</v>
      </c>
      <c r="G112" s="41">
        <v>186.53333333333339</v>
      </c>
      <c r="H112" s="41">
        <v>184.06666666666669</v>
      </c>
      <c r="I112" s="41">
        <v>182.28333333333339</v>
      </c>
      <c r="J112" s="41">
        <v>190.78333333333339</v>
      </c>
      <c r="K112" s="41">
        <v>192.56666666666669</v>
      </c>
      <c r="L112" s="41">
        <v>195.03333333333339</v>
      </c>
      <c r="M112" s="31">
        <v>190.1</v>
      </c>
      <c r="N112" s="31">
        <v>185.85</v>
      </c>
      <c r="O112" s="42">
        <v>23988000</v>
      </c>
      <c r="P112" s="43">
        <v>-4.4226631604111881E-2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44406</v>
      </c>
      <c r="E113" s="40">
        <v>535.35</v>
      </c>
      <c r="F113" s="40">
        <v>538.7833333333333</v>
      </c>
      <c r="G113" s="41">
        <v>528.06666666666661</v>
      </c>
      <c r="H113" s="41">
        <v>520.7833333333333</v>
      </c>
      <c r="I113" s="41">
        <v>510.06666666666661</v>
      </c>
      <c r="J113" s="41">
        <v>546.06666666666661</v>
      </c>
      <c r="K113" s="41">
        <v>556.7833333333333</v>
      </c>
      <c r="L113" s="41">
        <v>564.06666666666661</v>
      </c>
      <c r="M113" s="31">
        <v>549.5</v>
      </c>
      <c r="N113" s="31">
        <v>531.5</v>
      </c>
      <c r="O113" s="42">
        <v>7366000</v>
      </c>
      <c r="P113" s="43">
        <v>0.16513761467889909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44406</v>
      </c>
      <c r="E114" s="40">
        <v>7335.65</v>
      </c>
      <c r="F114" s="40">
        <v>7330.8</v>
      </c>
      <c r="G114" s="41">
        <v>7291.6</v>
      </c>
      <c r="H114" s="41">
        <v>7247.55</v>
      </c>
      <c r="I114" s="41">
        <v>7208.35</v>
      </c>
      <c r="J114" s="41">
        <v>7374.85</v>
      </c>
      <c r="K114" s="41">
        <v>7414.0499999999993</v>
      </c>
      <c r="L114" s="41">
        <v>7458.1</v>
      </c>
      <c r="M114" s="31">
        <v>7370</v>
      </c>
      <c r="N114" s="31">
        <v>7286.75</v>
      </c>
      <c r="O114" s="42">
        <v>2300300</v>
      </c>
      <c r="P114" s="43">
        <v>3.5331713025474838E-2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44406</v>
      </c>
      <c r="E115" s="40">
        <v>652.04999999999995</v>
      </c>
      <c r="F115" s="40">
        <v>649</v>
      </c>
      <c r="G115" s="41">
        <v>643.5</v>
      </c>
      <c r="H115" s="41">
        <v>634.95000000000005</v>
      </c>
      <c r="I115" s="41">
        <v>629.45000000000005</v>
      </c>
      <c r="J115" s="41">
        <v>657.55</v>
      </c>
      <c r="K115" s="41">
        <v>663.05</v>
      </c>
      <c r="L115" s="41">
        <v>671.59999999999991</v>
      </c>
      <c r="M115" s="31">
        <v>654.5</v>
      </c>
      <c r="N115" s="31">
        <v>640.45000000000005</v>
      </c>
      <c r="O115" s="42">
        <v>11162500</v>
      </c>
      <c r="P115" s="43">
        <v>-2.9030817329164806E-3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44406</v>
      </c>
      <c r="E116" s="40">
        <v>2816.1</v>
      </c>
      <c r="F116" s="40">
        <v>2831.7666666666664</v>
      </c>
      <c r="G116" s="41">
        <v>2794.333333333333</v>
      </c>
      <c r="H116" s="41">
        <v>2772.5666666666666</v>
      </c>
      <c r="I116" s="41">
        <v>2735.1333333333332</v>
      </c>
      <c r="J116" s="41">
        <v>2853.5333333333328</v>
      </c>
      <c r="K116" s="41">
        <v>2890.9666666666662</v>
      </c>
      <c r="L116" s="41">
        <v>2912.7333333333327</v>
      </c>
      <c r="M116" s="31">
        <v>2869.2</v>
      </c>
      <c r="N116" s="31">
        <v>2810</v>
      </c>
      <c r="O116" s="42">
        <v>327200</v>
      </c>
      <c r="P116" s="43">
        <v>3.5443037974683546E-2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44406</v>
      </c>
      <c r="E117" s="40">
        <v>1062.8499999999999</v>
      </c>
      <c r="F117" s="40">
        <v>1071.7</v>
      </c>
      <c r="G117" s="41">
        <v>1050.9000000000001</v>
      </c>
      <c r="H117" s="41">
        <v>1038.95</v>
      </c>
      <c r="I117" s="41">
        <v>1018.1500000000001</v>
      </c>
      <c r="J117" s="41">
        <v>1083.6500000000001</v>
      </c>
      <c r="K117" s="41">
        <v>1104.4499999999998</v>
      </c>
      <c r="L117" s="41">
        <v>1116.4000000000001</v>
      </c>
      <c r="M117" s="31">
        <v>1092.5</v>
      </c>
      <c r="N117" s="31">
        <v>1059.75</v>
      </c>
      <c r="O117" s="42">
        <v>3100500</v>
      </c>
      <c r="P117" s="43">
        <v>2.2069852153417613E-2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44406</v>
      </c>
      <c r="E118" s="40">
        <v>1164.05</v>
      </c>
      <c r="F118" s="40">
        <v>1167.6666666666667</v>
      </c>
      <c r="G118" s="41">
        <v>1156.3333333333335</v>
      </c>
      <c r="H118" s="41">
        <v>1148.6166666666668</v>
      </c>
      <c r="I118" s="41">
        <v>1137.2833333333335</v>
      </c>
      <c r="J118" s="41">
        <v>1175.3833333333334</v>
      </c>
      <c r="K118" s="41">
        <v>1186.7166666666669</v>
      </c>
      <c r="L118" s="41">
        <v>1194.4333333333334</v>
      </c>
      <c r="M118" s="31">
        <v>1179</v>
      </c>
      <c r="N118" s="31">
        <v>1159.95</v>
      </c>
      <c r="O118" s="42">
        <v>2052600</v>
      </c>
      <c r="P118" s="43">
        <v>-1.751866743251005E-2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44406</v>
      </c>
      <c r="E119" s="40">
        <v>2735.75</v>
      </c>
      <c r="F119" s="40">
        <v>2720.6666666666665</v>
      </c>
      <c r="G119" s="41">
        <v>2697.333333333333</v>
      </c>
      <c r="H119" s="41">
        <v>2658.9166666666665</v>
      </c>
      <c r="I119" s="41">
        <v>2635.583333333333</v>
      </c>
      <c r="J119" s="41">
        <v>2759.083333333333</v>
      </c>
      <c r="K119" s="41">
        <v>2782.4166666666661</v>
      </c>
      <c r="L119" s="41">
        <v>2820.833333333333</v>
      </c>
      <c r="M119" s="31">
        <v>2744</v>
      </c>
      <c r="N119" s="31">
        <v>2682.25</v>
      </c>
      <c r="O119" s="42">
        <v>2799600</v>
      </c>
      <c r="P119" s="43">
        <v>-5.3165584415584416E-2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44406</v>
      </c>
      <c r="E120" s="40">
        <v>243.1</v>
      </c>
      <c r="F120" s="40">
        <v>244.06666666666669</v>
      </c>
      <c r="G120" s="41">
        <v>240.88333333333338</v>
      </c>
      <c r="H120" s="41">
        <v>238.66666666666669</v>
      </c>
      <c r="I120" s="41">
        <v>235.48333333333338</v>
      </c>
      <c r="J120" s="41">
        <v>246.28333333333339</v>
      </c>
      <c r="K120" s="41">
        <v>249.46666666666673</v>
      </c>
      <c r="L120" s="41">
        <v>251.68333333333339</v>
      </c>
      <c r="M120" s="31">
        <v>247.25</v>
      </c>
      <c r="N120" s="31">
        <v>241.85</v>
      </c>
      <c r="O120" s="42">
        <v>29242500</v>
      </c>
      <c r="P120" s="43">
        <v>3.3625555422120814E-3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44406</v>
      </c>
      <c r="E121" s="40">
        <v>2389.9</v>
      </c>
      <c r="F121" s="40">
        <v>2375.8166666666666</v>
      </c>
      <c r="G121" s="41">
        <v>2351.6333333333332</v>
      </c>
      <c r="H121" s="41">
        <v>2313.3666666666668</v>
      </c>
      <c r="I121" s="41">
        <v>2289.1833333333334</v>
      </c>
      <c r="J121" s="41">
        <v>2414.083333333333</v>
      </c>
      <c r="K121" s="41">
        <v>2438.2666666666664</v>
      </c>
      <c r="L121" s="41">
        <v>2476.5333333333328</v>
      </c>
      <c r="M121" s="31">
        <v>2400</v>
      </c>
      <c r="N121" s="31">
        <v>2337.5500000000002</v>
      </c>
      <c r="O121" s="42">
        <v>754650</v>
      </c>
      <c r="P121" s="43">
        <v>4.5945945945945948E-2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44406</v>
      </c>
      <c r="E122" s="40">
        <v>81659.8</v>
      </c>
      <c r="F122" s="40">
        <v>82164.866666666669</v>
      </c>
      <c r="G122" s="41">
        <v>80729.78333333334</v>
      </c>
      <c r="H122" s="41">
        <v>79799.766666666677</v>
      </c>
      <c r="I122" s="41">
        <v>78364.683333333349</v>
      </c>
      <c r="J122" s="41">
        <v>83094.883333333331</v>
      </c>
      <c r="K122" s="41">
        <v>84529.966666666645</v>
      </c>
      <c r="L122" s="41">
        <v>85459.983333333323</v>
      </c>
      <c r="M122" s="31">
        <v>83599.95</v>
      </c>
      <c r="N122" s="31">
        <v>81234.850000000006</v>
      </c>
      <c r="O122" s="42">
        <v>43920</v>
      </c>
      <c r="P122" s="43">
        <v>7.1084613620729193E-3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44406</v>
      </c>
      <c r="E123" s="40">
        <v>1571.3</v>
      </c>
      <c r="F123" s="40">
        <v>1571.1000000000001</v>
      </c>
      <c r="G123" s="41">
        <v>1554.6500000000003</v>
      </c>
      <c r="H123" s="41">
        <v>1538.0000000000002</v>
      </c>
      <c r="I123" s="41">
        <v>1521.5500000000004</v>
      </c>
      <c r="J123" s="41">
        <v>1587.7500000000002</v>
      </c>
      <c r="K123" s="41">
        <v>1604.2</v>
      </c>
      <c r="L123" s="41">
        <v>1620.8500000000001</v>
      </c>
      <c r="M123" s="31">
        <v>1587.55</v>
      </c>
      <c r="N123" s="31">
        <v>1554.45</v>
      </c>
      <c r="O123" s="42">
        <v>3510000</v>
      </c>
      <c r="P123" s="43">
        <v>-2.9825308904985089E-3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44406</v>
      </c>
      <c r="E124" s="40">
        <v>398.1</v>
      </c>
      <c r="F124" s="40">
        <v>394.9666666666667</v>
      </c>
      <c r="G124" s="41">
        <v>388.03333333333342</v>
      </c>
      <c r="H124" s="41">
        <v>377.9666666666667</v>
      </c>
      <c r="I124" s="41">
        <v>371.03333333333342</v>
      </c>
      <c r="J124" s="41">
        <v>405.03333333333342</v>
      </c>
      <c r="K124" s="41">
        <v>411.9666666666667</v>
      </c>
      <c r="L124" s="41">
        <v>422.03333333333342</v>
      </c>
      <c r="M124" s="31">
        <v>401.9</v>
      </c>
      <c r="N124" s="31">
        <v>384.9</v>
      </c>
      <c r="O124" s="42">
        <v>2577600</v>
      </c>
      <c r="P124" s="43">
        <v>0.21953065859197576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44406</v>
      </c>
      <c r="E125" s="40">
        <v>84</v>
      </c>
      <c r="F125" s="40">
        <v>83.716666666666669</v>
      </c>
      <c r="G125" s="41">
        <v>83.033333333333331</v>
      </c>
      <c r="H125" s="41">
        <v>82.066666666666663</v>
      </c>
      <c r="I125" s="41">
        <v>81.383333333333326</v>
      </c>
      <c r="J125" s="41">
        <v>84.683333333333337</v>
      </c>
      <c r="K125" s="41">
        <v>85.366666666666674</v>
      </c>
      <c r="L125" s="41">
        <v>86.333333333333343</v>
      </c>
      <c r="M125" s="31">
        <v>84.4</v>
      </c>
      <c r="N125" s="31">
        <v>82.75</v>
      </c>
      <c r="O125" s="42">
        <v>68799000</v>
      </c>
      <c r="P125" s="43">
        <v>-1.5807392996108949E-2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44406</v>
      </c>
      <c r="E126" s="40">
        <v>5232.3500000000004</v>
      </c>
      <c r="F126" s="40">
        <v>5234.3833333333332</v>
      </c>
      <c r="G126" s="41">
        <v>5183.3166666666666</v>
      </c>
      <c r="H126" s="41">
        <v>5134.2833333333338</v>
      </c>
      <c r="I126" s="41">
        <v>5083.2166666666672</v>
      </c>
      <c r="J126" s="41">
        <v>5283.4166666666661</v>
      </c>
      <c r="K126" s="41">
        <v>5334.4833333333318</v>
      </c>
      <c r="L126" s="41">
        <v>5383.5166666666655</v>
      </c>
      <c r="M126" s="31">
        <v>5285.45</v>
      </c>
      <c r="N126" s="31">
        <v>5185.3500000000004</v>
      </c>
      <c r="O126" s="42">
        <v>1179875</v>
      </c>
      <c r="P126" s="43">
        <v>-2.3484378232981586E-2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44406</v>
      </c>
      <c r="E127" s="40">
        <v>3860.5</v>
      </c>
      <c r="F127" s="40">
        <v>3885.1666666666665</v>
      </c>
      <c r="G127" s="41">
        <v>3810.333333333333</v>
      </c>
      <c r="H127" s="41">
        <v>3760.1666666666665</v>
      </c>
      <c r="I127" s="41">
        <v>3685.333333333333</v>
      </c>
      <c r="J127" s="41">
        <v>3935.333333333333</v>
      </c>
      <c r="K127" s="41">
        <v>4010.1666666666661</v>
      </c>
      <c r="L127" s="41">
        <v>4060.333333333333</v>
      </c>
      <c r="M127" s="31">
        <v>3960</v>
      </c>
      <c r="N127" s="31">
        <v>3835</v>
      </c>
      <c r="O127" s="42">
        <v>390825</v>
      </c>
      <c r="P127" s="43">
        <v>5.0816696914700546E-2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44406</v>
      </c>
      <c r="E128" s="40">
        <v>17629.400000000001</v>
      </c>
      <c r="F128" s="40">
        <v>17597.733333333334</v>
      </c>
      <c r="G128" s="41">
        <v>17520.766666666666</v>
      </c>
      <c r="H128" s="41">
        <v>17412.133333333331</v>
      </c>
      <c r="I128" s="41">
        <v>17335.166666666664</v>
      </c>
      <c r="J128" s="41">
        <v>17706.366666666669</v>
      </c>
      <c r="K128" s="41">
        <v>17783.333333333336</v>
      </c>
      <c r="L128" s="41">
        <v>17891.966666666671</v>
      </c>
      <c r="M128" s="31">
        <v>17674.7</v>
      </c>
      <c r="N128" s="31">
        <v>17489.099999999999</v>
      </c>
      <c r="O128" s="42">
        <v>216450</v>
      </c>
      <c r="P128" s="43">
        <v>-1.9479048697621744E-2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44406</v>
      </c>
      <c r="E129" s="40">
        <v>174.9</v>
      </c>
      <c r="F129" s="40">
        <v>174.45000000000002</v>
      </c>
      <c r="G129" s="41">
        <v>173.55000000000004</v>
      </c>
      <c r="H129" s="41">
        <v>172.20000000000002</v>
      </c>
      <c r="I129" s="41">
        <v>171.30000000000004</v>
      </c>
      <c r="J129" s="41">
        <v>175.80000000000004</v>
      </c>
      <c r="K129" s="41">
        <v>176.70000000000002</v>
      </c>
      <c r="L129" s="41">
        <v>178.05000000000004</v>
      </c>
      <c r="M129" s="31">
        <v>175.35</v>
      </c>
      <c r="N129" s="31">
        <v>173.1</v>
      </c>
      <c r="O129" s="42">
        <v>82503800</v>
      </c>
      <c r="P129" s="43">
        <v>-1.5195137555982086E-2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44406</v>
      </c>
      <c r="E130" s="40">
        <v>120.45</v>
      </c>
      <c r="F130" s="40">
        <v>120.18333333333334</v>
      </c>
      <c r="G130" s="41">
        <v>119.16666666666667</v>
      </c>
      <c r="H130" s="41">
        <v>117.88333333333334</v>
      </c>
      <c r="I130" s="41">
        <v>116.86666666666667</v>
      </c>
      <c r="J130" s="41">
        <v>121.46666666666667</v>
      </c>
      <c r="K130" s="41">
        <v>122.48333333333332</v>
      </c>
      <c r="L130" s="41">
        <v>123.76666666666667</v>
      </c>
      <c r="M130" s="31">
        <v>121.2</v>
      </c>
      <c r="N130" s="31">
        <v>118.9</v>
      </c>
      <c r="O130" s="42">
        <v>52679400</v>
      </c>
      <c r="P130" s="43">
        <v>5.5987202925045707E-2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44406</v>
      </c>
      <c r="E131" s="40">
        <v>117</v>
      </c>
      <c r="F131" s="40">
        <v>117.76666666666665</v>
      </c>
      <c r="G131" s="41">
        <v>115.5833333333333</v>
      </c>
      <c r="H131" s="41">
        <v>114.16666666666664</v>
      </c>
      <c r="I131" s="41">
        <v>111.98333333333329</v>
      </c>
      <c r="J131" s="41">
        <v>119.18333333333331</v>
      </c>
      <c r="K131" s="41">
        <v>121.36666666666665</v>
      </c>
      <c r="L131" s="41">
        <v>122.78333333333332</v>
      </c>
      <c r="M131" s="31">
        <v>119.95</v>
      </c>
      <c r="N131" s="31">
        <v>116.35</v>
      </c>
      <c r="O131" s="42">
        <v>63424900</v>
      </c>
      <c r="P131" s="43">
        <v>4.6898830706659886E-2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44406</v>
      </c>
      <c r="E132" s="40">
        <v>33168.9</v>
      </c>
      <c r="F132" s="40">
        <v>33221.283333333333</v>
      </c>
      <c r="G132" s="41">
        <v>32997.866666666669</v>
      </c>
      <c r="H132" s="41">
        <v>32826.833333333336</v>
      </c>
      <c r="I132" s="41">
        <v>32603.416666666672</v>
      </c>
      <c r="J132" s="41">
        <v>33392.316666666666</v>
      </c>
      <c r="K132" s="41">
        <v>33615.733333333337</v>
      </c>
      <c r="L132" s="41">
        <v>33786.766666666663</v>
      </c>
      <c r="M132" s="31">
        <v>33444.699999999997</v>
      </c>
      <c r="N132" s="31">
        <v>33050.25</v>
      </c>
      <c r="O132" s="42">
        <v>61560</v>
      </c>
      <c r="P132" s="43">
        <v>-1.8181818181818181E-2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44406</v>
      </c>
      <c r="E133" s="40">
        <v>2286</v>
      </c>
      <c r="F133" s="40">
        <v>2301.6166666666668</v>
      </c>
      <c r="G133" s="41">
        <v>2263.4333333333334</v>
      </c>
      <c r="H133" s="41">
        <v>2240.8666666666668</v>
      </c>
      <c r="I133" s="41">
        <v>2202.6833333333334</v>
      </c>
      <c r="J133" s="41">
        <v>2324.1833333333334</v>
      </c>
      <c r="K133" s="41">
        <v>2362.3666666666668</v>
      </c>
      <c r="L133" s="41">
        <v>2384.9333333333334</v>
      </c>
      <c r="M133" s="31">
        <v>2339.8000000000002</v>
      </c>
      <c r="N133" s="31">
        <v>2279.0500000000002</v>
      </c>
      <c r="O133" s="42">
        <v>3405600</v>
      </c>
      <c r="P133" s="43">
        <v>7.7304906827243879E-3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44406</v>
      </c>
      <c r="E134" s="40">
        <v>222</v>
      </c>
      <c r="F134" s="40">
        <v>222.01666666666665</v>
      </c>
      <c r="G134" s="41">
        <v>220.98333333333329</v>
      </c>
      <c r="H134" s="41">
        <v>219.96666666666664</v>
      </c>
      <c r="I134" s="41">
        <v>218.93333333333328</v>
      </c>
      <c r="J134" s="41">
        <v>223.0333333333333</v>
      </c>
      <c r="K134" s="41">
        <v>224.06666666666666</v>
      </c>
      <c r="L134" s="41">
        <v>225.08333333333331</v>
      </c>
      <c r="M134" s="31">
        <v>223.05</v>
      </c>
      <c r="N134" s="31">
        <v>221</v>
      </c>
      <c r="O134" s="42">
        <v>24861000</v>
      </c>
      <c r="P134" s="43">
        <v>1.6922519037833917E-3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44406</v>
      </c>
      <c r="E135" s="40">
        <v>126.2</v>
      </c>
      <c r="F135" s="40">
        <v>126.05</v>
      </c>
      <c r="G135" s="41">
        <v>124.35</v>
      </c>
      <c r="H135" s="41">
        <v>122.5</v>
      </c>
      <c r="I135" s="41">
        <v>120.8</v>
      </c>
      <c r="J135" s="41">
        <v>127.89999999999999</v>
      </c>
      <c r="K135" s="41">
        <v>129.60000000000002</v>
      </c>
      <c r="L135" s="41">
        <v>131.44999999999999</v>
      </c>
      <c r="M135" s="31">
        <v>127.75</v>
      </c>
      <c r="N135" s="31">
        <v>124.2</v>
      </c>
      <c r="O135" s="42">
        <v>40938600</v>
      </c>
      <c r="P135" s="43">
        <v>-4.2627229230100046E-2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44406</v>
      </c>
      <c r="E136" s="40">
        <v>5665</v>
      </c>
      <c r="F136" s="40">
        <v>5693.0666666666666</v>
      </c>
      <c r="G136" s="41">
        <v>5621.9333333333334</v>
      </c>
      <c r="H136" s="41">
        <v>5578.8666666666668</v>
      </c>
      <c r="I136" s="41">
        <v>5507.7333333333336</v>
      </c>
      <c r="J136" s="41">
        <v>5736.1333333333332</v>
      </c>
      <c r="K136" s="41">
        <v>5807.2666666666664</v>
      </c>
      <c r="L136" s="41">
        <v>5850.333333333333</v>
      </c>
      <c r="M136" s="31">
        <v>5764.2</v>
      </c>
      <c r="N136" s="31">
        <v>5650</v>
      </c>
      <c r="O136" s="42">
        <v>322375</v>
      </c>
      <c r="P136" s="43">
        <v>-8.285917496443812E-2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44406</v>
      </c>
      <c r="E137" s="40">
        <v>2249.6999999999998</v>
      </c>
      <c r="F137" s="40">
        <v>2250.2833333333333</v>
      </c>
      <c r="G137" s="41">
        <v>2243.7166666666667</v>
      </c>
      <c r="H137" s="41">
        <v>2237.7333333333336</v>
      </c>
      <c r="I137" s="41">
        <v>2231.166666666667</v>
      </c>
      <c r="J137" s="41">
        <v>2256.2666666666664</v>
      </c>
      <c r="K137" s="41">
        <v>2262.833333333333</v>
      </c>
      <c r="L137" s="41">
        <v>2268.8166666666662</v>
      </c>
      <c r="M137" s="31">
        <v>2256.85</v>
      </c>
      <c r="N137" s="31">
        <v>2244.3000000000002</v>
      </c>
      <c r="O137" s="42">
        <v>2097000</v>
      </c>
      <c r="P137" s="43">
        <v>-1.5030530765617662E-2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44406</v>
      </c>
      <c r="E138" s="40">
        <v>2972.15</v>
      </c>
      <c r="F138" s="40">
        <v>2984.6833333333329</v>
      </c>
      <c r="G138" s="41">
        <v>2944.516666666666</v>
      </c>
      <c r="H138" s="41">
        <v>2916.8833333333332</v>
      </c>
      <c r="I138" s="41">
        <v>2876.7166666666662</v>
      </c>
      <c r="J138" s="41">
        <v>3012.3166666666657</v>
      </c>
      <c r="K138" s="41">
        <v>3052.4833333333327</v>
      </c>
      <c r="L138" s="41">
        <v>3080.1166666666654</v>
      </c>
      <c r="M138" s="31">
        <v>3024.85</v>
      </c>
      <c r="N138" s="31">
        <v>2957.05</v>
      </c>
      <c r="O138" s="42">
        <v>754000</v>
      </c>
      <c r="P138" s="43">
        <v>9.3708165997322627E-3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44406</v>
      </c>
      <c r="E139" s="40">
        <v>40.4</v>
      </c>
      <c r="F139" s="40">
        <v>40.533333333333331</v>
      </c>
      <c r="G139" s="41">
        <v>40.166666666666664</v>
      </c>
      <c r="H139" s="41">
        <v>39.93333333333333</v>
      </c>
      <c r="I139" s="41">
        <v>39.566666666666663</v>
      </c>
      <c r="J139" s="41">
        <v>40.766666666666666</v>
      </c>
      <c r="K139" s="41">
        <v>41.13333333333334</v>
      </c>
      <c r="L139" s="41">
        <v>41.366666666666667</v>
      </c>
      <c r="M139" s="31">
        <v>40.9</v>
      </c>
      <c r="N139" s="31">
        <v>40.299999999999997</v>
      </c>
      <c r="O139" s="42">
        <v>319856000</v>
      </c>
      <c r="P139" s="43">
        <v>-1.2790123456790124E-2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44406</v>
      </c>
      <c r="E140" s="40">
        <v>230.7</v>
      </c>
      <c r="F140" s="40">
        <v>230.93333333333331</v>
      </c>
      <c r="G140" s="41">
        <v>229.91666666666663</v>
      </c>
      <c r="H140" s="41">
        <v>229.13333333333333</v>
      </c>
      <c r="I140" s="41">
        <v>228.11666666666665</v>
      </c>
      <c r="J140" s="41">
        <v>231.71666666666661</v>
      </c>
      <c r="K140" s="41">
        <v>232.73333333333332</v>
      </c>
      <c r="L140" s="41">
        <v>233.51666666666659</v>
      </c>
      <c r="M140" s="31">
        <v>231.95</v>
      </c>
      <c r="N140" s="31">
        <v>230.15</v>
      </c>
      <c r="O140" s="42">
        <v>22492000</v>
      </c>
      <c r="P140" s="43">
        <v>-5.8345120226308347E-3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44406</v>
      </c>
      <c r="E141" s="40">
        <v>1371.6</v>
      </c>
      <c r="F141" s="40">
        <v>1376.6833333333332</v>
      </c>
      <c r="G141" s="41">
        <v>1357.5666666666664</v>
      </c>
      <c r="H141" s="41">
        <v>1343.5333333333333</v>
      </c>
      <c r="I141" s="41">
        <v>1324.4166666666665</v>
      </c>
      <c r="J141" s="41">
        <v>1390.7166666666662</v>
      </c>
      <c r="K141" s="41">
        <v>1409.833333333333</v>
      </c>
      <c r="L141" s="41">
        <v>1423.8666666666661</v>
      </c>
      <c r="M141" s="31">
        <v>1395.8</v>
      </c>
      <c r="N141" s="31">
        <v>1362.65</v>
      </c>
      <c r="O141" s="42">
        <v>1514040</v>
      </c>
      <c r="P141" s="43">
        <v>6.2212604814714636E-3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44406</v>
      </c>
      <c r="E142" s="40">
        <v>1118.9000000000001</v>
      </c>
      <c r="F142" s="40">
        <v>1115.7500000000002</v>
      </c>
      <c r="G142" s="41">
        <v>1108.0500000000004</v>
      </c>
      <c r="H142" s="41">
        <v>1097.2000000000003</v>
      </c>
      <c r="I142" s="41">
        <v>1089.5000000000005</v>
      </c>
      <c r="J142" s="41">
        <v>1126.6000000000004</v>
      </c>
      <c r="K142" s="41">
        <v>1134.3000000000002</v>
      </c>
      <c r="L142" s="41">
        <v>1145.1500000000003</v>
      </c>
      <c r="M142" s="31">
        <v>1123.45</v>
      </c>
      <c r="N142" s="31">
        <v>1104.9000000000001</v>
      </c>
      <c r="O142" s="42">
        <v>1884450</v>
      </c>
      <c r="P142" s="43">
        <v>1.8841911764705881E-2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44406</v>
      </c>
      <c r="E143" s="40">
        <v>214.9</v>
      </c>
      <c r="F143" s="40">
        <v>214.79999999999998</v>
      </c>
      <c r="G143" s="41">
        <v>211.44999999999996</v>
      </c>
      <c r="H143" s="41">
        <v>207.99999999999997</v>
      </c>
      <c r="I143" s="41">
        <v>204.64999999999995</v>
      </c>
      <c r="J143" s="41">
        <v>218.24999999999997</v>
      </c>
      <c r="K143" s="41">
        <v>221.6</v>
      </c>
      <c r="L143" s="41">
        <v>225.04999999999998</v>
      </c>
      <c r="M143" s="31">
        <v>218.15</v>
      </c>
      <c r="N143" s="31">
        <v>211.35</v>
      </c>
      <c r="O143" s="42">
        <v>28852100</v>
      </c>
      <c r="P143" s="43">
        <v>0.19694417709335899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44406</v>
      </c>
      <c r="E144" s="40">
        <v>150.94999999999999</v>
      </c>
      <c r="F144" s="40">
        <v>150.94999999999999</v>
      </c>
      <c r="G144" s="41">
        <v>148.44999999999999</v>
      </c>
      <c r="H144" s="41">
        <v>145.94999999999999</v>
      </c>
      <c r="I144" s="41">
        <v>143.44999999999999</v>
      </c>
      <c r="J144" s="41">
        <v>153.44999999999999</v>
      </c>
      <c r="K144" s="41">
        <v>155.94999999999999</v>
      </c>
      <c r="L144" s="41">
        <v>158.44999999999999</v>
      </c>
      <c r="M144" s="31">
        <v>153.44999999999999</v>
      </c>
      <c r="N144" s="31">
        <v>148.44999999999999</v>
      </c>
      <c r="O144" s="42">
        <v>22824000</v>
      </c>
      <c r="P144" s="43">
        <v>1.7928819909017929E-2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44406</v>
      </c>
      <c r="E145" s="40">
        <v>2088.25</v>
      </c>
      <c r="F145" s="40">
        <v>2084.6166666666663</v>
      </c>
      <c r="G145" s="41">
        <v>2065.8333333333326</v>
      </c>
      <c r="H145" s="41">
        <v>2043.4166666666661</v>
      </c>
      <c r="I145" s="41">
        <v>2024.6333333333323</v>
      </c>
      <c r="J145" s="41">
        <v>2107.0333333333328</v>
      </c>
      <c r="K145" s="41">
        <v>2125.8166666666666</v>
      </c>
      <c r="L145" s="41">
        <v>2148.2333333333331</v>
      </c>
      <c r="M145" s="31">
        <v>2103.4</v>
      </c>
      <c r="N145" s="31">
        <v>2062.1999999999998</v>
      </c>
      <c r="O145" s="42">
        <v>43591000</v>
      </c>
      <c r="P145" s="43">
        <v>1.0313818198674269E-2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44406</v>
      </c>
      <c r="E146" s="40">
        <v>126.2</v>
      </c>
      <c r="F146" s="40">
        <v>126.05</v>
      </c>
      <c r="G146" s="41">
        <v>124.64999999999999</v>
      </c>
      <c r="H146" s="41">
        <v>123.1</v>
      </c>
      <c r="I146" s="41">
        <v>121.69999999999999</v>
      </c>
      <c r="J146" s="41">
        <v>127.6</v>
      </c>
      <c r="K146" s="41">
        <v>129</v>
      </c>
      <c r="L146" s="41">
        <v>130.55000000000001</v>
      </c>
      <c r="M146" s="31">
        <v>127.45</v>
      </c>
      <c r="N146" s="31">
        <v>124.5</v>
      </c>
      <c r="O146" s="42">
        <v>167285500</v>
      </c>
      <c r="P146" s="43">
        <v>-1.2893099388979203E-2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44406</v>
      </c>
      <c r="E147" s="40">
        <v>1053.7</v>
      </c>
      <c r="F147" s="40">
        <v>1055.55</v>
      </c>
      <c r="G147" s="41">
        <v>1050.1499999999999</v>
      </c>
      <c r="H147" s="41">
        <v>1046.5999999999999</v>
      </c>
      <c r="I147" s="41">
        <v>1041.1999999999998</v>
      </c>
      <c r="J147" s="41">
        <v>1059.0999999999999</v>
      </c>
      <c r="K147" s="41">
        <v>1064.5</v>
      </c>
      <c r="L147" s="41">
        <v>1068.05</v>
      </c>
      <c r="M147" s="31">
        <v>1060.95</v>
      </c>
      <c r="N147" s="31">
        <v>1052</v>
      </c>
      <c r="O147" s="42">
        <v>5289750</v>
      </c>
      <c r="P147" s="43">
        <v>-2.9982120753678999E-2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44406</v>
      </c>
      <c r="E148" s="40">
        <v>432.3</v>
      </c>
      <c r="F148" s="40">
        <v>432.26666666666665</v>
      </c>
      <c r="G148" s="41">
        <v>430.58333333333331</v>
      </c>
      <c r="H148" s="41">
        <v>428.86666666666667</v>
      </c>
      <c r="I148" s="41">
        <v>427.18333333333334</v>
      </c>
      <c r="J148" s="41">
        <v>433.98333333333329</v>
      </c>
      <c r="K148" s="41">
        <v>435.66666666666669</v>
      </c>
      <c r="L148" s="41">
        <v>437.38333333333327</v>
      </c>
      <c r="M148" s="31">
        <v>433.95</v>
      </c>
      <c r="N148" s="31">
        <v>430.55</v>
      </c>
      <c r="O148" s="42">
        <v>84163500</v>
      </c>
      <c r="P148" s="43">
        <v>-1.2739077648549259E-2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44406</v>
      </c>
      <c r="E149" s="40">
        <v>28481.5</v>
      </c>
      <c r="F149" s="40">
        <v>28470.316666666666</v>
      </c>
      <c r="G149" s="41">
        <v>28298.98333333333</v>
      </c>
      <c r="H149" s="41">
        <v>28116.466666666664</v>
      </c>
      <c r="I149" s="41">
        <v>27945.133333333328</v>
      </c>
      <c r="J149" s="41">
        <v>28652.833333333332</v>
      </c>
      <c r="K149" s="41">
        <v>28824.166666666668</v>
      </c>
      <c r="L149" s="41">
        <v>29006.683333333334</v>
      </c>
      <c r="M149" s="31">
        <v>28641.65</v>
      </c>
      <c r="N149" s="31">
        <v>28287.8</v>
      </c>
      <c r="O149" s="42">
        <v>167950</v>
      </c>
      <c r="P149" s="43">
        <v>5.8391974846533912E-3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44406</v>
      </c>
      <c r="E150" s="40">
        <v>2040.9</v>
      </c>
      <c r="F150" s="40">
        <v>2041.25</v>
      </c>
      <c r="G150" s="41">
        <v>2013.5</v>
      </c>
      <c r="H150" s="41">
        <v>1986.1</v>
      </c>
      <c r="I150" s="41">
        <v>1958.35</v>
      </c>
      <c r="J150" s="41">
        <v>2068.65</v>
      </c>
      <c r="K150" s="41">
        <v>2096.4</v>
      </c>
      <c r="L150" s="41">
        <v>2123.8000000000002</v>
      </c>
      <c r="M150" s="31">
        <v>2069</v>
      </c>
      <c r="N150" s="31">
        <v>2013.85</v>
      </c>
      <c r="O150" s="42">
        <v>1514425</v>
      </c>
      <c r="P150" s="43">
        <v>6.6834560247965899E-2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44406</v>
      </c>
      <c r="E151" s="40">
        <v>7682.35</v>
      </c>
      <c r="F151" s="40">
        <v>7664.9000000000005</v>
      </c>
      <c r="G151" s="41">
        <v>7604.2500000000009</v>
      </c>
      <c r="H151" s="41">
        <v>7526.1500000000005</v>
      </c>
      <c r="I151" s="41">
        <v>7465.5000000000009</v>
      </c>
      <c r="J151" s="41">
        <v>7743.0000000000009</v>
      </c>
      <c r="K151" s="41">
        <v>7803.6500000000005</v>
      </c>
      <c r="L151" s="41">
        <v>7881.7500000000009</v>
      </c>
      <c r="M151" s="31">
        <v>7725.55</v>
      </c>
      <c r="N151" s="31">
        <v>7586.8</v>
      </c>
      <c r="O151" s="42">
        <v>383875</v>
      </c>
      <c r="P151" s="43">
        <v>1.6887417218543047E-2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44406</v>
      </c>
      <c r="E152" s="40">
        <v>1463.1</v>
      </c>
      <c r="F152" s="40">
        <v>1451.5666666666666</v>
      </c>
      <c r="G152" s="41">
        <v>1431.2333333333331</v>
      </c>
      <c r="H152" s="41">
        <v>1399.3666666666666</v>
      </c>
      <c r="I152" s="41">
        <v>1379.0333333333331</v>
      </c>
      <c r="J152" s="41">
        <v>1483.4333333333332</v>
      </c>
      <c r="K152" s="41">
        <v>1503.7666666666667</v>
      </c>
      <c r="L152" s="41">
        <v>1535.6333333333332</v>
      </c>
      <c r="M152" s="31">
        <v>1471.9</v>
      </c>
      <c r="N152" s="31">
        <v>1419.7</v>
      </c>
      <c r="O152" s="42">
        <v>3681600</v>
      </c>
      <c r="P152" s="43">
        <v>-4.4348296376419682E-3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44406</v>
      </c>
      <c r="E153" s="40">
        <v>684.9</v>
      </c>
      <c r="F153" s="40">
        <v>686.25</v>
      </c>
      <c r="G153" s="41">
        <v>682.2</v>
      </c>
      <c r="H153" s="41">
        <v>679.5</v>
      </c>
      <c r="I153" s="41">
        <v>675.45</v>
      </c>
      <c r="J153" s="41">
        <v>688.95</v>
      </c>
      <c r="K153" s="41">
        <v>693</v>
      </c>
      <c r="L153" s="41">
        <v>695.7</v>
      </c>
      <c r="M153" s="31">
        <v>690.3</v>
      </c>
      <c r="N153" s="31">
        <v>683.55</v>
      </c>
      <c r="O153" s="42">
        <v>40938800</v>
      </c>
      <c r="P153" s="43">
        <v>6.2282784487801522E-3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44406</v>
      </c>
      <c r="E154" s="40">
        <v>532.25</v>
      </c>
      <c r="F154" s="40">
        <v>532.01666666666665</v>
      </c>
      <c r="G154" s="41">
        <v>529.23333333333335</v>
      </c>
      <c r="H154" s="41">
        <v>526.2166666666667</v>
      </c>
      <c r="I154" s="41">
        <v>523.43333333333339</v>
      </c>
      <c r="J154" s="41">
        <v>535.0333333333333</v>
      </c>
      <c r="K154" s="41">
        <v>537.81666666666661</v>
      </c>
      <c r="L154" s="41">
        <v>540.83333333333326</v>
      </c>
      <c r="M154" s="31">
        <v>534.79999999999995</v>
      </c>
      <c r="N154" s="31">
        <v>529</v>
      </c>
      <c r="O154" s="42">
        <v>13875000</v>
      </c>
      <c r="P154" s="43">
        <v>-3.726061615320566E-2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44406</v>
      </c>
      <c r="E155" s="40">
        <v>781.05</v>
      </c>
      <c r="F155" s="40">
        <v>780.13333333333333</v>
      </c>
      <c r="G155" s="41">
        <v>776.26666666666665</v>
      </c>
      <c r="H155" s="41">
        <v>771.48333333333335</v>
      </c>
      <c r="I155" s="41">
        <v>767.61666666666667</v>
      </c>
      <c r="J155" s="41">
        <v>784.91666666666663</v>
      </c>
      <c r="K155" s="41">
        <v>788.78333333333319</v>
      </c>
      <c r="L155" s="41">
        <v>793.56666666666661</v>
      </c>
      <c r="M155" s="31">
        <v>784</v>
      </c>
      <c r="N155" s="31">
        <v>775.35</v>
      </c>
      <c r="O155" s="42">
        <v>9496000</v>
      </c>
      <c r="P155" s="43">
        <v>-2.3346703692276045E-2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44406</v>
      </c>
      <c r="E156" s="40">
        <v>775.5</v>
      </c>
      <c r="F156" s="40">
        <v>772.69999999999993</v>
      </c>
      <c r="G156" s="41">
        <v>767.59999999999991</v>
      </c>
      <c r="H156" s="41">
        <v>759.69999999999993</v>
      </c>
      <c r="I156" s="41">
        <v>754.59999999999991</v>
      </c>
      <c r="J156" s="41">
        <v>780.59999999999991</v>
      </c>
      <c r="K156" s="41">
        <v>785.7</v>
      </c>
      <c r="L156" s="41">
        <v>793.59999999999991</v>
      </c>
      <c r="M156" s="31">
        <v>777.8</v>
      </c>
      <c r="N156" s="31">
        <v>764.8</v>
      </c>
      <c r="O156" s="42">
        <v>7086150</v>
      </c>
      <c r="P156" s="43">
        <v>9.0349865436370625E-3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44406</v>
      </c>
      <c r="E157" s="40">
        <v>311.05</v>
      </c>
      <c r="F157" s="40">
        <v>310.89999999999998</v>
      </c>
      <c r="G157" s="41">
        <v>307.79999999999995</v>
      </c>
      <c r="H157" s="41">
        <v>304.54999999999995</v>
      </c>
      <c r="I157" s="41">
        <v>301.44999999999993</v>
      </c>
      <c r="J157" s="41">
        <v>314.14999999999998</v>
      </c>
      <c r="K157" s="41">
        <v>317.25</v>
      </c>
      <c r="L157" s="41">
        <v>320.5</v>
      </c>
      <c r="M157" s="31">
        <v>314</v>
      </c>
      <c r="N157" s="31">
        <v>307.64999999999998</v>
      </c>
      <c r="O157" s="42">
        <v>141314400</v>
      </c>
      <c r="P157" s="43">
        <v>8.7069737163316795E-3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44406</v>
      </c>
      <c r="E158" s="40">
        <v>124.9</v>
      </c>
      <c r="F158" s="40">
        <v>125.41666666666667</v>
      </c>
      <c r="G158" s="41">
        <v>123.83333333333334</v>
      </c>
      <c r="H158" s="41">
        <v>122.76666666666667</v>
      </c>
      <c r="I158" s="41">
        <v>121.18333333333334</v>
      </c>
      <c r="J158" s="41">
        <v>126.48333333333335</v>
      </c>
      <c r="K158" s="41">
        <v>128.06666666666669</v>
      </c>
      <c r="L158" s="41">
        <v>129.13333333333335</v>
      </c>
      <c r="M158" s="31">
        <v>127</v>
      </c>
      <c r="N158" s="31">
        <v>124.35</v>
      </c>
      <c r="O158" s="42">
        <v>137315250</v>
      </c>
      <c r="P158" s="43">
        <v>4.840701407755001E-3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44406</v>
      </c>
      <c r="E159" s="40">
        <v>1257.3499999999999</v>
      </c>
      <c r="F159" s="40">
        <v>1256.0666666666666</v>
      </c>
      <c r="G159" s="41">
        <v>1243.3333333333333</v>
      </c>
      <c r="H159" s="41">
        <v>1229.3166666666666</v>
      </c>
      <c r="I159" s="41">
        <v>1216.5833333333333</v>
      </c>
      <c r="J159" s="41">
        <v>1270.0833333333333</v>
      </c>
      <c r="K159" s="41">
        <v>1282.8166666666668</v>
      </c>
      <c r="L159" s="41">
        <v>1296.8333333333333</v>
      </c>
      <c r="M159" s="31">
        <v>1268.8</v>
      </c>
      <c r="N159" s="31">
        <v>1242.05</v>
      </c>
      <c r="O159" s="42">
        <v>44910600</v>
      </c>
      <c r="P159" s="43">
        <v>-7.2153325817361893E-3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44406</v>
      </c>
      <c r="E160" s="40">
        <v>3215.65</v>
      </c>
      <c r="F160" s="40">
        <v>3218.3833333333337</v>
      </c>
      <c r="G160" s="41">
        <v>3200.8166666666675</v>
      </c>
      <c r="H160" s="41">
        <v>3185.983333333334</v>
      </c>
      <c r="I160" s="41">
        <v>3168.4166666666679</v>
      </c>
      <c r="J160" s="41">
        <v>3233.2166666666672</v>
      </c>
      <c r="K160" s="41">
        <v>3250.7833333333338</v>
      </c>
      <c r="L160" s="41">
        <v>3265.6166666666668</v>
      </c>
      <c r="M160" s="31">
        <v>3235.95</v>
      </c>
      <c r="N160" s="31">
        <v>3203.55</v>
      </c>
      <c r="O160" s="42">
        <v>10313100</v>
      </c>
      <c r="P160" s="43">
        <v>3.2776542690620684E-2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44406</v>
      </c>
      <c r="E161" s="40">
        <v>1083.5999999999999</v>
      </c>
      <c r="F161" s="40">
        <v>1074.8999999999999</v>
      </c>
      <c r="G161" s="41">
        <v>1056.6999999999998</v>
      </c>
      <c r="H161" s="41">
        <v>1029.8</v>
      </c>
      <c r="I161" s="41">
        <v>1011.5999999999999</v>
      </c>
      <c r="J161" s="41">
        <v>1101.7999999999997</v>
      </c>
      <c r="K161" s="41">
        <v>1120</v>
      </c>
      <c r="L161" s="41">
        <v>1146.8999999999996</v>
      </c>
      <c r="M161" s="31">
        <v>1093.0999999999999</v>
      </c>
      <c r="N161" s="31">
        <v>1048</v>
      </c>
      <c r="O161" s="42">
        <v>15664200</v>
      </c>
      <c r="P161" s="43">
        <v>-3.6961894573757793E-2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44406</v>
      </c>
      <c r="E162" s="40">
        <v>1704.5</v>
      </c>
      <c r="F162" s="40">
        <v>1707.1333333333332</v>
      </c>
      <c r="G162" s="41">
        <v>1694.6166666666663</v>
      </c>
      <c r="H162" s="41">
        <v>1684.7333333333331</v>
      </c>
      <c r="I162" s="41">
        <v>1672.2166666666662</v>
      </c>
      <c r="J162" s="41">
        <v>1717.0166666666664</v>
      </c>
      <c r="K162" s="41">
        <v>1729.5333333333333</v>
      </c>
      <c r="L162" s="41">
        <v>1739.4166666666665</v>
      </c>
      <c r="M162" s="31">
        <v>1719.65</v>
      </c>
      <c r="N162" s="31">
        <v>1697.25</v>
      </c>
      <c r="O162" s="42">
        <v>4891125</v>
      </c>
      <c r="P162" s="43">
        <v>-3.0658388901663215E-4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44406</v>
      </c>
      <c r="E163" s="40">
        <v>3012</v>
      </c>
      <c r="F163" s="40">
        <v>3023.1666666666665</v>
      </c>
      <c r="G163" s="41">
        <v>2996.333333333333</v>
      </c>
      <c r="H163" s="41">
        <v>2980.6666666666665</v>
      </c>
      <c r="I163" s="41">
        <v>2953.833333333333</v>
      </c>
      <c r="J163" s="41">
        <v>3038.833333333333</v>
      </c>
      <c r="K163" s="41">
        <v>3065.6666666666661</v>
      </c>
      <c r="L163" s="41">
        <v>3081.333333333333</v>
      </c>
      <c r="M163" s="31">
        <v>3050</v>
      </c>
      <c r="N163" s="31">
        <v>3007.5</v>
      </c>
      <c r="O163" s="42">
        <v>800000</v>
      </c>
      <c r="P163" s="43">
        <v>-1.4474899907607022E-2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44406</v>
      </c>
      <c r="E164" s="40">
        <v>480.85</v>
      </c>
      <c r="F164" s="40">
        <v>479.58333333333331</v>
      </c>
      <c r="G164" s="41">
        <v>474.46666666666664</v>
      </c>
      <c r="H164" s="41">
        <v>468.08333333333331</v>
      </c>
      <c r="I164" s="41">
        <v>462.96666666666664</v>
      </c>
      <c r="J164" s="41">
        <v>485.96666666666664</v>
      </c>
      <c r="K164" s="41">
        <v>491.08333333333331</v>
      </c>
      <c r="L164" s="41">
        <v>497.46666666666664</v>
      </c>
      <c r="M164" s="31">
        <v>484.7</v>
      </c>
      <c r="N164" s="31">
        <v>473.2</v>
      </c>
      <c r="O164" s="42">
        <v>2962500</v>
      </c>
      <c r="P164" s="43">
        <v>0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44406</v>
      </c>
      <c r="E165" s="40">
        <v>904.75</v>
      </c>
      <c r="F165" s="40">
        <v>912.25</v>
      </c>
      <c r="G165" s="41">
        <v>894.55</v>
      </c>
      <c r="H165" s="41">
        <v>884.34999999999991</v>
      </c>
      <c r="I165" s="41">
        <v>866.64999999999986</v>
      </c>
      <c r="J165" s="41">
        <v>922.45</v>
      </c>
      <c r="K165" s="41">
        <v>940.15000000000009</v>
      </c>
      <c r="L165" s="41">
        <v>950.35000000000014</v>
      </c>
      <c r="M165" s="31">
        <v>929.95</v>
      </c>
      <c r="N165" s="31">
        <v>902.05</v>
      </c>
      <c r="O165" s="42">
        <v>1197700</v>
      </c>
      <c r="P165" s="43">
        <v>7.9033311561071198E-2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44406</v>
      </c>
      <c r="E166" s="40">
        <v>609.54999999999995</v>
      </c>
      <c r="F166" s="40">
        <v>611.30000000000007</v>
      </c>
      <c r="G166" s="41">
        <v>605.10000000000014</v>
      </c>
      <c r="H166" s="41">
        <v>600.65000000000009</v>
      </c>
      <c r="I166" s="41">
        <v>594.45000000000016</v>
      </c>
      <c r="J166" s="41">
        <v>615.75000000000011</v>
      </c>
      <c r="K166" s="41">
        <v>621.95000000000016</v>
      </c>
      <c r="L166" s="41">
        <v>626.40000000000009</v>
      </c>
      <c r="M166" s="31">
        <v>617.5</v>
      </c>
      <c r="N166" s="31">
        <v>606.85</v>
      </c>
      <c r="O166" s="42">
        <v>5805800</v>
      </c>
      <c r="P166" s="43">
        <v>-5.754015823543515E-3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44406</v>
      </c>
      <c r="E167" s="40">
        <v>1402.3</v>
      </c>
      <c r="F167" s="40">
        <v>1410.9166666666667</v>
      </c>
      <c r="G167" s="41">
        <v>1391.4333333333334</v>
      </c>
      <c r="H167" s="41">
        <v>1380.5666666666666</v>
      </c>
      <c r="I167" s="41">
        <v>1361.0833333333333</v>
      </c>
      <c r="J167" s="41">
        <v>1421.7833333333335</v>
      </c>
      <c r="K167" s="41">
        <v>1441.2666666666667</v>
      </c>
      <c r="L167" s="41">
        <v>1452.1333333333337</v>
      </c>
      <c r="M167" s="31">
        <v>1430.4</v>
      </c>
      <c r="N167" s="31">
        <v>1400.05</v>
      </c>
      <c r="O167" s="42">
        <v>1535800</v>
      </c>
      <c r="P167" s="43">
        <v>4.5757864632983793E-2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44406</v>
      </c>
      <c r="E168" s="40">
        <v>7213.25</v>
      </c>
      <c r="F168" s="40">
        <v>7178.3499999999995</v>
      </c>
      <c r="G168" s="41">
        <v>7120.7999999999993</v>
      </c>
      <c r="H168" s="41">
        <v>7028.3499999999995</v>
      </c>
      <c r="I168" s="41">
        <v>6970.7999999999993</v>
      </c>
      <c r="J168" s="41">
        <v>7270.7999999999993</v>
      </c>
      <c r="K168" s="41">
        <v>7328.35</v>
      </c>
      <c r="L168" s="41">
        <v>7420.7999999999993</v>
      </c>
      <c r="M168" s="31">
        <v>7235.9</v>
      </c>
      <c r="N168" s="31">
        <v>7085.9</v>
      </c>
      <c r="O168" s="42">
        <v>2262300</v>
      </c>
      <c r="P168" s="43">
        <v>4.2919048497141801E-2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44406</v>
      </c>
      <c r="E169" s="40">
        <v>840.45</v>
      </c>
      <c r="F169" s="40">
        <v>834.93333333333339</v>
      </c>
      <c r="G169" s="41">
        <v>827.46666666666681</v>
      </c>
      <c r="H169" s="41">
        <v>814.48333333333346</v>
      </c>
      <c r="I169" s="41">
        <v>807.01666666666688</v>
      </c>
      <c r="J169" s="41">
        <v>847.91666666666674</v>
      </c>
      <c r="K169" s="41">
        <v>855.38333333333344</v>
      </c>
      <c r="L169" s="41">
        <v>868.36666666666667</v>
      </c>
      <c r="M169" s="31">
        <v>842.4</v>
      </c>
      <c r="N169" s="31">
        <v>821.95</v>
      </c>
      <c r="O169" s="42">
        <v>23981100</v>
      </c>
      <c r="P169" s="43">
        <v>3.8156339692723279E-2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44406</v>
      </c>
      <c r="E170" s="40">
        <v>270.55</v>
      </c>
      <c r="F170" s="40">
        <v>271.46666666666664</v>
      </c>
      <c r="G170" s="41">
        <v>268.48333333333329</v>
      </c>
      <c r="H170" s="41">
        <v>266.41666666666663</v>
      </c>
      <c r="I170" s="41">
        <v>263.43333333333328</v>
      </c>
      <c r="J170" s="41">
        <v>273.5333333333333</v>
      </c>
      <c r="K170" s="41">
        <v>276.51666666666665</v>
      </c>
      <c r="L170" s="41">
        <v>278.58333333333331</v>
      </c>
      <c r="M170" s="31">
        <v>274.45</v>
      </c>
      <c r="N170" s="31">
        <v>269.39999999999998</v>
      </c>
      <c r="O170" s="42">
        <v>118671100</v>
      </c>
      <c r="P170" s="43">
        <v>1.2323152188285072E-2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44406</v>
      </c>
      <c r="E171" s="40">
        <v>1046.8</v>
      </c>
      <c r="F171" s="40">
        <v>1043.95</v>
      </c>
      <c r="G171" s="41">
        <v>1035.6000000000001</v>
      </c>
      <c r="H171" s="41">
        <v>1024.4000000000001</v>
      </c>
      <c r="I171" s="41">
        <v>1016.0500000000002</v>
      </c>
      <c r="J171" s="41">
        <v>1055.1500000000001</v>
      </c>
      <c r="K171" s="41">
        <v>1063.5</v>
      </c>
      <c r="L171" s="41">
        <v>1074.7</v>
      </c>
      <c r="M171" s="31">
        <v>1052.3</v>
      </c>
      <c r="N171" s="31">
        <v>1032.75</v>
      </c>
      <c r="O171" s="42">
        <v>2992500</v>
      </c>
      <c r="P171" s="43">
        <v>-8.9872262773722622E-2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44406</v>
      </c>
      <c r="E172" s="40">
        <v>578.85</v>
      </c>
      <c r="F172" s="40">
        <v>573.75</v>
      </c>
      <c r="G172" s="41">
        <v>566.35</v>
      </c>
      <c r="H172" s="41">
        <v>553.85</v>
      </c>
      <c r="I172" s="41">
        <v>546.45000000000005</v>
      </c>
      <c r="J172" s="41">
        <v>586.25</v>
      </c>
      <c r="K172" s="41">
        <v>593.65000000000009</v>
      </c>
      <c r="L172" s="41">
        <v>606.15</v>
      </c>
      <c r="M172" s="31">
        <v>581.15</v>
      </c>
      <c r="N172" s="31">
        <v>561.25</v>
      </c>
      <c r="O172" s="42">
        <v>36467200</v>
      </c>
      <c r="P172" s="43">
        <v>1.5369537131910723E-2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44406</v>
      </c>
      <c r="E173" s="40">
        <v>210.75</v>
      </c>
      <c r="F173" s="40">
        <v>211.86666666666665</v>
      </c>
      <c r="G173" s="41">
        <v>208.83333333333329</v>
      </c>
      <c r="H173" s="41">
        <v>206.91666666666663</v>
      </c>
      <c r="I173" s="41">
        <v>203.88333333333327</v>
      </c>
      <c r="J173" s="41">
        <v>213.7833333333333</v>
      </c>
      <c r="K173" s="41">
        <v>216.81666666666666</v>
      </c>
      <c r="L173" s="41">
        <v>218.73333333333332</v>
      </c>
      <c r="M173" s="31">
        <v>214.9</v>
      </c>
      <c r="N173" s="31">
        <v>209.95</v>
      </c>
      <c r="O173" s="42">
        <v>62766000</v>
      </c>
      <c r="P173" s="43">
        <v>2.2380766223612198E-2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21" sqref="F2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44393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394" t="s">
        <v>16</v>
      </c>
      <c r="B8" s="396"/>
      <c r="C8" s="400" t="s">
        <v>20</v>
      </c>
      <c r="D8" s="400" t="s">
        <v>21</v>
      </c>
      <c r="E8" s="391" t="s">
        <v>22</v>
      </c>
      <c r="F8" s="392"/>
      <c r="G8" s="393"/>
      <c r="H8" s="391" t="s">
        <v>23</v>
      </c>
      <c r="I8" s="392"/>
      <c r="J8" s="393"/>
      <c r="K8" s="26"/>
      <c r="L8" s="55"/>
      <c r="M8" s="55"/>
      <c r="N8" s="1"/>
      <c r="O8" s="1"/>
    </row>
    <row r="9" spans="1:15" ht="36" customHeight="1">
      <c r="A9" s="398"/>
      <c r="B9" s="399"/>
      <c r="C9" s="399"/>
      <c r="D9" s="39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15924.2</v>
      </c>
      <c r="D10" s="35">
        <v>15910.516666666668</v>
      </c>
      <c r="E10" s="35">
        <v>15868.683333333336</v>
      </c>
      <c r="F10" s="35">
        <v>15813.166666666668</v>
      </c>
      <c r="G10" s="35">
        <v>15771.333333333336</v>
      </c>
      <c r="H10" s="35">
        <v>15966.033333333336</v>
      </c>
      <c r="I10" s="35">
        <v>16007.866666666669</v>
      </c>
      <c r="J10" s="35">
        <v>16063.383333333337</v>
      </c>
      <c r="K10" s="37">
        <v>15952.35</v>
      </c>
      <c r="L10" s="37">
        <v>15855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35907.65</v>
      </c>
      <c r="D11" s="40">
        <v>35839.533333333333</v>
      </c>
      <c r="E11" s="40">
        <v>35693.816666666666</v>
      </c>
      <c r="F11" s="40">
        <v>35479.98333333333</v>
      </c>
      <c r="G11" s="40">
        <v>35334.266666666663</v>
      </c>
      <c r="H11" s="40">
        <v>36053.366666666669</v>
      </c>
      <c r="I11" s="40">
        <v>36199.083333333328</v>
      </c>
      <c r="J11" s="40">
        <v>36412.916666666672</v>
      </c>
      <c r="K11" s="31">
        <v>35985.25</v>
      </c>
      <c r="L11" s="31">
        <v>35625.699999999997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2053.4499999999998</v>
      </c>
      <c r="D12" s="40">
        <v>2060.0833333333335</v>
      </c>
      <c r="E12" s="40">
        <v>2044.666666666667</v>
      </c>
      <c r="F12" s="40">
        <v>2035.8833333333337</v>
      </c>
      <c r="G12" s="40">
        <v>2020.4666666666672</v>
      </c>
      <c r="H12" s="40">
        <v>2068.8666666666668</v>
      </c>
      <c r="I12" s="40">
        <v>2084.2833333333338</v>
      </c>
      <c r="J12" s="40">
        <v>2093.0666666666666</v>
      </c>
      <c r="K12" s="31">
        <v>2075.5</v>
      </c>
      <c r="L12" s="31">
        <v>2051.3000000000002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4420.95</v>
      </c>
      <c r="D13" s="40">
        <v>4421.9999999999991</v>
      </c>
      <c r="E13" s="40">
        <v>4407.0999999999985</v>
      </c>
      <c r="F13" s="40">
        <v>4393.2499999999991</v>
      </c>
      <c r="G13" s="40">
        <v>4378.3499999999985</v>
      </c>
      <c r="H13" s="40">
        <v>4435.8499999999985</v>
      </c>
      <c r="I13" s="40">
        <v>4450.7499999999982</v>
      </c>
      <c r="J13" s="40">
        <v>4464.5999999999985</v>
      </c>
      <c r="K13" s="31">
        <v>4436.8999999999996</v>
      </c>
      <c r="L13" s="31">
        <v>4408.1499999999996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29718.05</v>
      </c>
      <c r="D14" s="40">
        <v>29612.916666666668</v>
      </c>
      <c r="E14" s="40">
        <v>29389.933333333334</v>
      </c>
      <c r="F14" s="40">
        <v>29061.816666666666</v>
      </c>
      <c r="G14" s="40">
        <v>28838.833333333332</v>
      </c>
      <c r="H14" s="40">
        <v>29941.033333333336</v>
      </c>
      <c r="I14" s="40">
        <v>30164.016666666666</v>
      </c>
      <c r="J14" s="40">
        <v>30492.133333333339</v>
      </c>
      <c r="K14" s="31">
        <v>29835.9</v>
      </c>
      <c r="L14" s="31">
        <v>29284.799999999999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3589.6</v>
      </c>
      <c r="D15" s="40">
        <v>3598.7666666666664</v>
      </c>
      <c r="E15" s="40">
        <v>3577.4333333333329</v>
      </c>
      <c r="F15" s="40">
        <v>3565.2666666666664</v>
      </c>
      <c r="G15" s="40">
        <v>3543.9333333333329</v>
      </c>
      <c r="H15" s="40">
        <v>3610.9333333333329</v>
      </c>
      <c r="I15" s="40">
        <v>3632.2666666666669</v>
      </c>
      <c r="J15" s="40">
        <v>3644.4333333333329</v>
      </c>
      <c r="K15" s="31">
        <v>3620.1</v>
      </c>
      <c r="L15" s="31">
        <v>3586.6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7672.2</v>
      </c>
      <c r="D16" s="40">
        <v>7670.8833333333341</v>
      </c>
      <c r="E16" s="40">
        <v>7656.1666666666679</v>
      </c>
      <c r="F16" s="40">
        <v>7640.1333333333341</v>
      </c>
      <c r="G16" s="40">
        <v>7625.4166666666679</v>
      </c>
      <c r="H16" s="40">
        <v>7686.9166666666679</v>
      </c>
      <c r="I16" s="40">
        <v>7701.6333333333332</v>
      </c>
      <c r="J16" s="40">
        <v>7717.6666666666679</v>
      </c>
      <c r="K16" s="31">
        <v>7685.6</v>
      </c>
      <c r="L16" s="31">
        <v>7654.85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2112.4499999999998</v>
      </c>
      <c r="D17" s="40">
        <v>2102.083333333333</v>
      </c>
      <c r="E17" s="40">
        <v>2079.0666666666662</v>
      </c>
      <c r="F17" s="40">
        <v>2045.6833333333329</v>
      </c>
      <c r="G17" s="40">
        <v>2022.6666666666661</v>
      </c>
      <c r="H17" s="40">
        <v>2135.4666666666662</v>
      </c>
      <c r="I17" s="40">
        <v>2158.4833333333327</v>
      </c>
      <c r="J17" s="40">
        <v>2191.8666666666663</v>
      </c>
      <c r="K17" s="31">
        <v>2125.1</v>
      </c>
      <c r="L17" s="31">
        <v>2068.6999999999998</v>
      </c>
      <c r="M17" s="31">
        <v>7.1090499999999999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1248.4000000000001</v>
      </c>
      <c r="D18" s="40">
        <v>1232.9666666666667</v>
      </c>
      <c r="E18" s="40">
        <v>1205.9333333333334</v>
      </c>
      <c r="F18" s="40">
        <v>1163.4666666666667</v>
      </c>
      <c r="G18" s="40">
        <v>1136.4333333333334</v>
      </c>
      <c r="H18" s="40">
        <v>1275.4333333333334</v>
      </c>
      <c r="I18" s="40">
        <v>1302.4666666666667</v>
      </c>
      <c r="J18" s="40">
        <v>1344.9333333333334</v>
      </c>
      <c r="K18" s="31">
        <v>1260</v>
      </c>
      <c r="L18" s="31">
        <v>1190.5</v>
      </c>
      <c r="M18" s="31">
        <v>19.831769999999999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854.45</v>
      </c>
      <c r="D19" s="40">
        <v>856.15</v>
      </c>
      <c r="E19" s="40">
        <v>849.3</v>
      </c>
      <c r="F19" s="40">
        <v>844.15</v>
      </c>
      <c r="G19" s="40">
        <v>837.3</v>
      </c>
      <c r="H19" s="40">
        <v>861.3</v>
      </c>
      <c r="I19" s="40">
        <v>868.15000000000009</v>
      </c>
      <c r="J19" s="40">
        <v>873.3</v>
      </c>
      <c r="K19" s="31">
        <v>863</v>
      </c>
      <c r="L19" s="31">
        <v>851</v>
      </c>
      <c r="M19" s="31">
        <v>4.9458900000000003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17336.45</v>
      </c>
      <c r="D20" s="40">
        <v>17315.866666666665</v>
      </c>
      <c r="E20" s="40">
        <v>17231.73333333333</v>
      </c>
      <c r="F20" s="40">
        <v>17127.016666666666</v>
      </c>
      <c r="G20" s="40">
        <v>17042.883333333331</v>
      </c>
      <c r="H20" s="40">
        <v>17420.583333333328</v>
      </c>
      <c r="I20" s="40">
        <v>17504.716666666667</v>
      </c>
      <c r="J20" s="40">
        <v>17609.433333333327</v>
      </c>
      <c r="K20" s="31">
        <v>17400</v>
      </c>
      <c r="L20" s="31">
        <v>17211.150000000001</v>
      </c>
      <c r="M20" s="31">
        <v>6.1400000000000003E-2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1407.95</v>
      </c>
      <c r="D21" s="40">
        <v>1410.1166666666668</v>
      </c>
      <c r="E21" s="40">
        <v>1391.2333333333336</v>
      </c>
      <c r="F21" s="40">
        <v>1374.5166666666669</v>
      </c>
      <c r="G21" s="40">
        <v>1355.6333333333337</v>
      </c>
      <c r="H21" s="40">
        <v>1426.8333333333335</v>
      </c>
      <c r="I21" s="40">
        <v>1445.7166666666667</v>
      </c>
      <c r="J21" s="40">
        <v>1462.4333333333334</v>
      </c>
      <c r="K21" s="31">
        <v>1429</v>
      </c>
      <c r="L21" s="31">
        <v>1393.4</v>
      </c>
      <c r="M21" s="31">
        <v>27.283049999999999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995.8</v>
      </c>
      <c r="D22" s="40">
        <v>986.93333333333339</v>
      </c>
      <c r="E22" s="40">
        <v>968.86666666666679</v>
      </c>
      <c r="F22" s="40">
        <v>941.93333333333339</v>
      </c>
      <c r="G22" s="40">
        <v>923.86666666666679</v>
      </c>
      <c r="H22" s="40">
        <v>1013.8666666666668</v>
      </c>
      <c r="I22" s="40">
        <v>1031.9333333333334</v>
      </c>
      <c r="J22" s="40">
        <v>1058.8666666666668</v>
      </c>
      <c r="K22" s="31">
        <v>1005</v>
      </c>
      <c r="L22" s="31">
        <v>960</v>
      </c>
      <c r="M22" s="31">
        <v>1.2582599999999999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699.1</v>
      </c>
      <c r="D23" s="40">
        <v>700.33333333333337</v>
      </c>
      <c r="E23" s="40">
        <v>694.26666666666677</v>
      </c>
      <c r="F23" s="40">
        <v>689.43333333333339</v>
      </c>
      <c r="G23" s="40">
        <v>683.36666666666679</v>
      </c>
      <c r="H23" s="40">
        <v>705.16666666666674</v>
      </c>
      <c r="I23" s="40">
        <v>711.23333333333335</v>
      </c>
      <c r="J23" s="40">
        <v>716.06666666666672</v>
      </c>
      <c r="K23" s="31">
        <v>706.4</v>
      </c>
      <c r="L23" s="31">
        <v>695.5</v>
      </c>
      <c r="M23" s="31">
        <v>74.906120000000001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892.9</v>
      </c>
      <c r="D24" s="40">
        <v>877.30000000000007</v>
      </c>
      <c r="E24" s="40">
        <v>854.60000000000014</v>
      </c>
      <c r="F24" s="40">
        <v>816.30000000000007</v>
      </c>
      <c r="G24" s="40">
        <v>793.60000000000014</v>
      </c>
      <c r="H24" s="40">
        <v>915.60000000000014</v>
      </c>
      <c r="I24" s="40">
        <v>938.30000000000018</v>
      </c>
      <c r="J24" s="40">
        <v>976.60000000000014</v>
      </c>
      <c r="K24" s="31">
        <v>900</v>
      </c>
      <c r="L24" s="31">
        <v>839</v>
      </c>
      <c r="M24" s="31">
        <v>3.8268900000000001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980.2</v>
      </c>
      <c r="D25" s="40">
        <v>976.73333333333323</v>
      </c>
      <c r="E25" s="40">
        <v>963.46666666666647</v>
      </c>
      <c r="F25" s="40">
        <v>946.73333333333323</v>
      </c>
      <c r="G25" s="40">
        <v>933.46666666666647</v>
      </c>
      <c r="H25" s="40">
        <v>993.46666666666647</v>
      </c>
      <c r="I25" s="40">
        <v>1006.7333333333331</v>
      </c>
      <c r="J25" s="40">
        <v>1023.4666666666665</v>
      </c>
      <c r="K25" s="31">
        <v>990</v>
      </c>
      <c r="L25" s="31">
        <v>960</v>
      </c>
      <c r="M25" s="31">
        <v>1.73695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119.05</v>
      </c>
      <c r="D26" s="40">
        <v>119.76666666666667</v>
      </c>
      <c r="E26" s="40">
        <v>117.98333333333333</v>
      </c>
      <c r="F26" s="40">
        <v>116.91666666666667</v>
      </c>
      <c r="G26" s="40">
        <v>115.13333333333334</v>
      </c>
      <c r="H26" s="40">
        <v>120.83333333333333</v>
      </c>
      <c r="I26" s="40">
        <v>122.61666666666666</v>
      </c>
      <c r="J26" s="40">
        <v>123.68333333333332</v>
      </c>
      <c r="K26" s="31">
        <v>121.55</v>
      </c>
      <c r="L26" s="31">
        <v>118.7</v>
      </c>
      <c r="M26" s="31">
        <v>21.81288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223.95</v>
      </c>
      <c r="D27" s="40">
        <v>225.19999999999996</v>
      </c>
      <c r="E27" s="40">
        <v>221.54999999999993</v>
      </c>
      <c r="F27" s="40">
        <v>219.14999999999998</v>
      </c>
      <c r="G27" s="40">
        <v>215.49999999999994</v>
      </c>
      <c r="H27" s="40">
        <v>227.59999999999991</v>
      </c>
      <c r="I27" s="40">
        <v>231.24999999999994</v>
      </c>
      <c r="J27" s="40">
        <v>233.64999999999989</v>
      </c>
      <c r="K27" s="31">
        <v>228.85</v>
      </c>
      <c r="L27" s="31">
        <v>222.8</v>
      </c>
      <c r="M27" s="31">
        <v>18.29532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2173</v>
      </c>
      <c r="D28" s="40">
        <v>2163.3166666666671</v>
      </c>
      <c r="E28" s="40">
        <v>2150.5333333333342</v>
      </c>
      <c r="F28" s="40">
        <v>2128.0666666666671</v>
      </c>
      <c r="G28" s="40">
        <v>2115.2833333333342</v>
      </c>
      <c r="H28" s="40">
        <v>2185.7833333333342</v>
      </c>
      <c r="I28" s="40">
        <v>2198.5666666666671</v>
      </c>
      <c r="J28" s="40">
        <v>2221.0333333333342</v>
      </c>
      <c r="K28" s="31">
        <v>2176.1</v>
      </c>
      <c r="L28" s="31">
        <v>2140.85</v>
      </c>
      <c r="M28" s="31">
        <v>0.54851000000000005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965.5</v>
      </c>
      <c r="D29" s="40">
        <v>967</v>
      </c>
      <c r="E29" s="40">
        <v>959</v>
      </c>
      <c r="F29" s="40">
        <v>952.5</v>
      </c>
      <c r="G29" s="40">
        <v>944.5</v>
      </c>
      <c r="H29" s="40">
        <v>973.5</v>
      </c>
      <c r="I29" s="40">
        <v>981.5</v>
      </c>
      <c r="J29" s="40">
        <v>988</v>
      </c>
      <c r="K29" s="31">
        <v>975</v>
      </c>
      <c r="L29" s="31">
        <v>960.5</v>
      </c>
      <c r="M29" s="31">
        <v>1.7642100000000001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3331.65</v>
      </c>
      <c r="D30" s="40">
        <v>3324.6166666666663</v>
      </c>
      <c r="E30" s="40">
        <v>3309.2333333333327</v>
      </c>
      <c r="F30" s="40">
        <v>3286.8166666666662</v>
      </c>
      <c r="G30" s="40">
        <v>3271.4333333333325</v>
      </c>
      <c r="H30" s="40">
        <v>3347.0333333333328</v>
      </c>
      <c r="I30" s="40">
        <v>3362.416666666667</v>
      </c>
      <c r="J30" s="40">
        <v>3384.833333333333</v>
      </c>
      <c r="K30" s="31">
        <v>3340</v>
      </c>
      <c r="L30" s="31">
        <v>3302.2</v>
      </c>
      <c r="M30" s="31">
        <v>2.6976300000000002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733.05</v>
      </c>
      <c r="D31" s="40">
        <v>735.08333333333337</v>
      </c>
      <c r="E31" s="40">
        <v>730.16666666666674</v>
      </c>
      <c r="F31" s="40">
        <v>727.28333333333342</v>
      </c>
      <c r="G31" s="40">
        <v>722.36666666666679</v>
      </c>
      <c r="H31" s="40">
        <v>737.9666666666667</v>
      </c>
      <c r="I31" s="40">
        <v>742.88333333333344</v>
      </c>
      <c r="J31" s="40">
        <v>745.76666666666665</v>
      </c>
      <c r="K31" s="31">
        <v>740</v>
      </c>
      <c r="L31" s="31">
        <v>732.2</v>
      </c>
      <c r="M31" s="31">
        <v>6.4885299999999999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386.2</v>
      </c>
      <c r="D32" s="40">
        <v>382.9666666666667</v>
      </c>
      <c r="E32" s="40">
        <v>376.93333333333339</v>
      </c>
      <c r="F32" s="40">
        <v>367.66666666666669</v>
      </c>
      <c r="G32" s="40">
        <v>361.63333333333338</v>
      </c>
      <c r="H32" s="40">
        <v>392.23333333333341</v>
      </c>
      <c r="I32" s="40">
        <v>398.26666666666671</v>
      </c>
      <c r="J32" s="40">
        <v>407.53333333333342</v>
      </c>
      <c r="K32" s="31">
        <v>389</v>
      </c>
      <c r="L32" s="31">
        <v>373.7</v>
      </c>
      <c r="M32" s="31">
        <v>72.070459999999997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3762.35</v>
      </c>
      <c r="D33" s="40">
        <v>3770.3000000000006</v>
      </c>
      <c r="E33" s="40">
        <v>3742.6000000000013</v>
      </c>
      <c r="F33" s="40">
        <v>3722.8500000000008</v>
      </c>
      <c r="G33" s="40">
        <v>3695.1500000000015</v>
      </c>
      <c r="H33" s="40">
        <v>3790.0500000000011</v>
      </c>
      <c r="I33" s="40">
        <v>3817.7500000000009</v>
      </c>
      <c r="J33" s="40">
        <v>3837.5000000000009</v>
      </c>
      <c r="K33" s="31">
        <v>3798</v>
      </c>
      <c r="L33" s="31">
        <v>3750.55</v>
      </c>
      <c r="M33" s="31">
        <v>3.9984500000000001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231.15</v>
      </c>
      <c r="D34" s="40">
        <v>232.93333333333331</v>
      </c>
      <c r="E34" s="40">
        <v>228.71666666666661</v>
      </c>
      <c r="F34" s="40">
        <v>226.2833333333333</v>
      </c>
      <c r="G34" s="40">
        <v>222.06666666666661</v>
      </c>
      <c r="H34" s="40">
        <v>235.36666666666662</v>
      </c>
      <c r="I34" s="40">
        <v>239.58333333333331</v>
      </c>
      <c r="J34" s="40">
        <v>242.01666666666662</v>
      </c>
      <c r="K34" s="31">
        <v>237.15</v>
      </c>
      <c r="L34" s="31">
        <v>230.5</v>
      </c>
      <c r="M34" s="31">
        <v>62.587200000000003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128.80000000000001</v>
      </c>
      <c r="D35" s="40">
        <v>128.63333333333333</v>
      </c>
      <c r="E35" s="40">
        <v>128.06666666666666</v>
      </c>
      <c r="F35" s="40">
        <v>127.33333333333334</v>
      </c>
      <c r="G35" s="40">
        <v>126.76666666666668</v>
      </c>
      <c r="H35" s="40">
        <v>129.36666666666665</v>
      </c>
      <c r="I35" s="40">
        <v>129.93333333333331</v>
      </c>
      <c r="J35" s="40">
        <v>130.66666666666663</v>
      </c>
      <c r="K35" s="31">
        <v>129.19999999999999</v>
      </c>
      <c r="L35" s="31">
        <v>127.9</v>
      </c>
      <c r="M35" s="31">
        <v>108.06811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2983.6</v>
      </c>
      <c r="D36" s="40">
        <v>2988.5666666666671</v>
      </c>
      <c r="E36" s="40">
        <v>2966.1333333333341</v>
      </c>
      <c r="F36" s="40">
        <v>2948.666666666667</v>
      </c>
      <c r="G36" s="40">
        <v>2926.233333333334</v>
      </c>
      <c r="H36" s="40">
        <v>3006.0333333333342</v>
      </c>
      <c r="I36" s="40">
        <v>3028.4666666666676</v>
      </c>
      <c r="J36" s="40">
        <v>3045.9333333333343</v>
      </c>
      <c r="K36" s="31">
        <v>3011</v>
      </c>
      <c r="L36" s="31">
        <v>2971.1</v>
      </c>
      <c r="M36" s="31">
        <v>6.3553499999999996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955.9</v>
      </c>
      <c r="D37" s="40">
        <v>958.9666666666667</v>
      </c>
      <c r="E37" s="40">
        <v>951.43333333333339</v>
      </c>
      <c r="F37" s="40">
        <v>946.9666666666667</v>
      </c>
      <c r="G37" s="40">
        <v>939.43333333333339</v>
      </c>
      <c r="H37" s="40">
        <v>963.43333333333339</v>
      </c>
      <c r="I37" s="40">
        <v>970.9666666666667</v>
      </c>
      <c r="J37" s="40">
        <v>975.43333333333339</v>
      </c>
      <c r="K37" s="31">
        <v>966.5</v>
      </c>
      <c r="L37" s="31">
        <v>954.5</v>
      </c>
      <c r="M37" s="31">
        <v>6.1966799999999997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3328.5</v>
      </c>
      <c r="D38" s="40">
        <v>3330.5</v>
      </c>
      <c r="E38" s="40">
        <v>3298</v>
      </c>
      <c r="F38" s="40">
        <v>3267.5</v>
      </c>
      <c r="G38" s="40">
        <v>3235</v>
      </c>
      <c r="H38" s="40">
        <v>3361</v>
      </c>
      <c r="I38" s="40">
        <v>3393.5</v>
      </c>
      <c r="J38" s="40">
        <v>3424</v>
      </c>
      <c r="K38" s="31">
        <v>3363</v>
      </c>
      <c r="L38" s="31">
        <v>3300</v>
      </c>
      <c r="M38" s="31">
        <v>1.8808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774.15</v>
      </c>
      <c r="D39" s="40">
        <v>772.9666666666667</v>
      </c>
      <c r="E39" s="40">
        <v>767.68333333333339</v>
      </c>
      <c r="F39" s="40">
        <v>761.2166666666667</v>
      </c>
      <c r="G39" s="40">
        <v>755.93333333333339</v>
      </c>
      <c r="H39" s="40">
        <v>779.43333333333339</v>
      </c>
      <c r="I39" s="40">
        <v>784.7166666666667</v>
      </c>
      <c r="J39" s="40">
        <v>791.18333333333339</v>
      </c>
      <c r="K39" s="31">
        <v>778.25</v>
      </c>
      <c r="L39" s="31">
        <v>766.5</v>
      </c>
      <c r="M39" s="31">
        <v>42.398679999999999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3940</v>
      </c>
      <c r="D40" s="40">
        <v>3946.75</v>
      </c>
      <c r="E40" s="40">
        <v>3923.55</v>
      </c>
      <c r="F40" s="40">
        <v>3907.1000000000004</v>
      </c>
      <c r="G40" s="40">
        <v>3883.9000000000005</v>
      </c>
      <c r="H40" s="40">
        <v>3963.2</v>
      </c>
      <c r="I40" s="40">
        <v>3986.3999999999996</v>
      </c>
      <c r="J40" s="40">
        <v>4002.8499999999995</v>
      </c>
      <c r="K40" s="31">
        <v>3969.95</v>
      </c>
      <c r="L40" s="31">
        <v>3930.3</v>
      </c>
      <c r="M40" s="31">
        <v>3.1078800000000002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6129.7</v>
      </c>
      <c r="D41" s="40">
        <v>6136.3</v>
      </c>
      <c r="E41" s="40">
        <v>6095.4000000000005</v>
      </c>
      <c r="F41" s="40">
        <v>6061.1</v>
      </c>
      <c r="G41" s="40">
        <v>6020.2000000000007</v>
      </c>
      <c r="H41" s="40">
        <v>6170.6</v>
      </c>
      <c r="I41" s="40">
        <v>6211.5</v>
      </c>
      <c r="J41" s="40">
        <v>6245.8</v>
      </c>
      <c r="K41" s="31">
        <v>6177.2</v>
      </c>
      <c r="L41" s="31">
        <v>6102</v>
      </c>
      <c r="M41" s="31">
        <v>8.7098999999999993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12958.95</v>
      </c>
      <c r="D42" s="40">
        <v>12996.983333333332</v>
      </c>
      <c r="E42" s="40">
        <v>12883.966666666664</v>
      </c>
      <c r="F42" s="40">
        <v>12808.983333333332</v>
      </c>
      <c r="G42" s="40">
        <v>12695.966666666664</v>
      </c>
      <c r="H42" s="40">
        <v>13071.966666666664</v>
      </c>
      <c r="I42" s="40">
        <v>13184.98333333333</v>
      </c>
      <c r="J42" s="40">
        <v>13259.966666666664</v>
      </c>
      <c r="K42" s="31">
        <v>13110</v>
      </c>
      <c r="L42" s="31">
        <v>12922</v>
      </c>
      <c r="M42" s="31">
        <v>1.7799100000000001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3889.6</v>
      </c>
      <c r="D43" s="40">
        <v>3892.85</v>
      </c>
      <c r="E43" s="40">
        <v>3866.75</v>
      </c>
      <c r="F43" s="40">
        <v>3843.9</v>
      </c>
      <c r="G43" s="40">
        <v>3817.8</v>
      </c>
      <c r="H43" s="40">
        <v>3915.7</v>
      </c>
      <c r="I43" s="40">
        <v>3941.7999999999993</v>
      </c>
      <c r="J43" s="40">
        <v>3964.6499999999996</v>
      </c>
      <c r="K43" s="31">
        <v>3918.95</v>
      </c>
      <c r="L43" s="31">
        <v>3870</v>
      </c>
      <c r="M43" s="31">
        <v>0.12851000000000001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2311.9499999999998</v>
      </c>
      <c r="D44" s="40">
        <v>2308</v>
      </c>
      <c r="E44" s="40">
        <v>2292</v>
      </c>
      <c r="F44" s="40">
        <v>2272.0500000000002</v>
      </c>
      <c r="G44" s="40">
        <v>2256.0500000000002</v>
      </c>
      <c r="H44" s="40">
        <v>2327.9499999999998</v>
      </c>
      <c r="I44" s="40">
        <v>2343.9499999999998</v>
      </c>
      <c r="J44" s="40">
        <v>2363.8999999999996</v>
      </c>
      <c r="K44" s="31">
        <v>2324</v>
      </c>
      <c r="L44" s="31">
        <v>2288.0500000000002</v>
      </c>
      <c r="M44" s="31">
        <v>1.7936300000000001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319.7</v>
      </c>
      <c r="D45" s="40">
        <v>319.61666666666667</v>
      </c>
      <c r="E45" s="40">
        <v>317.48333333333335</v>
      </c>
      <c r="F45" s="40">
        <v>315.26666666666665</v>
      </c>
      <c r="G45" s="40">
        <v>313.13333333333333</v>
      </c>
      <c r="H45" s="40">
        <v>321.83333333333337</v>
      </c>
      <c r="I45" s="40">
        <v>323.9666666666667</v>
      </c>
      <c r="J45" s="40">
        <v>326.18333333333339</v>
      </c>
      <c r="K45" s="31">
        <v>321.75</v>
      </c>
      <c r="L45" s="31">
        <v>317.39999999999998</v>
      </c>
      <c r="M45" s="31">
        <v>47.009239999999998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83.7</v>
      </c>
      <c r="D46" s="40">
        <v>83.983333333333334</v>
      </c>
      <c r="E46" s="40">
        <v>83.116666666666674</v>
      </c>
      <c r="F46" s="40">
        <v>82.533333333333346</v>
      </c>
      <c r="G46" s="40">
        <v>81.666666666666686</v>
      </c>
      <c r="H46" s="40">
        <v>84.566666666666663</v>
      </c>
      <c r="I46" s="40">
        <v>85.433333333333309</v>
      </c>
      <c r="J46" s="40">
        <v>86.016666666666652</v>
      </c>
      <c r="K46" s="31">
        <v>84.85</v>
      </c>
      <c r="L46" s="31">
        <v>83.4</v>
      </c>
      <c r="M46" s="31">
        <v>303.04298999999997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75.45</v>
      </c>
      <c r="D47" s="40">
        <v>75.666666666666671</v>
      </c>
      <c r="E47" s="40">
        <v>75.033333333333346</v>
      </c>
      <c r="F47" s="40">
        <v>74.616666666666674</v>
      </c>
      <c r="G47" s="40">
        <v>73.983333333333348</v>
      </c>
      <c r="H47" s="40">
        <v>76.083333333333343</v>
      </c>
      <c r="I47" s="40">
        <v>76.716666666666669</v>
      </c>
      <c r="J47" s="40">
        <v>77.13333333333334</v>
      </c>
      <c r="K47" s="31">
        <v>76.3</v>
      </c>
      <c r="L47" s="31">
        <v>75.25</v>
      </c>
      <c r="M47" s="31">
        <v>14.60483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1574.5</v>
      </c>
      <c r="D48" s="40">
        <v>1580.3500000000001</v>
      </c>
      <c r="E48" s="40">
        <v>1563.8000000000002</v>
      </c>
      <c r="F48" s="40">
        <v>1553.1000000000001</v>
      </c>
      <c r="G48" s="40">
        <v>1536.5500000000002</v>
      </c>
      <c r="H48" s="40">
        <v>1591.0500000000002</v>
      </c>
      <c r="I48" s="40">
        <v>1607.6</v>
      </c>
      <c r="J48" s="40">
        <v>1618.3000000000002</v>
      </c>
      <c r="K48" s="31">
        <v>1596.9</v>
      </c>
      <c r="L48" s="31">
        <v>1569.65</v>
      </c>
      <c r="M48" s="31">
        <v>6.5206099999999996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841.15</v>
      </c>
      <c r="D49" s="40">
        <v>840.05000000000007</v>
      </c>
      <c r="E49" s="40">
        <v>836.10000000000014</v>
      </c>
      <c r="F49" s="40">
        <v>831.05000000000007</v>
      </c>
      <c r="G49" s="40">
        <v>827.10000000000014</v>
      </c>
      <c r="H49" s="40">
        <v>845.10000000000014</v>
      </c>
      <c r="I49" s="40">
        <v>849.05000000000018</v>
      </c>
      <c r="J49" s="40">
        <v>854.10000000000014</v>
      </c>
      <c r="K49" s="31">
        <v>844</v>
      </c>
      <c r="L49" s="31">
        <v>835</v>
      </c>
      <c r="M49" s="31">
        <v>4.4678199999999997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179.95</v>
      </c>
      <c r="D50" s="40">
        <v>181.26666666666665</v>
      </c>
      <c r="E50" s="40">
        <v>178.1333333333333</v>
      </c>
      <c r="F50" s="40">
        <v>176.31666666666663</v>
      </c>
      <c r="G50" s="40">
        <v>173.18333333333328</v>
      </c>
      <c r="H50" s="40">
        <v>183.08333333333331</v>
      </c>
      <c r="I50" s="40">
        <v>186.21666666666664</v>
      </c>
      <c r="J50" s="40">
        <v>188.03333333333333</v>
      </c>
      <c r="K50" s="31">
        <v>184.4</v>
      </c>
      <c r="L50" s="31">
        <v>179.45</v>
      </c>
      <c r="M50" s="31">
        <v>48.899769999999997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810.15</v>
      </c>
      <c r="D51" s="40">
        <v>811.44999999999993</v>
      </c>
      <c r="E51" s="40">
        <v>805.74999999999989</v>
      </c>
      <c r="F51" s="40">
        <v>801.34999999999991</v>
      </c>
      <c r="G51" s="40">
        <v>795.64999999999986</v>
      </c>
      <c r="H51" s="40">
        <v>815.84999999999991</v>
      </c>
      <c r="I51" s="40">
        <v>821.55</v>
      </c>
      <c r="J51" s="40">
        <v>825.94999999999993</v>
      </c>
      <c r="K51" s="31">
        <v>817.15</v>
      </c>
      <c r="L51" s="31">
        <v>807.05</v>
      </c>
      <c r="M51" s="31">
        <v>9.2905499999999996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64.95</v>
      </c>
      <c r="D52" s="40">
        <v>65.283333333333346</v>
      </c>
      <c r="E52" s="40">
        <v>64.466666666666697</v>
      </c>
      <c r="F52" s="40">
        <v>63.983333333333348</v>
      </c>
      <c r="G52" s="40">
        <v>63.1666666666667</v>
      </c>
      <c r="H52" s="40">
        <v>65.766666666666694</v>
      </c>
      <c r="I52" s="40">
        <v>66.583333333333329</v>
      </c>
      <c r="J52" s="40">
        <v>67.066666666666691</v>
      </c>
      <c r="K52" s="31">
        <v>66.099999999999994</v>
      </c>
      <c r="L52" s="31">
        <v>64.8</v>
      </c>
      <c r="M52" s="31">
        <v>233.76344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447.05</v>
      </c>
      <c r="D53" s="40">
        <v>447.61666666666662</v>
      </c>
      <c r="E53" s="40">
        <v>444.48333333333323</v>
      </c>
      <c r="F53" s="40">
        <v>441.91666666666663</v>
      </c>
      <c r="G53" s="40">
        <v>438.78333333333325</v>
      </c>
      <c r="H53" s="40">
        <v>450.18333333333322</v>
      </c>
      <c r="I53" s="40">
        <v>453.31666666666655</v>
      </c>
      <c r="J53" s="40">
        <v>455.88333333333321</v>
      </c>
      <c r="K53" s="31">
        <v>450.75</v>
      </c>
      <c r="L53" s="31">
        <v>445.05</v>
      </c>
      <c r="M53" s="31">
        <v>33.08775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525.45000000000005</v>
      </c>
      <c r="D54" s="40">
        <v>527.65</v>
      </c>
      <c r="E54" s="40">
        <v>522.79999999999995</v>
      </c>
      <c r="F54" s="40">
        <v>520.15</v>
      </c>
      <c r="G54" s="40">
        <v>515.29999999999995</v>
      </c>
      <c r="H54" s="40">
        <v>530.29999999999995</v>
      </c>
      <c r="I54" s="40">
        <v>535.15000000000009</v>
      </c>
      <c r="J54" s="40">
        <v>537.79999999999995</v>
      </c>
      <c r="K54" s="31">
        <v>532.5</v>
      </c>
      <c r="L54" s="31">
        <v>525</v>
      </c>
      <c r="M54" s="31">
        <v>67.59881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403.25</v>
      </c>
      <c r="D55" s="40">
        <v>400.81666666666666</v>
      </c>
      <c r="E55" s="40">
        <v>397.63333333333333</v>
      </c>
      <c r="F55" s="40">
        <v>392.01666666666665</v>
      </c>
      <c r="G55" s="40">
        <v>388.83333333333331</v>
      </c>
      <c r="H55" s="40">
        <v>406.43333333333334</v>
      </c>
      <c r="I55" s="40">
        <v>409.61666666666662</v>
      </c>
      <c r="J55" s="40">
        <v>415.23333333333335</v>
      </c>
      <c r="K55" s="31">
        <v>404</v>
      </c>
      <c r="L55" s="31">
        <v>395.2</v>
      </c>
      <c r="M55" s="31">
        <v>27.727689999999999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1307.05</v>
      </c>
      <c r="D56" s="40">
        <v>1312.0666666666666</v>
      </c>
      <c r="E56" s="40">
        <v>1296.4833333333331</v>
      </c>
      <c r="F56" s="40">
        <v>1285.9166666666665</v>
      </c>
      <c r="G56" s="40">
        <v>1270.333333333333</v>
      </c>
      <c r="H56" s="40">
        <v>1322.6333333333332</v>
      </c>
      <c r="I56" s="40">
        <v>1338.2166666666667</v>
      </c>
      <c r="J56" s="40">
        <v>1348.7833333333333</v>
      </c>
      <c r="K56" s="31">
        <v>1327.65</v>
      </c>
      <c r="L56" s="31">
        <v>1301.5</v>
      </c>
      <c r="M56" s="31">
        <v>0.46967999999999999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15336.9</v>
      </c>
      <c r="D57" s="40">
        <v>15375.983333333332</v>
      </c>
      <c r="E57" s="40">
        <v>15251.966666666664</v>
      </c>
      <c r="F57" s="40">
        <v>15167.033333333331</v>
      </c>
      <c r="G57" s="40">
        <v>15043.016666666663</v>
      </c>
      <c r="H57" s="40">
        <v>15460.916666666664</v>
      </c>
      <c r="I57" s="40">
        <v>15584.933333333331</v>
      </c>
      <c r="J57" s="40">
        <v>15669.866666666665</v>
      </c>
      <c r="K57" s="31">
        <v>15500</v>
      </c>
      <c r="L57" s="31">
        <v>15291.05</v>
      </c>
      <c r="M57" s="31">
        <v>0.25939000000000001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3460.85</v>
      </c>
      <c r="D58" s="40">
        <v>3473.1166666666668</v>
      </c>
      <c r="E58" s="40">
        <v>3443.2333333333336</v>
      </c>
      <c r="F58" s="40">
        <v>3425.6166666666668</v>
      </c>
      <c r="G58" s="40">
        <v>3395.7333333333336</v>
      </c>
      <c r="H58" s="40">
        <v>3490.7333333333336</v>
      </c>
      <c r="I58" s="40">
        <v>3520.6166666666668</v>
      </c>
      <c r="J58" s="40">
        <v>3538.2333333333336</v>
      </c>
      <c r="K58" s="31">
        <v>3503</v>
      </c>
      <c r="L58" s="31">
        <v>3455.5</v>
      </c>
      <c r="M58" s="31">
        <v>2.6460400000000002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830.25</v>
      </c>
      <c r="D59" s="40">
        <v>839.0333333333333</v>
      </c>
      <c r="E59" s="40">
        <v>819.21666666666658</v>
      </c>
      <c r="F59" s="40">
        <v>808.18333333333328</v>
      </c>
      <c r="G59" s="40">
        <v>788.36666666666656</v>
      </c>
      <c r="H59" s="40">
        <v>850.06666666666661</v>
      </c>
      <c r="I59" s="40">
        <v>869.88333333333321</v>
      </c>
      <c r="J59" s="40">
        <v>880.91666666666663</v>
      </c>
      <c r="K59" s="31">
        <v>858.85</v>
      </c>
      <c r="L59" s="31">
        <v>828</v>
      </c>
      <c r="M59" s="31">
        <v>8.8619500000000002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640.20000000000005</v>
      </c>
      <c r="D60" s="40">
        <v>640.56666666666672</v>
      </c>
      <c r="E60" s="40">
        <v>635.63333333333344</v>
      </c>
      <c r="F60" s="40">
        <v>631.06666666666672</v>
      </c>
      <c r="G60" s="40">
        <v>626.13333333333344</v>
      </c>
      <c r="H60" s="40">
        <v>645.13333333333344</v>
      </c>
      <c r="I60" s="40">
        <v>650.06666666666661</v>
      </c>
      <c r="J60" s="40">
        <v>654.63333333333344</v>
      </c>
      <c r="K60" s="31">
        <v>645.5</v>
      </c>
      <c r="L60" s="31">
        <v>636</v>
      </c>
      <c r="M60" s="31">
        <v>19.896409999999999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150.55000000000001</v>
      </c>
      <c r="D61" s="40">
        <v>150.76666666666668</v>
      </c>
      <c r="E61" s="40">
        <v>149.08333333333337</v>
      </c>
      <c r="F61" s="40">
        <v>147.6166666666667</v>
      </c>
      <c r="G61" s="40">
        <v>145.93333333333339</v>
      </c>
      <c r="H61" s="40">
        <v>152.23333333333335</v>
      </c>
      <c r="I61" s="40">
        <v>153.91666666666669</v>
      </c>
      <c r="J61" s="40">
        <v>155.38333333333333</v>
      </c>
      <c r="K61" s="31">
        <v>152.44999999999999</v>
      </c>
      <c r="L61" s="31">
        <v>149.30000000000001</v>
      </c>
      <c r="M61" s="31">
        <v>81.018739999999994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143.25</v>
      </c>
      <c r="D62" s="40">
        <v>143.63333333333333</v>
      </c>
      <c r="E62" s="40">
        <v>142.61666666666665</v>
      </c>
      <c r="F62" s="40">
        <v>141.98333333333332</v>
      </c>
      <c r="G62" s="40">
        <v>140.96666666666664</v>
      </c>
      <c r="H62" s="40">
        <v>144.26666666666665</v>
      </c>
      <c r="I62" s="40">
        <v>145.2833333333333</v>
      </c>
      <c r="J62" s="40">
        <v>145.91666666666666</v>
      </c>
      <c r="K62" s="31">
        <v>144.65</v>
      </c>
      <c r="L62" s="31">
        <v>143</v>
      </c>
      <c r="M62" s="31">
        <v>4.0757500000000002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513.79999999999995</v>
      </c>
      <c r="D63" s="40">
        <v>515.0333333333333</v>
      </c>
      <c r="E63" s="40">
        <v>510.76666666666665</v>
      </c>
      <c r="F63" s="40">
        <v>507.73333333333335</v>
      </c>
      <c r="G63" s="40">
        <v>503.4666666666667</v>
      </c>
      <c r="H63" s="40">
        <v>518.06666666666661</v>
      </c>
      <c r="I63" s="40">
        <v>522.33333333333326</v>
      </c>
      <c r="J63" s="40">
        <v>525.36666666666656</v>
      </c>
      <c r="K63" s="31">
        <v>519.29999999999995</v>
      </c>
      <c r="L63" s="31">
        <v>512</v>
      </c>
      <c r="M63" s="31">
        <v>14.93932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973.6</v>
      </c>
      <c r="D64" s="40">
        <v>975.54999999999984</v>
      </c>
      <c r="E64" s="40">
        <v>970.09999999999968</v>
      </c>
      <c r="F64" s="40">
        <v>966.5999999999998</v>
      </c>
      <c r="G64" s="40">
        <v>961.14999999999964</v>
      </c>
      <c r="H64" s="40">
        <v>979.04999999999973</v>
      </c>
      <c r="I64" s="40">
        <v>984.49999999999977</v>
      </c>
      <c r="J64" s="40">
        <v>987.99999999999977</v>
      </c>
      <c r="K64" s="31">
        <v>981</v>
      </c>
      <c r="L64" s="31">
        <v>972.05</v>
      </c>
      <c r="M64" s="31">
        <v>9.7931500000000007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161.55000000000001</v>
      </c>
      <c r="D65" s="40">
        <v>162.54999999999998</v>
      </c>
      <c r="E65" s="40">
        <v>160.34999999999997</v>
      </c>
      <c r="F65" s="40">
        <v>159.14999999999998</v>
      </c>
      <c r="G65" s="40">
        <v>156.94999999999996</v>
      </c>
      <c r="H65" s="40">
        <v>163.74999999999997</v>
      </c>
      <c r="I65" s="40">
        <v>165.94999999999996</v>
      </c>
      <c r="J65" s="40">
        <v>167.14999999999998</v>
      </c>
      <c r="K65" s="31">
        <v>164.75</v>
      </c>
      <c r="L65" s="31">
        <v>161.35</v>
      </c>
      <c r="M65" s="31">
        <v>15.037559999999999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146.69999999999999</v>
      </c>
      <c r="D66" s="40">
        <v>146.91666666666666</v>
      </c>
      <c r="E66" s="40">
        <v>145.43333333333331</v>
      </c>
      <c r="F66" s="40">
        <v>144.16666666666666</v>
      </c>
      <c r="G66" s="40">
        <v>142.68333333333331</v>
      </c>
      <c r="H66" s="40">
        <v>148.18333333333331</v>
      </c>
      <c r="I66" s="40">
        <v>149.66666666666666</v>
      </c>
      <c r="J66" s="40">
        <v>150.93333333333331</v>
      </c>
      <c r="K66" s="31">
        <v>148.4</v>
      </c>
      <c r="L66" s="31">
        <v>145.65</v>
      </c>
      <c r="M66" s="31">
        <v>72.575000000000003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4589.6000000000004</v>
      </c>
      <c r="D67" s="40">
        <v>4562.8499999999995</v>
      </c>
      <c r="E67" s="40">
        <v>4515.6999999999989</v>
      </c>
      <c r="F67" s="40">
        <v>4441.7999999999993</v>
      </c>
      <c r="G67" s="40">
        <v>4394.6499999999987</v>
      </c>
      <c r="H67" s="40">
        <v>4636.7499999999991</v>
      </c>
      <c r="I67" s="40">
        <v>4683.8999999999987</v>
      </c>
      <c r="J67" s="40">
        <v>4757.7999999999993</v>
      </c>
      <c r="K67" s="31">
        <v>4610</v>
      </c>
      <c r="L67" s="31">
        <v>4488.95</v>
      </c>
      <c r="M67" s="31">
        <v>5.2761199999999997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1750.85</v>
      </c>
      <c r="D68" s="40">
        <v>1744.95</v>
      </c>
      <c r="E68" s="40">
        <v>1736.4</v>
      </c>
      <c r="F68" s="40">
        <v>1721.95</v>
      </c>
      <c r="G68" s="40">
        <v>1713.4</v>
      </c>
      <c r="H68" s="40">
        <v>1759.4</v>
      </c>
      <c r="I68" s="40">
        <v>1767.9499999999998</v>
      </c>
      <c r="J68" s="40">
        <v>1782.4</v>
      </c>
      <c r="K68" s="31">
        <v>1753.5</v>
      </c>
      <c r="L68" s="31">
        <v>1730.5</v>
      </c>
      <c r="M68" s="31">
        <v>4.8601799999999997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669.1</v>
      </c>
      <c r="D69" s="40">
        <v>672.86666666666667</v>
      </c>
      <c r="E69" s="40">
        <v>663.98333333333335</v>
      </c>
      <c r="F69" s="40">
        <v>658.86666666666667</v>
      </c>
      <c r="G69" s="40">
        <v>649.98333333333335</v>
      </c>
      <c r="H69" s="40">
        <v>677.98333333333335</v>
      </c>
      <c r="I69" s="40">
        <v>686.86666666666679</v>
      </c>
      <c r="J69" s="40">
        <v>691.98333333333335</v>
      </c>
      <c r="K69" s="31">
        <v>681.75</v>
      </c>
      <c r="L69" s="31">
        <v>667.75</v>
      </c>
      <c r="M69" s="31">
        <v>16.176880000000001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877.15</v>
      </c>
      <c r="D70" s="40">
        <v>884.05000000000007</v>
      </c>
      <c r="E70" s="40">
        <v>868.10000000000014</v>
      </c>
      <c r="F70" s="40">
        <v>859.05000000000007</v>
      </c>
      <c r="G70" s="40">
        <v>843.10000000000014</v>
      </c>
      <c r="H70" s="40">
        <v>893.10000000000014</v>
      </c>
      <c r="I70" s="40">
        <v>909.05000000000018</v>
      </c>
      <c r="J70" s="40">
        <v>918.10000000000014</v>
      </c>
      <c r="K70" s="31">
        <v>900</v>
      </c>
      <c r="L70" s="31">
        <v>875</v>
      </c>
      <c r="M70" s="31">
        <v>3.4389699999999999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460</v>
      </c>
      <c r="D71" s="40">
        <v>460.31666666666666</v>
      </c>
      <c r="E71" s="40">
        <v>455.73333333333335</v>
      </c>
      <c r="F71" s="40">
        <v>451.4666666666667</v>
      </c>
      <c r="G71" s="40">
        <v>446.88333333333338</v>
      </c>
      <c r="H71" s="40">
        <v>464.58333333333331</v>
      </c>
      <c r="I71" s="40">
        <v>469.16666666666669</v>
      </c>
      <c r="J71" s="40">
        <v>473.43333333333328</v>
      </c>
      <c r="K71" s="31">
        <v>464.9</v>
      </c>
      <c r="L71" s="31">
        <v>456.05</v>
      </c>
      <c r="M71" s="31">
        <v>8.5574100000000008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874.15</v>
      </c>
      <c r="D72" s="40">
        <v>873.7833333333333</v>
      </c>
      <c r="E72" s="40">
        <v>862.36666666666656</v>
      </c>
      <c r="F72" s="40">
        <v>850.58333333333326</v>
      </c>
      <c r="G72" s="40">
        <v>839.16666666666652</v>
      </c>
      <c r="H72" s="40">
        <v>885.56666666666661</v>
      </c>
      <c r="I72" s="40">
        <v>896.98333333333335</v>
      </c>
      <c r="J72" s="40">
        <v>908.76666666666665</v>
      </c>
      <c r="K72" s="31">
        <v>885.2</v>
      </c>
      <c r="L72" s="31">
        <v>862</v>
      </c>
      <c r="M72" s="31">
        <v>14.465450000000001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322.60000000000002</v>
      </c>
      <c r="D73" s="40">
        <v>318.98333333333335</v>
      </c>
      <c r="E73" s="40">
        <v>313.9666666666667</v>
      </c>
      <c r="F73" s="40">
        <v>305.33333333333337</v>
      </c>
      <c r="G73" s="40">
        <v>300.31666666666672</v>
      </c>
      <c r="H73" s="40">
        <v>327.61666666666667</v>
      </c>
      <c r="I73" s="40">
        <v>332.63333333333333</v>
      </c>
      <c r="J73" s="40">
        <v>341.26666666666665</v>
      </c>
      <c r="K73" s="31">
        <v>324</v>
      </c>
      <c r="L73" s="31">
        <v>310.35000000000002</v>
      </c>
      <c r="M73" s="31">
        <v>127.63481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584.45000000000005</v>
      </c>
      <c r="D74" s="40">
        <v>585.31666666666672</v>
      </c>
      <c r="E74" s="40">
        <v>581.18333333333339</v>
      </c>
      <c r="F74" s="40">
        <v>577.91666666666663</v>
      </c>
      <c r="G74" s="40">
        <v>573.7833333333333</v>
      </c>
      <c r="H74" s="40">
        <v>588.58333333333348</v>
      </c>
      <c r="I74" s="40">
        <v>592.71666666666692</v>
      </c>
      <c r="J74" s="40">
        <v>595.98333333333358</v>
      </c>
      <c r="K74" s="31">
        <v>589.45000000000005</v>
      </c>
      <c r="L74" s="31">
        <v>582.04999999999995</v>
      </c>
      <c r="M74" s="31">
        <v>12.33095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2271.5500000000002</v>
      </c>
      <c r="D75" s="40">
        <v>2250.8666666666668</v>
      </c>
      <c r="E75" s="40">
        <v>2203.7333333333336</v>
      </c>
      <c r="F75" s="40">
        <v>2135.916666666667</v>
      </c>
      <c r="G75" s="40">
        <v>2088.7833333333338</v>
      </c>
      <c r="H75" s="40">
        <v>2318.6833333333334</v>
      </c>
      <c r="I75" s="40">
        <v>2365.8166666666666</v>
      </c>
      <c r="J75" s="40">
        <v>2433.6333333333332</v>
      </c>
      <c r="K75" s="31">
        <v>2298</v>
      </c>
      <c r="L75" s="31">
        <v>2183.0500000000002</v>
      </c>
      <c r="M75" s="31">
        <v>3.94828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1946.85</v>
      </c>
      <c r="D76" s="40">
        <v>1952.9666666666665</v>
      </c>
      <c r="E76" s="40">
        <v>1931.2833333333328</v>
      </c>
      <c r="F76" s="40">
        <v>1915.7166666666665</v>
      </c>
      <c r="G76" s="40">
        <v>1894.0333333333328</v>
      </c>
      <c r="H76" s="40">
        <v>1968.5333333333328</v>
      </c>
      <c r="I76" s="40">
        <v>1990.2166666666667</v>
      </c>
      <c r="J76" s="40">
        <v>2005.7833333333328</v>
      </c>
      <c r="K76" s="31">
        <v>1974.65</v>
      </c>
      <c r="L76" s="31">
        <v>1937.4</v>
      </c>
      <c r="M76" s="31">
        <v>4.8905599999999998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217.25</v>
      </c>
      <c r="D77" s="40">
        <v>214.03333333333333</v>
      </c>
      <c r="E77" s="40">
        <v>210.81666666666666</v>
      </c>
      <c r="F77" s="40">
        <v>204.38333333333333</v>
      </c>
      <c r="G77" s="40">
        <v>201.16666666666666</v>
      </c>
      <c r="H77" s="40">
        <v>220.46666666666667</v>
      </c>
      <c r="I77" s="40">
        <v>223.68333333333331</v>
      </c>
      <c r="J77" s="40">
        <v>230.11666666666667</v>
      </c>
      <c r="K77" s="31">
        <v>217.25</v>
      </c>
      <c r="L77" s="31">
        <v>207.6</v>
      </c>
      <c r="M77" s="31">
        <v>68.173659999999998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4607.3</v>
      </c>
      <c r="D78" s="40">
        <v>4619.2</v>
      </c>
      <c r="E78" s="40">
        <v>4586</v>
      </c>
      <c r="F78" s="40">
        <v>4564.7</v>
      </c>
      <c r="G78" s="40">
        <v>4531.5</v>
      </c>
      <c r="H78" s="40">
        <v>4640.5</v>
      </c>
      <c r="I78" s="40">
        <v>4673.6999999999989</v>
      </c>
      <c r="J78" s="40">
        <v>4695</v>
      </c>
      <c r="K78" s="31">
        <v>4652.3999999999996</v>
      </c>
      <c r="L78" s="31">
        <v>4597.8999999999996</v>
      </c>
      <c r="M78" s="31">
        <v>2.89805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4645.5</v>
      </c>
      <c r="D79" s="40">
        <v>4621.833333333333</v>
      </c>
      <c r="E79" s="40">
        <v>4573.6666666666661</v>
      </c>
      <c r="F79" s="40">
        <v>4501.833333333333</v>
      </c>
      <c r="G79" s="40">
        <v>4453.6666666666661</v>
      </c>
      <c r="H79" s="40">
        <v>4693.6666666666661</v>
      </c>
      <c r="I79" s="40">
        <v>4741.8333333333321</v>
      </c>
      <c r="J79" s="40">
        <v>4813.6666666666661</v>
      </c>
      <c r="K79" s="31">
        <v>4670</v>
      </c>
      <c r="L79" s="31">
        <v>4550</v>
      </c>
      <c r="M79" s="31">
        <v>2.33013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3428.35</v>
      </c>
      <c r="D80" s="40">
        <v>3434.85</v>
      </c>
      <c r="E80" s="40">
        <v>3394.5</v>
      </c>
      <c r="F80" s="40">
        <v>3360.65</v>
      </c>
      <c r="G80" s="40">
        <v>3320.3</v>
      </c>
      <c r="H80" s="40">
        <v>3468.7</v>
      </c>
      <c r="I80" s="40">
        <v>3509.0499999999993</v>
      </c>
      <c r="J80" s="40">
        <v>3542.8999999999996</v>
      </c>
      <c r="K80" s="31">
        <v>3475.2</v>
      </c>
      <c r="L80" s="31">
        <v>3401</v>
      </c>
      <c r="M80" s="31">
        <v>1.6266400000000001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5393.65</v>
      </c>
      <c r="D81" s="40">
        <v>5401.1166666666659</v>
      </c>
      <c r="E81" s="40">
        <v>5363.7333333333318</v>
      </c>
      <c r="F81" s="40">
        <v>5333.8166666666657</v>
      </c>
      <c r="G81" s="40">
        <v>5296.4333333333316</v>
      </c>
      <c r="H81" s="40">
        <v>5431.0333333333319</v>
      </c>
      <c r="I81" s="40">
        <v>5468.4166666666652</v>
      </c>
      <c r="J81" s="40">
        <v>5498.3333333333321</v>
      </c>
      <c r="K81" s="31">
        <v>5438.5</v>
      </c>
      <c r="L81" s="31">
        <v>5371.2</v>
      </c>
      <c r="M81" s="31">
        <v>3.0368200000000001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2667.5</v>
      </c>
      <c r="D82" s="40">
        <v>2676.9500000000003</v>
      </c>
      <c r="E82" s="40">
        <v>2642.5500000000006</v>
      </c>
      <c r="F82" s="40">
        <v>2617.6000000000004</v>
      </c>
      <c r="G82" s="40">
        <v>2583.2000000000007</v>
      </c>
      <c r="H82" s="40">
        <v>2701.9000000000005</v>
      </c>
      <c r="I82" s="40">
        <v>2736.3</v>
      </c>
      <c r="J82" s="40">
        <v>2761.2500000000005</v>
      </c>
      <c r="K82" s="31">
        <v>2711.35</v>
      </c>
      <c r="L82" s="31">
        <v>2652</v>
      </c>
      <c r="M82" s="31">
        <v>7.3093700000000004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568.45000000000005</v>
      </c>
      <c r="D83" s="40">
        <v>569.85</v>
      </c>
      <c r="E83" s="40">
        <v>564.05000000000007</v>
      </c>
      <c r="F83" s="40">
        <v>559.65000000000009</v>
      </c>
      <c r="G83" s="40">
        <v>553.85000000000014</v>
      </c>
      <c r="H83" s="40">
        <v>574.25</v>
      </c>
      <c r="I83" s="40">
        <v>580.04999999999995</v>
      </c>
      <c r="J83" s="40">
        <v>584.44999999999993</v>
      </c>
      <c r="K83" s="31">
        <v>575.65</v>
      </c>
      <c r="L83" s="31">
        <v>565.45000000000005</v>
      </c>
      <c r="M83" s="31">
        <v>4.1992900000000004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1619.55</v>
      </c>
      <c r="D84" s="40">
        <v>1634.1833333333334</v>
      </c>
      <c r="E84" s="40">
        <v>1596.3666666666668</v>
      </c>
      <c r="F84" s="40">
        <v>1573.1833333333334</v>
      </c>
      <c r="G84" s="40">
        <v>1535.3666666666668</v>
      </c>
      <c r="H84" s="40">
        <v>1657.3666666666668</v>
      </c>
      <c r="I84" s="40">
        <v>1695.1833333333334</v>
      </c>
      <c r="J84" s="40">
        <v>1718.3666666666668</v>
      </c>
      <c r="K84" s="31">
        <v>1672</v>
      </c>
      <c r="L84" s="31">
        <v>1611</v>
      </c>
      <c r="M84" s="31">
        <v>0.88729000000000002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1200.3499999999999</v>
      </c>
      <c r="D85" s="40">
        <v>1198.5333333333333</v>
      </c>
      <c r="E85" s="40">
        <v>1191.0666666666666</v>
      </c>
      <c r="F85" s="40">
        <v>1181.7833333333333</v>
      </c>
      <c r="G85" s="40">
        <v>1174.3166666666666</v>
      </c>
      <c r="H85" s="40">
        <v>1207.8166666666666</v>
      </c>
      <c r="I85" s="40">
        <v>1215.2833333333333</v>
      </c>
      <c r="J85" s="40">
        <v>1224.5666666666666</v>
      </c>
      <c r="K85" s="31">
        <v>1206</v>
      </c>
      <c r="L85" s="31">
        <v>1189.25</v>
      </c>
      <c r="M85" s="31">
        <v>4.6706500000000002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182.8</v>
      </c>
      <c r="D86" s="40">
        <v>183.33333333333334</v>
      </c>
      <c r="E86" s="40">
        <v>181.76666666666668</v>
      </c>
      <c r="F86" s="40">
        <v>180.73333333333335</v>
      </c>
      <c r="G86" s="40">
        <v>179.16666666666669</v>
      </c>
      <c r="H86" s="40">
        <v>184.36666666666667</v>
      </c>
      <c r="I86" s="40">
        <v>185.93333333333334</v>
      </c>
      <c r="J86" s="40">
        <v>186.96666666666667</v>
      </c>
      <c r="K86" s="31">
        <v>184.9</v>
      </c>
      <c r="L86" s="31">
        <v>182.3</v>
      </c>
      <c r="M86" s="31">
        <v>12.89236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88.4</v>
      </c>
      <c r="D87" s="40">
        <v>88.666666666666671</v>
      </c>
      <c r="E87" s="40">
        <v>87.333333333333343</v>
      </c>
      <c r="F87" s="40">
        <v>86.266666666666666</v>
      </c>
      <c r="G87" s="40">
        <v>84.933333333333337</v>
      </c>
      <c r="H87" s="40">
        <v>89.733333333333348</v>
      </c>
      <c r="I87" s="40">
        <v>91.066666666666691</v>
      </c>
      <c r="J87" s="40">
        <v>92.133333333333354</v>
      </c>
      <c r="K87" s="31">
        <v>90</v>
      </c>
      <c r="L87" s="31">
        <v>87.6</v>
      </c>
      <c r="M87" s="31">
        <v>146.3955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237.95</v>
      </c>
      <c r="D88" s="40">
        <v>239.11666666666667</v>
      </c>
      <c r="E88" s="40">
        <v>235.43333333333334</v>
      </c>
      <c r="F88" s="40">
        <v>232.91666666666666</v>
      </c>
      <c r="G88" s="40">
        <v>229.23333333333332</v>
      </c>
      <c r="H88" s="40">
        <v>241.63333333333335</v>
      </c>
      <c r="I88" s="40">
        <v>245.31666666666669</v>
      </c>
      <c r="J88" s="40">
        <v>247.83333333333337</v>
      </c>
      <c r="K88" s="31">
        <v>242.8</v>
      </c>
      <c r="L88" s="31">
        <v>236.6</v>
      </c>
      <c r="M88" s="31">
        <v>20.870519999999999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144.4</v>
      </c>
      <c r="D89" s="40">
        <v>145.73333333333335</v>
      </c>
      <c r="E89" s="40">
        <v>142.56666666666669</v>
      </c>
      <c r="F89" s="40">
        <v>140.73333333333335</v>
      </c>
      <c r="G89" s="40">
        <v>137.56666666666669</v>
      </c>
      <c r="H89" s="40">
        <v>147.56666666666669</v>
      </c>
      <c r="I89" s="40">
        <v>150.73333333333332</v>
      </c>
      <c r="J89" s="40">
        <v>152.56666666666669</v>
      </c>
      <c r="K89" s="31">
        <v>148.9</v>
      </c>
      <c r="L89" s="31">
        <v>143.9</v>
      </c>
      <c r="M89" s="31">
        <v>131.51904999999999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30.85</v>
      </c>
      <c r="D90" s="40">
        <v>30.899999999999995</v>
      </c>
      <c r="E90" s="40">
        <v>30.599999999999991</v>
      </c>
      <c r="F90" s="40">
        <v>30.349999999999994</v>
      </c>
      <c r="G90" s="40">
        <v>30.04999999999999</v>
      </c>
      <c r="H90" s="40">
        <v>31.149999999999991</v>
      </c>
      <c r="I90" s="40">
        <v>31.449999999999996</v>
      </c>
      <c r="J90" s="40">
        <v>31.699999999999992</v>
      </c>
      <c r="K90" s="31">
        <v>31.2</v>
      </c>
      <c r="L90" s="31">
        <v>30.65</v>
      </c>
      <c r="M90" s="31">
        <v>115.35436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3742.6</v>
      </c>
      <c r="D91" s="40">
        <v>3790.5500000000006</v>
      </c>
      <c r="E91" s="40">
        <v>3673.1000000000013</v>
      </c>
      <c r="F91" s="40">
        <v>3603.6000000000008</v>
      </c>
      <c r="G91" s="40">
        <v>3486.1500000000015</v>
      </c>
      <c r="H91" s="40">
        <v>3860.0500000000011</v>
      </c>
      <c r="I91" s="40">
        <v>3977.5000000000009</v>
      </c>
      <c r="J91" s="40">
        <v>4047.0000000000009</v>
      </c>
      <c r="K91" s="31">
        <v>3908</v>
      </c>
      <c r="L91" s="31">
        <v>3721.05</v>
      </c>
      <c r="M91" s="31">
        <v>1.9786300000000001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655.85</v>
      </c>
      <c r="D92" s="40">
        <v>658.75</v>
      </c>
      <c r="E92" s="40">
        <v>651.6</v>
      </c>
      <c r="F92" s="40">
        <v>647.35</v>
      </c>
      <c r="G92" s="40">
        <v>640.20000000000005</v>
      </c>
      <c r="H92" s="40">
        <v>663</v>
      </c>
      <c r="I92" s="40">
        <v>670.15000000000009</v>
      </c>
      <c r="J92" s="40">
        <v>674.4</v>
      </c>
      <c r="K92" s="31">
        <v>665.9</v>
      </c>
      <c r="L92" s="31">
        <v>654.5</v>
      </c>
      <c r="M92" s="31">
        <v>6.6253000000000002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660.95</v>
      </c>
      <c r="D93" s="40">
        <v>660.43333333333328</v>
      </c>
      <c r="E93" s="40">
        <v>655.06666666666661</v>
      </c>
      <c r="F93" s="40">
        <v>649.18333333333328</v>
      </c>
      <c r="G93" s="40">
        <v>643.81666666666661</v>
      </c>
      <c r="H93" s="40">
        <v>666.31666666666661</v>
      </c>
      <c r="I93" s="40">
        <v>671.68333333333317</v>
      </c>
      <c r="J93" s="40">
        <v>677.56666666666661</v>
      </c>
      <c r="K93" s="31">
        <v>665.8</v>
      </c>
      <c r="L93" s="31">
        <v>654.54999999999995</v>
      </c>
      <c r="M93" s="31">
        <v>2.4543499999999998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948.3</v>
      </c>
      <c r="D94" s="40">
        <v>946.41666666666663</v>
      </c>
      <c r="E94" s="40">
        <v>942.88333333333321</v>
      </c>
      <c r="F94" s="40">
        <v>937.46666666666658</v>
      </c>
      <c r="G94" s="40">
        <v>933.93333333333317</v>
      </c>
      <c r="H94" s="40">
        <v>951.83333333333326</v>
      </c>
      <c r="I94" s="40">
        <v>955.36666666666679</v>
      </c>
      <c r="J94" s="40">
        <v>960.7833333333333</v>
      </c>
      <c r="K94" s="31">
        <v>949.95</v>
      </c>
      <c r="L94" s="31">
        <v>941</v>
      </c>
      <c r="M94" s="31">
        <v>4.2994599999999998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557.75</v>
      </c>
      <c r="D95" s="40">
        <v>557.83333333333337</v>
      </c>
      <c r="E95" s="40">
        <v>552.91666666666674</v>
      </c>
      <c r="F95" s="40">
        <v>548.08333333333337</v>
      </c>
      <c r="G95" s="40">
        <v>543.16666666666674</v>
      </c>
      <c r="H95" s="40">
        <v>562.66666666666674</v>
      </c>
      <c r="I95" s="40">
        <v>567.58333333333348</v>
      </c>
      <c r="J95" s="40">
        <v>572.41666666666674</v>
      </c>
      <c r="K95" s="31">
        <v>562.75</v>
      </c>
      <c r="L95" s="31">
        <v>553</v>
      </c>
      <c r="M95" s="31">
        <v>2.3199999999999998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1553.8</v>
      </c>
      <c r="D96" s="40">
        <v>1536.1166666666668</v>
      </c>
      <c r="E96" s="40">
        <v>1512.7333333333336</v>
      </c>
      <c r="F96" s="40">
        <v>1471.6666666666667</v>
      </c>
      <c r="G96" s="40">
        <v>1448.2833333333335</v>
      </c>
      <c r="H96" s="40">
        <v>1577.1833333333336</v>
      </c>
      <c r="I96" s="40">
        <v>1600.5666666666668</v>
      </c>
      <c r="J96" s="40">
        <v>1641.6333333333337</v>
      </c>
      <c r="K96" s="31">
        <v>1559.5</v>
      </c>
      <c r="L96" s="31">
        <v>1495.05</v>
      </c>
      <c r="M96" s="31">
        <v>12.908799999999999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1557.25</v>
      </c>
      <c r="D97" s="40">
        <v>1563.3833333333332</v>
      </c>
      <c r="E97" s="40">
        <v>1547.0166666666664</v>
      </c>
      <c r="F97" s="40">
        <v>1536.7833333333333</v>
      </c>
      <c r="G97" s="40">
        <v>1520.4166666666665</v>
      </c>
      <c r="H97" s="40">
        <v>1573.6166666666663</v>
      </c>
      <c r="I97" s="40">
        <v>1589.9833333333331</v>
      </c>
      <c r="J97" s="40">
        <v>1600.2166666666662</v>
      </c>
      <c r="K97" s="31">
        <v>1579.75</v>
      </c>
      <c r="L97" s="31">
        <v>1553.15</v>
      </c>
      <c r="M97" s="31">
        <v>9.0791199999999996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677.8</v>
      </c>
      <c r="D98" s="40">
        <v>679.4666666666667</v>
      </c>
      <c r="E98" s="40">
        <v>672.43333333333339</v>
      </c>
      <c r="F98" s="40">
        <v>667.06666666666672</v>
      </c>
      <c r="G98" s="40">
        <v>660.03333333333342</v>
      </c>
      <c r="H98" s="40">
        <v>684.83333333333337</v>
      </c>
      <c r="I98" s="40">
        <v>691.86666666666667</v>
      </c>
      <c r="J98" s="40">
        <v>697.23333333333335</v>
      </c>
      <c r="K98" s="31">
        <v>686.5</v>
      </c>
      <c r="L98" s="31">
        <v>674.1</v>
      </c>
      <c r="M98" s="31">
        <v>6.5480900000000002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320.55</v>
      </c>
      <c r="D99" s="40">
        <v>321.98333333333329</v>
      </c>
      <c r="E99" s="40">
        <v>316.46666666666658</v>
      </c>
      <c r="F99" s="40">
        <v>312.38333333333327</v>
      </c>
      <c r="G99" s="40">
        <v>306.86666666666656</v>
      </c>
      <c r="H99" s="40">
        <v>326.06666666666661</v>
      </c>
      <c r="I99" s="40">
        <v>331.58333333333337</v>
      </c>
      <c r="J99" s="40">
        <v>335.66666666666663</v>
      </c>
      <c r="K99" s="31">
        <v>327.5</v>
      </c>
      <c r="L99" s="31">
        <v>317.89999999999998</v>
      </c>
      <c r="M99" s="31">
        <v>3.5712999999999999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1039.75</v>
      </c>
      <c r="D100" s="40">
        <v>1027.6833333333334</v>
      </c>
      <c r="E100" s="40">
        <v>1002.8666666666668</v>
      </c>
      <c r="F100" s="40">
        <v>965.98333333333335</v>
      </c>
      <c r="G100" s="40">
        <v>941.16666666666674</v>
      </c>
      <c r="H100" s="40">
        <v>1064.5666666666668</v>
      </c>
      <c r="I100" s="40">
        <v>1089.3833333333334</v>
      </c>
      <c r="J100" s="40">
        <v>1126.2666666666669</v>
      </c>
      <c r="K100" s="31">
        <v>1052.5</v>
      </c>
      <c r="L100" s="31">
        <v>990.8</v>
      </c>
      <c r="M100" s="31">
        <v>127.01031999999999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3086.15</v>
      </c>
      <c r="D101" s="40">
        <v>3045.0499999999997</v>
      </c>
      <c r="E101" s="40">
        <v>2993.0999999999995</v>
      </c>
      <c r="F101" s="40">
        <v>2900.0499999999997</v>
      </c>
      <c r="G101" s="40">
        <v>2848.0999999999995</v>
      </c>
      <c r="H101" s="40">
        <v>3138.0999999999995</v>
      </c>
      <c r="I101" s="40">
        <v>3190.0499999999993</v>
      </c>
      <c r="J101" s="40">
        <v>3283.0999999999995</v>
      </c>
      <c r="K101" s="31">
        <v>3097</v>
      </c>
      <c r="L101" s="31">
        <v>2952</v>
      </c>
      <c r="M101" s="31">
        <v>8.2914700000000003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1520.7</v>
      </c>
      <c r="D102" s="40">
        <v>1515.7</v>
      </c>
      <c r="E102" s="40">
        <v>1504.65</v>
      </c>
      <c r="F102" s="40">
        <v>1488.6000000000001</v>
      </c>
      <c r="G102" s="40">
        <v>1477.5500000000002</v>
      </c>
      <c r="H102" s="40">
        <v>1531.75</v>
      </c>
      <c r="I102" s="40">
        <v>1542.7999999999997</v>
      </c>
      <c r="J102" s="40">
        <v>1558.85</v>
      </c>
      <c r="K102" s="31">
        <v>1526.75</v>
      </c>
      <c r="L102" s="31">
        <v>1499.65</v>
      </c>
      <c r="M102" s="31">
        <v>52.194009999999999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693.65</v>
      </c>
      <c r="D103" s="40">
        <v>693.75</v>
      </c>
      <c r="E103" s="40">
        <v>688</v>
      </c>
      <c r="F103" s="40">
        <v>682.35</v>
      </c>
      <c r="G103" s="40">
        <v>676.6</v>
      </c>
      <c r="H103" s="40">
        <v>699.4</v>
      </c>
      <c r="I103" s="40">
        <v>705.15</v>
      </c>
      <c r="J103" s="40">
        <v>710.8</v>
      </c>
      <c r="K103" s="31">
        <v>699.5</v>
      </c>
      <c r="L103" s="31">
        <v>688.1</v>
      </c>
      <c r="M103" s="31">
        <v>27.74718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1039.8499999999999</v>
      </c>
      <c r="D104" s="40">
        <v>1037.5833333333333</v>
      </c>
      <c r="E104" s="40">
        <v>1025.2666666666664</v>
      </c>
      <c r="F104" s="40">
        <v>1010.6833333333332</v>
      </c>
      <c r="G104" s="40">
        <v>998.36666666666633</v>
      </c>
      <c r="H104" s="40">
        <v>1052.1666666666665</v>
      </c>
      <c r="I104" s="40">
        <v>1064.4833333333336</v>
      </c>
      <c r="J104" s="40">
        <v>1079.0666666666666</v>
      </c>
      <c r="K104" s="31">
        <v>1049.9000000000001</v>
      </c>
      <c r="L104" s="31">
        <v>1023</v>
      </c>
      <c r="M104" s="31">
        <v>12.054399999999999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2884.65</v>
      </c>
      <c r="D105" s="40">
        <v>2893.3666666666668</v>
      </c>
      <c r="E105" s="40">
        <v>2873.3333333333335</v>
      </c>
      <c r="F105" s="40">
        <v>2862.0166666666669</v>
      </c>
      <c r="G105" s="40">
        <v>2841.9833333333336</v>
      </c>
      <c r="H105" s="40">
        <v>2904.6833333333334</v>
      </c>
      <c r="I105" s="40">
        <v>2924.7166666666662</v>
      </c>
      <c r="J105" s="40">
        <v>2936.0333333333333</v>
      </c>
      <c r="K105" s="31">
        <v>2913.4</v>
      </c>
      <c r="L105" s="31">
        <v>2882.05</v>
      </c>
      <c r="M105" s="31">
        <v>3.4946899999999999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401.45</v>
      </c>
      <c r="D106" s="40">
        <v>398.11666666666662</v>
      </c>
      <c r="E106" s="40">
        <v>393.33333333333326</v>
      </c>
      <c r="F106" s="40">
        <v>385.21666666666664</v>
      </c>
      <c r="G106" s="40">
        <v>380.43333333333328</v>
      </c>
      <c r="H106" s="40">
        <v>406.23333333333323</v>
      </c>
      <c r="I106" s="40">
        <v>411.01666666666665</v>
      </c>
      <c r="J106" s="40">
        <v>419.13333333333321</v>
      </c>
      <c r="K106" s="31">
        <v>402.9</v>
      </c>
      <c r="L106" s="31">
        <v>390</v>
      </c>
      <c r="M106" s="31">
        <v>103.4795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1095.3499999999999</v>
      </c>
      <c r="D107" s="40">
        <v>1101.2666666666667</v>
      </c>
      <c r="E107" s="40">
        <v>1084.0833333333333</v>
      </c>
      <c r="F107" s="40">
        <v>1072.8166666666666</v>
      </c>
      <c r="G107" s="40">
        <v>1055.6333333333332</v>
      </c>
      <c r="H107" s="40">
        <v>1112.5333333333333</v>
      </c>
      <c r="I107" s="40">
        <v>1129.7166666666667</v>
      </c>
      <c r="J107" s="40">
        <v>1140.9833333333333</v>
      </c>
      <c r="K107" s="31">
        <v>1118.45</v>
      </c>
      <c r="L107" s="31">
        <v>1090</v>
      </c>
      <c r="M107" s="31">
        <v>1.8687199999999999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267.10000000000002</v>
      </c>
      <c r="D108" s="40">
        <v>268.28333333333336</v>
      </c>
      <c r="E108" s="40">
        <v>264.9666666666667</v>
      </c>
      <c r="F108" s="40">
        <v>262.83333333333331</v>
      </c>
      <c r="G108" s="40">
        <v>259.51666666666665</v>
      </c>
      <c r="H108" s="40">
        <v>270.41666666666674</v>
      </c>
      <c r="I108" s="40">
        <v>273.73333333333346</v>
      </c>
      <c r="J108" s="40">
        <v>275.86666666666679</v>
      </c>
      <c r="K108" s="31">
        <v>271.60000000000002</v>
      </c>
      <c r="L108" s="31">
        <v>266.14999999999998</v>
      </c>
      <c r="M108" s="31">
        <v>29.425350000000002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2412.35</v>
      </c>
      <c r="D109" s="40">
        <v>2412.7833333333333</v>
      </c>
      <c r="E109" s="40">
        <v>2400.5666666666666</v>
      </c>
      <c r="F109" s="40">
        <v>2388.7833333333333</v>
      </c>
      <c r="G109" s="40">
        <v>2376.5666666666666</v>
      </c>
      <c r="H109" s="40">
        <v>2424.5666666666666</v>
      </c>
      <c r="I109" s="40">
        <v>2436.7833333333328</v>
      </c>
      <c r="J109" s="40">
        <v>2448.5666666666666</v>
      </c>
      <c r="K109" s="31">
        <v>2425</v>
      </c>
      <c r="L109" s="31">
        <v>2401</v>
      </c>
      <c r="M109" s="31">
        <v>6.9379200000000001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347.2</v>
      </c>
      <c r="D110" s="40">
        <v>344.36666666666662</v>
      </c>
      <c r="E110" s="40">
        <v>337.83333333333326</v>
      </c>
      <c r="F110" s="40">
        <v>328.46666666666664</v>
      </c>
      <c r="G110" s="40">
        <v>321.93333333333328</v>
      </c>
      <c r="H110" s="40">
        <v>353.73333333333323</v>
      </c>
      <c r="I110" s="40">
        <v>360.26666666666665</v>
      </c>
      <c r="J110" s="40">
        <v>369.63333333333321</v>
      </c>
      <c r="K110" s="31">
        <v>350.9</v>
      </c>
      <c r="L110" s="31">
        <v>335</v>
      </c>
      <c r="M110" s="31">
        <v>28.418839999999999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2540.1</v>
      </c>
      <c r="D111" s="40">
        <v>2537.0333333333333</v>
      </c>
      <c r="E111" s="40">
        <v>2519.0666666666666</v>
      </c>
      <c r="F111" s="40">
        <v>2498.0333333333333</v>
      </c>
      <c r="G111" s="40">
        <v>2480.0666666666666</v>
      </c>
      <c r="H111" s="40">
        <v>2558.0666666666666</v>
      </c>
      <c r="I111" s="40">
        <v>2576.0333333333328</v>
      </c>
      <c r="J111" s="40">
        <v>2597.0666666666666</v>
      </c>
      <c r="K111" s="31">
        <v>2555</v>
      </c>
      <c r="L111" s="31">
        <v>2516</v>
      </c>
      <c r="M111" s="31">
        <v>32.724789999999999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667.45</v>
      </c>
      <c r="D112" s="40">
        <v>666.05000000000007</v>
      </c>
      <c r="E112" s="40">
        <v>662.50000000000011</v>
      </c>
      <c r="F112" s="40">
        <v>657.55000000000007</v>
      </c>
      <c r="G112" s="40">
        <v>654.00000000000011</v>
      </c>
      <c r="H112" s="40">
        <v>671.00000000000011</v>
      </c>
      <c r="I112" s="40">
        <v>674.55000000000007</v>
      </c>
      <c r="J112" s="40">
        <v>679.50000000000011</v>
      </c>
      <c r="K112" s="31">
        <v>669.6</v>
      </c>
      <c r="L112" s="31">
        <v>661.1</v>
      </c>
      <c r="M112" s="31">
        <v>82.444289999999995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1547.95</v>
      </c>
      <c r="D113" s="40">
        <v>1545.4666666666665</v>
      </c>
      <c r="E113" s="40">
        <v>1537.9833333333329</v>
      </c>
      <c r="F113" s="40">
        <v>1528.0166666666664</v>
      </c>
      <c r="G113" s="40">
        <v>1520.5333333333328</v>
      </c>
      <c r="H113" s="40">
        <v>1555.4333333333329</v>
      </c>
      <c r="I113" s="40">
        <v>1562.9166666666665</v>
      </c>
      <c r="J113" s="40">
        <v>1572.883333333333</v>
      </c>
      <c r="K113" s="31">
        <v>1552.95</v>
      </c>
      <c r="L113" s="31">
        <v>1535.5</v>
      </c>
      <c r="M113" s="31">
        <v>2.0082399999999998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622.65</v>
      </c>
      <c r="D114" s="40">
        <v>626.08333333333326</v>
      </c>
      <c r="E114" s="40">
        <v>617.36666666666656</v>
      </c>
      <c r="F114" s="40">
        <v>612.08333333333326</v>
      </c>
      <c r="G114" s="40">
        <v>603.36666666666656</v>
      </c>
      <c r="H114" s="40">
        <v>631.36666666666656</v>
      </c>
      <c r="I114" s="40">
        <v>640.08333333333326</v>
      </c>
      <c r="J114" s="40">
        <v>645.36666666666656</v>
      </c>
      <c r="K114" s="31">
        <v>634.79999999999995</v>
      </c>
      <c r="L114" s="31">
        <v>620.79999999999995</v>
      </c>
      <c r="M114" s="31">
        <v>8.6741600000000005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726.55</v>
      </c>
      <c r="D115" s="40">
        <v>722.98333333333323</v>
      </c>
      <c r="E115" s="40">
        <v>712.56666666666649</v>
      </c>
      <c r="F115" s="40">
        <v>698.58333333333326</v>
      </c>
      <c r="G115" s="40">
        <v>688.16666666666652</v>
      </c>
      <c r="H115" s="40">
        <v>736.96666666666647</v>
      </c>
      <c r="I115" s="40">
        <v>747.38333333333321</v>
      </c>
      <c r="J115" s="40">
        <v>761.36666666666645</v>
      </c>
      <c r="K115" s="31">
        <v>733.4</v>
      </c>
      <c r="L115" s="31">
        <v>709</v>
      </c>
      <c r="M115" s="31">
        <v>11.1797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53.4</v>
      </c>
      <c r="D116" s="40">
        <v>53.54999999999999</v>
      </c>
      <c r="E116" s="40">
        <v>53.149999999999977</v>
      </c>
      <c r="F116" s="40">
        <v>52.899999999999984</v>
      </c>
      <c r="G116" s="40">
        <v>52.499999999999972</v>
      </c>
      <c r="H116" s="40">
        <v>53.799999999999983</v>
      </c>
      <c r="I116" s="40">
        <v>54.2</v>
      </c>
      <c r="J116" s="40">
        <v>54.449999999999989</v>
      </c>
      <c r="K116" s="31">
        <v>53.95</v>
      </c>
      <c r="L116" s="31">
        <v>53.3</v>
      </c>
      <c r="M116" s="31">
        <v>178.01339999999999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206.25</v>
      </c>
      <c r="D117" s="40">
        <v>205.88333333333333</v>
      </c>
      <c r="E117" s="40">
        <v>203.26666666666665</v>
      </c>
      <c r="F117" s="40">
        <v>200.28333333333333</v>
      </c>
      <c r="G117" s="40">
        <v>197.66666666666666</v>
      </c>
      <c r="H117" s="40">
        <v>208.86666666666665</v>
      </c>
      <c r="I117" s="40">
        <v>211.48333333333332</v>
      </c>
      <c r="J117" s="40">
        <v>214.46666666666664</v>
      </c>
      <c r="K117" s="31">
        <v>208.5</v>
      </c>
      <c r="L117" s="31">
        <v>202.9</v>
      </c>
      <c r="M117" s="31">
        <v>288.52256999999997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266.10000000000002</v>
      </c>
      <c r="D118" s="40">
        <v>267.7166666666667</v>
      </c>
      <c r="E118" s="40">
        <v>263.43333333333339</v>
      </c>
      <c r="F118" s="40">
        <v>260.76666666666671</v>
      </c>
      <c r="G118" s="40">
        <v>256.48333333333341</v>
      </c>
      <c r="H118" s="40">
        <v>270.38333333333338</v>
      </c>
      <c r="I118" s="40">
        <v>274.66666666666669</v>
      </c>
      <c r="J118" s="40">
        <v>277.33333333333337</v>
      </c>
      <c r="K118" s="31">
        <v>272</v>
      </c>
      <c r="L118" s="31">
        <v>265.05</v>
      </c>
      <c r="M118" s="31">
        <v>80.931989999999999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7297.95</v>
      </c>
      <c r="D119" s="40">
        <v>7337.3166666666666</v>
      </c>
      <c r="E119" s="40">
        <v>7244.6333333333332</v>
      </c>
      <c r="F119" s="40">
        <v>7191.3166666666666</v>
      </c>
      <c r="G119" s="40">
        <v>7098.6333333333332</v>
      </c>
      <c r="H119" s="40">
        <v>7390.6333333333332</v>
      </c>
      <c r="I119" s="40">
        <v>7483.3166666666657</v>
      </c>
      <c r="J119" s="40">
        <v>7536.6333333333332</v>
      </c>
      <c r="K119" s="31">
        <v>7430</v>
      </c>
      <c r="L119" s="31">
        <v>7284</v>
      </c>
      <c r="M119" s="31">
        <v>0.73560999999999999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149.9</v>
      </c>
      <c r="D120" s="40">
        <v>150.11666666666667</v>
      </c>
      <c r="E120" s="40">
        <v>148.78333333333336</v>
      </c>
      <c r="F120" s="40">
        <v>147.66666666666669</v>
      </c>
      <c r="G120" s="40">
        <v>146.33333333333337</v>
      </c>
      <c r="H120" s="40">
        <v>151.23333333333335</v>
      </c>
      <c r="I120" s="40">
        <v>152.56666666666666</v>
      </c>
      <c r="J120" s="40">
        <v>153.68333333333334</v>
      </c>
      <c r="K120" s="31">
        <v>151.44999999999999</v>
      </c>
      <c r="L120" s="31">
        <v>149</v>
      </c>
      <c r="M120" s="31">
        <v>23.740089999999999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106.3</v>
      </c>
      <c r="D121" s="40">
        <v>106.56666666666668</v>
      </c>
      <c r="E121" s="40">
        <v>105.88333333333335</v>
      </c>
      <c r="F121" s="40">
        <v>105.46666666666668</v>
      </c>
      <c r="G121" s="40">
        <v>104.78333333333336</v>
      </c>
      <c r="H121" s="40">
        <v>106.98333333333335</v>
      </c>
      <c r="I121" s="40">
        <v>107.66666666666666</v>
      </c>
      <c r="J121" s="40">
        <v>108.08333333333334</v>
      </c>
      <c r="K121" s="31">
        <v>107.25</v>
      </c>
      <c r="L121" s="31">
        <v>106.15</v>
      </c>
      <c r="M121" s="31">
        <v>76.344930000000005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2268.3000000000002</v>
      </c>
      <c r="D122" s="40">
        <v>2272.1333333333332</v>
      </c>
      <c r="E122" s="40">
        <v>2247.1666666666665</v>
      </c>
      <c r="F122" s="40">
        <v>2226.0333333333333</v>
      </c>
      <c r="G122" s="40">
        <v>2201.0666666666666</v>
      </c>
      <c r="H122" s="40">
        <v>2293.2666666666664</v>
      </c>
      <c r="I122" s="40">
        <v>2318.2333333333336</v>
      </c>
      <c r="J122" s="40">
        <v>2339.3666666666663</v>
      </c>
      <c r="K122" s="31">
        <v>2297.1</v>
      </c>
      <c r="L122" s="31">
        <v>2251</v>
      </c>
      <c r="M122" s="31">
        <v>8.9185800000000004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560.20000000000005</v>
      </c>
      <c r="D123" s="40">
        <v>561</v>
      </c>
      <c r="E123" s="40">
        <v>556.54999999999995</v>
      </c>
      <c r="F123" s="40">
        <v>552.9</v>
      </c>
      <c r="G123" s="40">
        <v>548.44999999999993</v>
      </c>
      <c r="H123" s="40">
        <v>564.65</v>
      </c>
      <c r="I123" s="40">
        <v>569.1</v>
      </c>
      <c r="J123" s="40">
        <v>572.75</v>
      </c>
      <c r="K123" s="31">
        <v>565.45000000000005</v>
      </c>
      <c r="L123" s="31">
        <v>557.35</v>
      </c>
      <c r="M123" s="31">
        <v>13.69642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234.6</v>
      </c>
      <c r="D124" s="40">
        <v>235.03333333333333</v>
      </c>
      <c r="E124" s="40">
        <v>233.56666666666666</v>
      </c>
      <c r="F124" s="40">
        <v>232.53333333333333</v>
      </c>
      <c r="G124" s="40">
        <v>231.06666666666666</v>
      </c>
      <c r="H124" s="40">
        <v>236.06666666666666</v>
      </c>
      <c r="I124" s="40">
        <v>237.5333333333333</v>
      </c>
      <c r="J124" s="40">
        <v>238.56666666666666</v>
      </c>
      <c r="K124" s="31">
        <v>236.5</v>
      </c>
      <c r="L124" s="31">
        <v>234</v>
      </c>
      <c r="M124" s="31">
        <v>8.5077700000000007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1055.0999999999999</v>
      </c>
      <c r="D125" s="40">
        <v>1057.5</v>
      </c>
      <c r="E125" s="40">
        <v>1047.5999999999999</v>
      </c>
      <c r="F125" s="40">
        <v>1040.0999999999999</v>
      </c>
      <c r="G125" s="40">
        <v>1030.1999999999998</v>
      </c>
      <c r="H125" s="40">
        <v>1065</v>
      </c>
      <c r="I125" s="40">
        <v>1074.9000000000001</v>
      </c>
      <c r="J125" s="40">
        <v>1082.4000000000001</v>
      </c>
      <c r="K125" s="31">
        <v>1067.4000000000001</v>
      </c>
      <c r="L125" s="31">
        <v>1050</v>
      </c>
      <c r="M125" s="31">
        <v>27.48272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5210.7</v>
      </c>
      <c r="D126" s="40">
        <v>5220.4833333333336</v>
      </c>
      <c r="E126" s="40">
        <v>5170.2166666666672</v>
      </c>
      <c r="F126" s="40">
        <v>5129.7333333333336</v>
      </c>
      <c r="G126" s="40">
        <v>5079.4666666666672</v>
      </c>
      <c r="H126" s="40">
        <v>5260.9666666666672</v>
      </c>
      <c r="I126" s="40">
        <v>5311.2333333333336</v>
      </c>
      <c r="J126" s="40">
        <v>5351.7166666666672</v>
      </c>
      <c r="K126" s="31">
        <v>5270.75</v>
      </c>
      <c r="L126" s="31">
        <v>5180</v>
      </c>
      <c r="M126" s="31">
        <v>3.0019399999999998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1580.8</v>
      </c>
      <c r="D127" s="40">
        <v>1577.8833333333332</v>
      </c>
      <c r="E127" s="40">
        <v>1558.9166666666665</v>
      </c>
      <c r="F127" s="40">
        <v>1537.0333333333333</v>
      </c>
      <c r="G127" s="40">
        <v>1518.0666666666666</v>
      </c>
      <c r="H127" s="40">
        <v>1599.7666666666664</v>
      </c>
      <c r="I127" s="40">
        <v>1618.7333333333331</v>
      </c>
      <c r="J127" s="40">
        <v>1640.6166666666663</v>
      </c>
      <c r="K127" s="31">
        <v>1596.85</v>
      </c>
      <c r="L127" s="31">
        <v>1556</v>
      </c>
      <c r="M127" s="31">
        <v>100.21355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1824.65</v>
      </c>
      <c r="D128" s="40">
        <v>1833.55</v>
      </c>
      <c r="E128" s="40">
        <v>1807.1</v>
      </c>
      <c r="F128" s="40">
        <v>1789.55</v>
      </c>
      <c r="G128" s="40">
        <v>1763.1</v>
      </c>
      <c r="H128" s="40">
        <v>1851.1</v>
      </c>
      <c r="I128" s="40">
        <v>1877.5500000000002</v>
      </c>
      <c r="J128" s="40">
        <v>1895.1</v>
      </c>
      <c r="K128" s="31">
        <v>1860</v>
      </c>
      <c r="L128" s="31">
        <v>1816</v>
      </c>
      <c r="M128" s="31">
        <v>7.5899900000000002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2095</v>
      </c>
      <c r="D129" s="40">
        <v>2110.9500000000003</v>
      </c>
      <c r="E129" s="40">
        <v>2074.0500000000006</v>
      </c>
      <c r="F129" s="40">
        <v>2053.1000000000004</v>
      </c>
      <c r="G129" s="40">
        <v>2016.2000000000007</v>
      </c>
      <c r="H129" s="40">
        <v>2131.9000000000005</v>
      </c>
      <c r="I129" s="40">
        <v>2168.8000000000002</v>
      </c>
      <c r="J129" s="40">
        <v>2189.7500000000005</v>
      </c>
      <c r="K129" s="31">
        <v>2147.85</v>
      </c>
      <c r="L129" s="31">
        <v>2090</v>
      </c>
      <c r="M129" s="31">
        <v>1.2900799999999999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188.9</v>
      </c>
      <c r="D130" s="40">
        <v>183.79999999999998</v>
      </c>
      <c r="E130" s="40">
        <v>177.59999999999997</v>
      </c>
      <c r="F130" s="40">
        <v>166.29999999999998</v>
      </c>
      <c r="G130" s="40">
        <v>160.09999999999997</v>
      </c>
      <c r="H130" s="40">
        <v>195.09999999999997</v>
      </c>
      <c r="I130" s="40">
        <v>201.29999999999995</v>
      </c>
      <c r="J130" s="40">
        <v>212.59999999999997</v>
      </c>
      <c r="K130" s="31">
        <v>190</v>
      </c>
      <c r="L130" s="31">
        <v>172.5</v>
      </c>
      <c r="M130" s="31">
        <v>84.59093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699.1</v>
      </c>
      <c r="D131" s="40">
        <v>701.03333333333342</v>
      </c>
      <c r="E131" s="40">
        <v>694.11666666666679</v>
      </c>
      <c r="F131" s="40">
        <v>689.13333333333333</v>
      </c>
      <c r="G131" s="40">
        <v>682.2166666666667</v>
      </c>
      <c r="H131" s="40">
        <v>706.01666666666688</v>
      </c>
      <c r="I131" s="40">
        <v>712.93333333333362</v>
      </c>
      <c r="J131" s="40">
        <v>717.91666666666697</v>
      </c>
      <c r="K131" s="31">
        <v>707.95</v>
      </c>
      <c r="L131" s="31">
        <v>696.05</v>
      </c>
      <c r="M131" s="31">
        <v>47.354950000000002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397</v>
      </c>
      <c r="D132" s="40">
        <v>397.48333333333335</v>
      </c>
      <c r="E132" s="40">
        <v>393.86666666666667</v>
      </c>
      <c r="F132" s="40">
        <v>390.73333333333335</v>
      </c>
      <c r="G132" s="40">
        <v>387.11666666666667</v>
      </c>
      <c r="H132" s="40">
        <v>400.61666666666667</v>
      </c>
      <c r="I132" s="40">
        <v>404.23333333333335</v>
      </c>
      <c r="J132" s="40">
        <v>407.36666666666667</v>
      </c>
      <c r="K132" s="31">
        <v>401.1</v>
      </c>
      <c r="L132" s="31">
        <v>394.35</v>
      </c>
      <c r="M132" s="31">
        <v>66.086560000000006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3105.25</v>
      </c>
      <c r="D133" s="40">
        <v>3126.75</v>
      </c>
      <c r="E133" s="40">
        <v>3078.5</v>
      </c>
      <c r="F133" s="40">
        <v>3051.75</v>
      </c>
      <c r="G133" s="40">
        <v>3003.5</v>
      </c>
      <c r="H133" s="40">
        <v>3153.5</v>
      </c>
      <c r="I133" s="40">
        <v>3201.75</v>
      </c>
      <c r="J133" s="40">
        <v>3228.5</v>
      </c>
      <c r="K133" s="31">
        <v>3175</v>
      </c>
      <c r="L133" s="31">
        <v>3100</v>
      </c>
      <c r="M133" s="31">
        <v>3.7988300000000002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1750.05</v>
      </c>
      <c r="D134" s="40">
        <v>1749.0166666666667</v>
      </c>
      <c r="E134" s="40">
        <v>1741.0333333333333</v>
      </c>
      <c r="F134" s="40">
        <v>1732.0166666666667</v>
      </c>
      <c r="G134" s="40">
        <v>1724.0333333333333</v>
      </c>
      <c r="H134" s="40">
        <v>1758.0333333333333</v>
      </c>
      <c r="I134" s="40">
        <v>1766.0166666666664</v>
      </c>
      <c r="J134" s="40">
        <v>1775.0333333333333</v>
      </c>
      <c r="K134" s="31">
        <v>1757</v>
      </c>
      <c r="L134" s="31">
        <v>1740</v>
      </c>
      <c r="M134" s="31">
        <v>19.505559999999999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95.1</v>
      </c>
      <c r="D135" s="40">
        <v>95.016666666666666</v>
      </c>
      <c r="E135" s="40">
        <v>94.383333333333326</v>
      </c>
      <c r="F135" s="40">
        <v>93.666666666666657</v>
      </c>
      <c r="G135" s="40">
        <v>93.033333333333317</v>
      </c>
      <c r="H135" s="40">
        <v>95.733333333333334</v>
      </c>
      <c r="I135" s="40">
        <v>96.366666666666688</v>
      </c>
      <c r="J135" s="40">
        <v>97.083333333333343</v>
      </c>
      <c r="K135" s="31">
        <v>95.65</v>
      </c>
      <c r="L135" s="31">
        <v>94.3</v>
      </c>
      <c r="M135" s="31">
        <v>80.984080000000006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3461.25</v>
      </c>
      <c r="D136" s="40">
        <v>3356.75</v>
      </c>
      <c r="E136" s="40">
        <v>3220.5</v>
      </c>
      <c r="F136" s="40">
        <v>2979.75</v>
      </c>
      <c r="G136" s="40">
        <v>2843.5</v>
      </c>
      <c r="H136" s="40">
        <v>3597.5</v>
      </c>
      <c r="I136" s="40">
        <v>3733.75</v>
      </c>
      <c r="J136" s="40">
        <v>3974.5</v>
      </c>
      <c r="K136" s="31">
        <v>3493</v>
      </c>
      <c r="L136" s="31">
        <v>3116</v>
      </c>
      <c r="M136" s="31">
        <v>58.513120000000001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470</v>
      </c>
      <c r="D137" s="40">
        <v>471.06666666666666</v>
      </c>
      <c r="E137" s="40">
        <v>467.43333333333334</v>
      </c>
      <c r="F137" s="40">
        <v>464.86666666666667</v>
      </c>
      <c r="G137" s="40">
        <v>461.23333333333335</v>
      </c>
      <c r="H137" s="40">
        <v>473.63333333333333</v>
      </c>
      <c r="I137" s="40">
        <v>477.26666666666665</v>
      </c>
      <c r="J137" s="40">
        <v>479.83333333333331</v>
      </c>
      <c r="K137" s="31">
        <v>474.7</v>
      </c>
      <c r="L137" s="31">
        <v>468.5</v>
      </c>
      <c r="M137" s="31">
        <v>16.53707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4420.25</v>
      </c>
      <c r="D138" s="40">
        <v>4421.75</v>
      </c>
      <c r="E138" s="40">
        <v>4243.5</v>
      </c>
      <c r="F138" s="40">
        <v>4066.75</v>
      </c>
      <c r="G138" s="40">
        <v>3888.5</v>
      </c>
      <c r="H138" s="40">
        <v>4598.5</v>
      </c>
      <c r="I138" s="40">
        <v>4776.75</v>
      </c>
      <c r="J138" s="40">
        <v>4953.5</v>
      </c>
      <c r="K138" s="31">
        <v>4600</v>
      </c>
      <c r="L138" s="31">
        <v>4245</v>
      </c>
      <c r="M138" s="31">
        <v>25.248470000000001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1609.35</v>
      </c>
      <c r="D139" s="40">
        <v>1594.7666666666667</v>
      </c>
      <c r="E139" s="40">
        <v>1564.5333333333333</v>
      </c>
      <c r="F139" s="40">
        <v>1519.7166666666667</v>
      </c>
      <c r="G139" s="40">
        <v>1489.4833333333333</v>
      </c>
      <c r="H139" s="40">
        <v>1639.5833333333333</v>
      </c>
      <c r="I139" s="40">
        <v>1669.8166666666664</v>
      </c>
      <c r="J139" s="40">
        <v>1714.6333333333332</v>
      </c>
      <c r="K139" s="31">
        <v>1625</v>
      </c>
      <c r="L139" s="31">
        <v>1549.95</v>
      </c>
      <c r="M139" s="31">
        <v>90.6648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673.55</v>
      </c>
      <c r="D140" s="40">
        <v>669.56666666666672</v>
      </c>
      <c r="E140" s="40">
        <v>661.53333333333342</v>
      </c>
      <c r="F140" s="40">
        <v>649.51666666666665</v>
      </c>
      <c r="G140" s="40">
        <v>641.48333333333335</v>
      </c>
      <c r="H140" s="40">
        <v>681.58333333333348</v>
      </c>
      <c r="I140" s="40">
        <v>689.61666666666679</v>
      </c>
      <c r="J140" s="40">
        <v>701.63333333333355</v>
      </c>
      <c r="K140" s="31">
        <v>677.6</v>
      </c>
      <c r="L140" s="31">
        <v>657.55</v>
      </c>
      <c r="M140" s="31">
        <v>43.907040000000002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1161.8</v>
      </c>
      <c r="D141" s="40">
        <v>1166.4333333333332</v>
      </c>
      <c r="E141" s="40">
        <v>1154.9666666666662</v>
      </c>
      <c r="F141" s="40">
        <v>1148.133333333333</v>
      </c>
      <c r="G141" s="40">
        <v>1136.6666666666661</v>
      </c>
      <c r="H141" s="40">
        <v>1173.2666666666664</v>
      </c>
      <c r="I141" s="40">
        <v>1184.7333333333331</v>
      </c>
      <c r="J141" s="40">
        <v>1191.5666666666666</v>
      </c>
      <c r="K141" s="31">
        <v>1177.9000000000001</v>
      </c>
      <c r="L141" s="31">
        <v>1159.5999999999999</v>
      </c>
      <c r="M141" s="31">
        <v>8.52834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81445.2</v>
      </c>
      <c r="D142" s="40">
        <v>81938.71666666666</v>
      </c>
      <c r="E142" s="40">
        <v>80622.483333333323</v>
      </c>
      <c r="F142" s="40">
        <v>79799.766666666663</v>
      </c>
      <c r="G142" s="40">
        <v>78483.533333333326</v>
      </c>
      <c r="H142" s="40">
        <v>82761.43333333332</v>
      </c>
      <c r="I142" s="40">
        <v>84077.666666666657</v>
      </c>
      <c r="J142" s="40">
        <v>84900.383333333317</v>
      </c>
      <c r="K142" s="31">
        <v>83254.95</v>
      </c>
      <c r="L142" s="31">
        <v>81116</v>
      </c>
      <c r="M142" s="31">
        <v>0.10241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1160.75</v>
      </c>
      <c r="D143" s="40">
        <v>1165.5666666666666</v>
      </c>
      <c r="E143" s="40">
        <v>1152.7333333333331</v>
      </c>
      <c r="F143" s="40">
        <v>1144.7166666666665</v>
      </c>
      <c r="G143" s="40">
        <v>1131.883333333333</v>
      </c>
      <c r="H143" s="40">
        <v>1173.5833333333333</v>
      </c>
      <c r="I143" s="40">
        <v>1186.4166666666667</v>
      </c>
      <c r="J143" s="40">
        <v>1194.4333333333334</v>
      </c>
      <c r="K143" s="31">
        <v>1178.4000000000001</v>
      </c>
      <c r="L143" s="31">
        <v>1157.55</v>
      </c>
      <c r="M143" s="31">
        <v>3.0489799999999998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161.5</v>
      </c>
      <c r="D144" s="40">
        <v>162.11666666666667</v>
      </c>
      <c r="E144" s="40">
        <v>160.48333333333335</v>
      </c>
      <c r="F144" s="40">
        <v>159.46666666666667</v>
      </c>
      <c r="G144" s="40">
        <v>157.83333333333334</v>
      </c>
      <c r="H144" s="40">
        <v>163.13333333333335</v>
      </c>
      <c r="I144" s="40">
        <v>164.76666666666668</v>
      </c>
      <c r="J144" s="40">
        <v>165.78333333333336</v>
      </c>
      <c r="K144" s="31">
        <v>163.75</v>
      </c>
      <c r="L144" s="31">
        <v>161.1</v>
      </c>
      <c r="M144" s="31">
        <v>19.740939999999998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779.9</v>
      </c>
      <c r="D145" s="40">
        <v>779.68333333333339</v>
      </c>
      <c r="E145" s="40">
        <v>775.41666666666674</v>
      </c>
      <c r="F145" s="40">
        <v>770.93333333333339</v>
      </c>
      <c r="G145" s="40">
        <v>766.66666666666674</v>
      </c>
      <c r="H145" s="40">
        <v>784.16666666666674</v>
      </c>
      <c r="I145" s="40">
        <v>788.43333333333339</v>
      </c>
      <c r="J145" s="40">
        <v>792.91666666666674</v>
      </c>
      <c r="K145" s="31">
        <v>783.95</v>
      </c>
      <c r="L145" s="31">
        <v>775.2</v>
      </c>
      <c r="M145" s="31">
        <v>21.096630000000001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188.8</v>
      </c>
      <c r="D146" s="40">
        <v>188.1</v>
      </c>
      <c r="E146" s="40">
        <v>186.35</v>
      </c>
      <c r="F146" s="40">
        <v>183.9</v>
      </c>
      <c r="G146" s="40">
        <v>182.15</v>
      </c>
      <c r="H146" s="40">
        <v>190.54999999999998</v>
      </c>
      <c r="I146" s="40">
        <v>192.29999999999998</v>
      </c>
      <c r="J146" s="40">
        <v>194.74999999999997</v>
      </c>
      <c r="K146" s="31">
        <v>189.85</v>
      </c>
      <c r="L146" s="31">
        <v>185.65</v>
      </c>
      <c r="M146" s="31">
        <v>53.248100000000001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534.29999999999995</v>
      </c>
      <c r="D147" s="40">
        <v>538.16666666666663</v>
      </c>
      <c r="E147" s="40">
        <v>526.73333333333323</v>
      </c>
      <c r="F147" s="40">
        <v>519.16666666666663</v>
      </c>
      <c r="G147" s="40">
        <v>507.73333333333323</v>
      </c>
      <c r="H147" s="40">
        <v>545.73333333333323</v>
      </c>
      <c r="I147" s="40">
        <v>557.16666666666663</v>
      </c>
      <c r="J147" s="40">
        <v>564.73333333333323</v>
      </c>
      <c r="K147" s="31">
        <v>549.6</v>
      </c>
      <c r="L147" s="31">
        <v>530.6</v>
      </c>
      <c r="M147" s="31">
        <v>49.903939999999999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7307</v>
      </c>
      <c r="D148" s="40">
        <v>7311</v>
      </c>
      <c r="E148" s="40">
        <v>7264</v>
      </c>
      <c r="F148" s="40">
        <v>7221</v>
      </c>
      <c r="G148" s="40">
        <v>7174</v>
      </c>
      <c r="H148" s="40">
        <v>7354</v>
      </c>
      <c r="I148" s="40">
        <v>7401</v>
      </c>
      <c r="J148" s="40">
        <v>7444</v>
      </c>
      <c r="K148" s="31">
        <v>7358</v>
      </c>
      <c r="L148" s="31">
        <v>7268</v>
      </c>
      <c r="M148" s="31">
        <v>4.3005500000000003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1058.75</v>
      </c>
      <c r="D149" s="40">
        <v>1068.0333333333333</v>
      </c>
      <c r="E149" s="40">
        <v>1045.0666666666666</v>
      </c>
      <c r="F149" s="40">
        <v>1031.3833333333332</v>
      </c>
      <c r="G149" s="40">
        <v>1008.4166666666665</v>
      </c>
      <c r="H149" s="40">
        <v>1081.7166666666667</v>
      </c>
      <c r="I149" s="40">
        <v>1104.6833333333334</v>
      </c>
      <c r="J149" s="40">
        <v>1118.3666666666668</v>
      </c>
      <c r="K149" s="31">
        <v>1091</v>
      </c>
      <c r="L149" s="31">
        <v>1054.3499999999999</v>
      </c>
      <c r="M149" s="31">
        <v>7.2320700000000002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2732.1</v>
      </c>
      <c r="D150" s="40">
        <v>2714.1166666666668</v>
      </c>
      <c r="E150" s="40">
        <v>2688.2333333333336</v>
      </c>
      <c r="F150" s="40">
        <v>2644.3666666666668</v>
      </c>
      <c r="G150" s="40">
        <v>2618.4833333333336</v>
      </c>
      <c r="H150" s="40">
        <v>2757.9833333333336</v>
      </c>
      <c r="I150" s="40">
        <v>2783.8666666666668</v>
      </c>
      <c r="J150" s="40">
        <v>2827.7333333333336</v>
      </c>
      <c r="K150" s="31">
        <v>2740</v>
      </c>
      <c r="L150" s="31">
        <v>2670.25</v>
      </c>
      <c r="M150" s="31">
        <v>22.15615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2389</v>
      </c>
      <c r="D151" s="40">
        <v>2376.0833333333335</v>
      </c>
      <c r="E151" s="40">
        <v>2344.8166666666671</v>
      </c>
      <c r="F151" s="40">
        <v>2300.6333333333337</v>
      </c>
      <c r="G151" s="40">
        <v>2269.3666666666672</v>
      </c>
      <c r="H151" s="40">
        <v>2420.2666666666669</v>
      </c>
      <c r="I151" s="40">
        <v>2451.5333333333333</v>
      </c>
      <c r="J151" s="40">
        <v>2495.7166666666667</v>
      </c>
      <c r="K151" s="31">
        <v>2407.35</v>
      </c>
      <c r="L151" s="31">
        <v>2331.9</v>
      </c>
      <c r="M151" s="31">
        <v>8.8549100000000003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1568.55</v>
      </c>
      <c r="D152" s="40">
        <v>1567.1666666666667</v>
      </c>
      <c r="E152" s="40">
        <v>1550.9333333333334</v>
      </c>
      <c r="F152" s="40">
        <v>1533.3166666666666</v>
      </c>
      <c r="G152" s="40">
        <v>1517.0833333333333</v>
      </c>
      <c r="H152" s="40">
        <v>1584.7833333333335</v>
      </c>
      <c r="I152" s="40">
        <v>1601.0166666666667</v>
      </c>
      <c r="J152" s="40">
        <v>1618.6333333333337</v>
      </c>
      <c r="K152" s="31">
        <v>1583.4</v>
      </c>
      <c r="L152" s="31">
        <v>1549.55</v>
      </c>
      <c r="M152" s="31">
        <v>6.9323399999999999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1105.9000000000001</v>
      </c>
      <c r="D153" s="40">
        <v>1099.0166666666667</v>
      </c>
      <c r="E153" s="40">
        <v>1087.0333333333333</v>
      </c>
      <c r="F153" s="40">
        <v>1068.1666666666667</v>
      </c>
      <c r="G153" s="40">
        <v>1056.1833333333334</v>
      </c>
      <c r="H153" s="40">
        <v>1117.8833333333332</v>
      </c>
      <c r="I153" s="40">
        <v>1129.8666666666663</v>
      </c>
      <c r="J153" s="40">
        <v>1148.7333333333331</v>
      </c>
      <c r="K153" s="31">
        <v>1111</v>
      </c>
      <c r="L153" s="31">
        <v>1080.1500000000001</v>
      </c>
      <c r="M153" s="31">
        <v>3.6700200000000001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172.65</v>
      </c>
      <c r="D154" s="40">
        <v>172.55000000000004</v>
      </c>
      <c r="E154" s="40">
        <v>171.65000000000009</v>
      </c>
      <c r="F154" s="40">
        <v>170.65000000000006</v>
      </c>
      <c r="G154" s="40">
        <v>169.75000000000011</v>
      </c>
      <c r="H154" s="40">
        <v>173.55000000000007</v>
      </c>
      <c r="I154" s="40">
        <v>174.45</v>
      </c>
      <c r="J154" s="40">
        <v>175.45000000000005</v>
      </c>
      <c r="K154" s="31">
        <v>173.45</v>
      </c>
      <c r="L154" s="31">
        <v>171.55</v>
      </c>
      <c r="M154" s="31">
        <v>104.62808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120.3</v>
      </c>
      <c r="D155" s="40">
        <v>120.23333333333333</v>
      </c>
      <c r="E155" s="40">
        <v>119.26666666666667</v>
      </c>
      <c r="F155" s="40">
        <v>118.23333333333333</v>
      </c>
      <c r="G155" s="40">
        <v>117.26666666666667</v>
      </c>
      <c r="H155" s="40">
        <v>121.26666666666667</v>
      </c>
      <c r="I155" s="40">
        <v>122.23333333333333</v>
      </c>
      <c r="J155" s="40">
        <v>123.26666666666667</v>
      </c>
      <c r="K155" s="31">
        <v>121.2</v>
      </c>
      <c r="L155" s="31">
        <v>119.2</v>
      </c>
      <c r="M155" s="31">
        <v>112.78872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3848.1</v>
      </c>
      <c r="D156" s="40">
        <v>3873.7000000000003</v>
      </c>
      <c r="E156" s="40">
        <v>3797.4000000000005</v>
      </c>
      <c r="F156" s="40">
        <v>3746.7000000000003</v>
      </c>
      <c r="G156" s="40">
        <v>3670.4000000000005</v>
      </c>
      <c r="H156" s="40">
        <v>3924.4000000000005</v>
      </c>
      <c r="I156" s="40">
        <v>4000.7000000000007</v>
      </c>
      <c r="J156" s="40">
        <v>4051.4000000000005</v>
      </c>
      <c r="K156" s="31">
        <v>3950</v>
      </c>
      <c r="L156" s="31">
        <v>3823</v>
      </c>
      <c r="M156" s="31">
        <v>1.92686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17621.849999999999</v>
      </c>
      <c r="D157" s="40">
        <v>17576.55</v>
      </c>
      <c r="E157" s="40">
        <v>17495.3</v>
      </c>
      <c r="F157" s="40">
        <v>17368.75</v>
      </c>
      <c r="G157" s="40">
        <v>17287.5</v>
      </c>
      <c r="H157" s="40">
        <v>17703.099999999999</v>
      </c>
      <c r="I157" s="40">
        <v>17784.349999999999</v>
      </c>
      <c r="J157" s="40">
        <v>17910.899999999998</v>
      </c>
      <c r="K157" s="31">
        <v>17657.8</v>
      </c>
      <c r="L157" s="31">
        <v>17450</v>
      </c>
      <c r="M157" s="31">
        <v>0.27839000000000003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396.35</v>
      </c>
      <c r="D158" s="40">
        <v>393.91666666666669</v>
      </c>
      <c r="E158" s="40">
        <v>386.83333333333337</v>
      </c>
      <c r="F158" s="40">
        <v>377.31666666666666</v>
      </c>
      <c r="G158" s="40">
        <v>370.23333333333335</v>
      </c>
      <c r="H158" s="40">
        <v>403.43333333333339</v>
      </c>
      <c r="I158" s="40">
        <v>410.51666666666677</v>
      </c>
      <c r="J158" s="40">
        <v>420.03333333333342</v>
      </c>
      <c r="K158" s="31">
        <v>401</v>
      </c>
      <c r="L158" s="31">
        <v>384.4</v>
      </c>
      <c r="M158" s="31">
        <v>27.133839999999999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714.85</v>
      </c>
      <c r="D159" s="40">
        <v>705.13333333333321</v>
      </c>
      <c r="E159" s="40">
        <v>681.26666666666642</v>
      </c>
      <c r="F159" s="40">
        <v>647.68333333333317</v>
      </c>
      <c r="G159" s="40">
        <v>623.81666666666638</v>
      </c>
      <c r="H159" s="40">
        <v>738.71666666666647</v>
      </c>
      <c r="I159" s="40">
        <v>762.58333333333326</v>
      </c>
      <c r="J159" s="40">
        <v>796.16666666666652</v>
      </c>
      <c r="K159" s="31">
        <v>729</v>
      </c>
      <c r="L159" s="31">
        <v>671.55</v>
      </c>
      <c r="M159" s="31">
        <v>12.27449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116.9</v>
      </c>
      <c r="D160" s="40">
        <v>117.5</v>
      </c>
      <c r="E160" s="40">
        <v>115.6</v>
      </c>
      <c r="F160" s="40">
        <v>114.3</v>
      </c>
      <c r="G160" s="40">
        <v>112.39999999999999</v>
      </c>
      <c r="H160" s="40">
        <v>118.8</v>
      </c>
      <c r="I160" s="40">
        <v>120.7</v>
      </c>
      <c r="J160" s="40">
        <v>122</v>
      </c>
      <c r="K160" s="31">
        <v>119.4</v>
      </c>
      <c r="L160" s="31">
        <v>116.2</v>
      </c>
      <c r="M160" s="31">
        <v>285.89465000000001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161.35</v>
      </c>
      <c r="D161" s="40">
        <v>162.78333333333333</v>
      </c>
      <c r="E161" s="40">
        <v>158.81666666666666</v>
      </c>
      <c r="F161" s="40">
        <v>156.28333333333333</v>
      </c>
      <c r="G161" s="40">
        <v>152.31666666666666</v>
      </c>
      <c r="H161" s="40">
        <v>165.31666666666666</v>
      </c>
      <c r="I161" s="40">
        <v>169.2833333333333</v>
      </c>
      <c r="J161" s="40">
        <v>171.81666666666666</v>
      </c>
      <c r="K161" s="31">
        <v>166.75</v>
      </c>
      <c r="L161" s="31">
        <v>160.25</v>
      </c>
      <c r="M161" s="31">
        <v>8.4981600000000004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2959.9</v>
      </c>
      <c r="D162" s="40">
        <v>2976.9666666666667</v>
      </c>
      <c r="E162" s="40">
        <v>2934.9333333333334</v>
      </c>
      <c r="F162" s="40">
        <v>2909.9666666666667</v>
      </c>
      <c r="G162" s="40">
        <v>2867.9333333333334</v>
      </c>
      <c r="H162" s="40">
        <v>3001.9333333333334</v>
      </c>
      <c r="I162" s="40">
        <v>3043.9666666666672</v>
      </c>
      <c r="J162" s="40">
        <v>3068.9333333333334</v>
      </c>
      <c r="K162" s="31">
        <v>3019</v>
      </c>
      <c r="L162" s="31">
        <v>2952</v>
      </c>
      <c r="M162" s="31">
        <v>1.3751599999999999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33046.400000000001</v>
      </c>
      <c r="D163" s="40">
        <v>33129.383333333331</v>
      </c>
      <c r="E163" s="40">
        <v>32848.916666666664</v>
      </c>
      <c r="F163" s="40">
        <v>32651.433333333334</v>
      </c>
      <c r="G163" s="40">
        <v>32370.966666666667</v>
      </c>
      <c r="H163" s="40">
        <v>33326.866666666661</v>
      </c>
      <c r="I163" s="40">
        <v>33607.333333333336</v>
      </c>
      <c r="J163" s="40">
        <v>33804.816666666658</v>
      </c>
      <c r="K163" s="31">
        <v>33409.85</v>
      </c>
      <c r="L163" s="31">
        <v>32931.9</v>
      </c>
      <c r="M163" s="31">
        <v>0.23185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221</v>
      </c>
      <c r="D164" s="40">
        <v>221.35</v>
      </c>
      <c r="E164" s="40">
        <v>220.25</v>
      </c>
      <c r="F164" s="40">
        <v>219.5</v>
      </c>
      <c r="G164" s="40">
        <v>218.4</v>
      </c>
      <c r="H164" s="40">
        <v>222.1</v>
      </c>
      <c r="I164" s="40">
        <v>223.19999999999996</v>
      </c>
      <c r="J164" s="40">
        <v>223.95</v>
      </c>
      <c r="K164" s="31">
        <v>222.45</v>
      </c>
      <c r="L164" s="31">
        <v>220.6</v>
      </c>
      <c r="M164" s="31">
        <v>19.11055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5653.7</v>
      </c>
      <c r="D165" s="40">
        <v>5688.2166666666672</v>
      </c>
      <c r="E165" s="40">
        <v>5606.4833333333345</v>
      </c>
      <c r="F165" s="40">
        <v>5559.2666666666673</v>
      </c>
      <c r="G165" s="40">
        <v>5477.5333333333347</v>
      </c>
      <c r="H165" s="40">
        <v>5735.4333333333343</v>
      </c>
      <c r="I165" s="40">
        <v>5817.1666666666679</v>
      </c>
      <c r="J165" s="40">
        <v>5864.3833333333341</v>
      </c>
      <c r="K165" s="31">
        <v>5769.95</v>
      </c>
      <c r="L165" s="31">
        <v>5641</v>
      </c>
      <c r="M165" s="31">
        <v>0.85170999999999997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2249.15</v>
      </c>
      <c r="D166" s="40">
        <v>2251.1000000000004</v>
      </c>
      <c r="E166" s="40">
        <v>2240.4000000000005</v>
      </c>
      <c r="F166" s="40">
        <v>2231.65</v>
      </c>
      <c r="G166" s="40">
        <v>2220.9500000000003</v>
      </c>
      <c r="H166" s="40">
        <v>2259.8500000000008</v>
      </c>
      <c r="I166" s="40">
        <v>2270.5500000000006</v>
      </c>
      <c r="J166" s="40">
        <v>2279.3000000000011</v>
      </c>
      <c r="K166" s="31">
        <v>2261.8000000000002</v>
      </c>
      <c r="L166" s="31">
        <v>2242.35</v>
      </c>
      <c r="M166" s="31">
        <v>1.76959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2277.25</v>
      </c>
      <c r="D167" s="40">
        <v>2293.4166666666665</v>
      </c>
      <c r="E167" s="40">
        <v>2255.833333333333</v>
      </c>
      <c r="F167" s="40">
        <v>2234.4166666666665</v>
      </c>
      <c r="G167" s="40">
        <v>2196.833333333333</v>
      </c>
      <c r="H167" s="40">
        <v>2314.833333333333</v>
      </c>
      <c r="I167" s="40">
        <v>2352.4166666666661</v>
      </c>
      <c r="J167" s="40">
        <v>2373.833333333333</v>
      </c>
      <c r="K167" s="31">
        <v>2331</v>
      </c>
      <c r="L167" s="31">
        <v>2272</v>
      </c>
      <c r="M167" s="31">
        <v>6.3992699999999996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1899.25</v>
      </c>
      <c r="D168" s="40">
        <v>1903.0333333333335</v>
      </c>
      <c r="E168" s="40">
        <v>1887.7166666666672</v>
      </c>
      <c r="F168" s="40">
        <v>1876.1833333333336</v>
      </c>
      <c r="G168" s="40">
        <v>1860.8666666666672</v>
      </c>
      <c r="H168" s="40">
        <v>1914.5666666666671</v>
      </c>
      <c r="I168" s="40">
        <v>1929.8833333333332</v>
      </c>
      <c r="J168" s="40">
        <v>1941.416666666667</v>
      </c>
      <c r="K168" s="31">
        <v>1918.35</v>
      </c>
      <c r="L168" s="31">
        <v>1891.5</v>
      </c>
      <c r="M168" s="31">
        <v>2.2096399999999998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125.7</v>
      </c>
      <c r="D169" s="40">
        <v>125.60000000000001</v>
      </c>
      <c r="E169" s="40">
        <v>123.80000000000001</v>
      </c>
      <c r="F169" s="40">
        <v>121.9</v>
      </c>
      <c r="G169" s="40">
        <v>120.10000000000001</v>
      </c>
      <c r="H169" s="40">
        <v>127.50000000000001</v>
      </c>
      <c r="I169" s="40">
        <v>129.30000000000001</v>
      </c>
      <c r="J169" s="40">
        <v>131.20000000000002</v>
      </c>
      <c r="K169" s="31">
        <v>127.4</v>
      </c>
      <c r="L169" s="31">
        <v>123.7</v>
      </c>
      <c r="M169" s="31">
        <v>79.607129999999998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230.4</v>
      </c>
      <c r="D170" s="40">
        <v>230.38333333333335</v>
      </c>
      <c r="E170" s="40">
        <v>229.31666666666672</v>
      </c>
      <c r="F170" s="40">
        <v>228.23333333333338</v>
      </c>
      <c r="G170" s="40">
        <v>227.16666666666674</v>
      </c>
      <c r="H170" s="40">
        <v>231.4666666666667</v>
      </c>
      <c r="I170" s="40">
        <v>232.53333333333336</v>
      </c>
      <c r="J170" s="40">
        <v>233.61666666666667</v>
      </c>
      <c r="K170" s="31">
        <v>231.45</v>
      </c>
      <c r="L170" s="31">
        <v>229.3</v>
      </c>
      <c r="M170" s="31">
        <v>30.24464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318.35000000000002</v>
      </c>
      <c r="D171" s="40">
        <v>314.84999999999997</v>
      </c>
      <c r="E171" s="40">
        <v>303.74999999999994</v>
      </c>
      <c r="F171" s="40">
        <v>289.14999999999998</v>
      </c>
      <c r="G171" s="40">
        <v>278.04999999999995</v>
      </c>
      <c r="H171" s="40">
        <v>329.44999999999993</v>
      </c>
      <c r="I171" s="40">
        <v>340.54999999999995</v>
      </c>
      <c r="J171" s="40">
        <v>355.14999999999992</v>
      </c>
      <c r="K171" s="31">
        <v>325.95</v>
      </c>
      <c r="L171" s="31">
        <v>300.25</v>
      </c>
      <c r="M171" s="31">
        <v>42.062330000000003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12926.4</v>
      </c>
      <c r="D172" s="40">
        <v>12953.883333333331</v>
      </c>
      <c r="E172" s="40">
        <v>12872.716666666664</v>
      </c>
      <c r="F172" s="40">
        <v>12819.033333333333</v>
      </c>
      <c r="G172" s="40">
        <v>12737.866666666665</v>
      </c>
      <c r="H172" s="40">
        <v>13007.566666666662</v>
      </c>
      <c r="I172" s="40">
        <v>13088.73333333333</v>
      </c>
      <c r="J172" s="40">
        <v>13142.416666666661</v>
      </c>
      <c r="K172" s="31">
        <v>13035.05</v>
      </c>
      <c r="L172" s="31">
        <v>12900.2</v>
      </c>
      <c r="M172" s="31">
        <v>3.2870000000000003E-2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40.35</v>
      </c>
      <c r="D173" s="40">
        <v>40.516666666666666</v>
      </c>
      <c r="E173" s="40">
        <v>40.133333333333333</v>
      </c>
      <c r="F173" s="40">
        <v>39.916666666666664</v>
      </c>
      <c r="G173" s="40">
        <v>39.533333333333331</v>
      </c>
      <c r="H173" s="40">
        <v>40.733333333333334</v>
      </c>
      <c r="I173" s="40">
        <v>41.11666666666666</v>
      </c>
      <c r="J173" s="40">
        <v>41.333333333333336</v>
      </c>
      <c r="K173" s="31">
        <v>40.9</v>
      </c>
      <c r="L173" s="31">
        <v>40.299999999999997</v>
      </c>
      <c r="M173" s="31">
        <v>321.45976000000002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214.95</v>
      </c>
      <c r="D174" s="40">
        <v>214.98333333333335</v>
      </c>
      <c r="E174" s="40">
        <v>211.76666666666671</v>
      </c>
      <c r="F174" s="40">
        <v>208.58333333333337</v>
      </c>
      <c r="G174" s="40">
        <v>205.36666666666673</v>
      </c>
      <c r="H174" s="40">
        <v>218.16666666666669</v>
      </c>
      <c r="I174" s="40">
        <v>221.38333333333333</v>
      </c>
      <c r="J174" s="40">
        <v>224.56666666666666</v>
      </c>
      <c r="K174" s="31">
        <v>218.2</v>
      </c>
      <c r="L174" s="31">
        <v>211.8</v>
      </c>
      <c r="M174" s="31">
        <v>116.97750000000001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150.75</v>
      </c>
      <c r="D175" s="40">
        <v>150.58333333333334</v>
      </c>
      <c r="E175" s="40">
        <v>148.16666666666669</v>
      </c>
      <c r="F175" s="40">
        <v>145.58333333333334</v>
      </c>
      <c r="G175" s="40">
        <v>143.16666666666669</v>
      </c>
      <c r="H175" s="40">
        <v>153.16666666666669</v>
      </c>
      <c r="I175" s="40">
        <v>155.58333333333337</v>
      </c>
      <c r="J175" s="40">
        <v>158.16666666666669</v>
      </c>
      <c r="K175" s="31">
        <v>153</v>
      </c>
      <c r="L175" s="31">
        <v>148</v>
      </c>
      <c r="M175" s="31">
        <v>62.34301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2082.35</v>
      </c>
      <c r="D176" s="40">
        <v>2085.2833333333333</v>
      </c>
      <c r="E176" s="40">
        <v>2075.5666666666666</v>
      </c>
      <c r="F176" s="40">
        <v>2068.7833333333333</v>
      </c>
      <c r="G176" s="40">
        <v>2059.0666666666666</v>
      </c>
      <c r="H176" s="40">
        <v>2092.0666666666666</v>
      </c>
      <c r="I176" s="40">
        <v>2101.7833333333328</v>
      </c>
      <c r="J176" s="40">
        <v>2108.5666666666666</v>
      </c>
      <c r="K176" s="31">
        <v>2095</v>
      </c>
      <c r="L176" s="31">
        <v>2078.5</v>
      </c>
      <c r="M176" s="31">
        <v>43.604149999999997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978.45</v>
      </c>
      <c r="D177" s="40">
        <v>984.48333333333323</v>
      </c>
      <c r="E177" s="40">
        <v>969.96666666666647</v>
      </c>
      <c r="F177" s="40">
        <v>961.48333333333323</v>
      </c>
      <c r="G177" s="40">
        <v>946.96666666666647</v>
      </c>
      <c r="H177" s="40">
        <v>992.96666666666647</v>
      </c>
      <c r="I177" s="40">
        <v>1007.4833333333331</v>
      </c>
      <c r="J177" s="40">
        <v>1015.9666666666665</v>
      </c>
      <c r="K177" s="31">
        <v>999</v>
      </c>
      <c r="L177" s="31">
        <v>976</v>
      </c>
      <c r="M177" s="31">
        <v>16.792439999999999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1052.95</v>
      </c>
      <c r="D178" s="40">
        <v>1055.75</v>
      </c>
      <c r="E178" s="40">
        <v>1046.55</v>
      </c>
      <c r="F178" s="40">
        <v>1040.1499999999999</v>
      </c>
      <c r="G178" s="40">
        <v>1030.9499999999998</v>
      </c>
      <c r="H178" s="40">
        <v>1062.1500000000001</v>
      </c>
      <c r="I178" s="40">
        <v>1071.3499999999999</v>
      </c>
      <c r="J178" s="40">
        <v>1077.7500000000002</v>
      </c>
      <c r="K178" s="31">
        <v>1064.95</v>
      </c>
      <c r="L178" s="31">
        <v>1049.3499999999999</v>
      </c>
      <c r="M178" s="31">
        <v>7.9694500000000001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7674.05</v>
      </c>
      <c r="D179" s="40">
        <v>7654.1333333333341</v>
      </c>
      <c r="E179" s="40">
        <v>7608.4666666666681</v>
      </c>
      <c r="F179" s="40">
        <v>7542.8833333333341</v>
      </c>
      <c r="G179" s="40">
        <v>7497.2166666666681</v>
      </c>
      <c r="H179" s="40">
        <v>7719.7166666666681</v>
      </c>
      <c r="I179" s="40">
        <v>7765.3833333333341</v>
      </c>
      <c r="J179" s="40">
        <v>7830.9666666666681</v>
      </c>
      <c r="K179" s="31">
        <v>7699.8</v>
      </c>
      <c r="L179" s="31">
        <v>7588.55</v>
      </c>
      <c r="M179" s="31">
        <v>0.72648000000000001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7890.75</v>
      </c>
      <c r="D180" s="40">
        <v>7944.916666666667</v>
      </c>
      <c r="E180" s="40">
        <v>7815.8333333333339</v>
      </c>
      <c r="F180" s="40">
        <v>7740.916666666667</v>
      </c>
      <c r="G180" s="40">
        <v>7611.8333333333339</v>
      </c>
      <c r="H180" s="40">
        <v>8019.8333333333339</v>
      </c>
      <c r="I180" s="40">
        <v>8148.9166666666679</v>
      </c>
      <c r="J180" s="40">
        <v>8223.8333333333339</v>
      </c>
      <c r="K180" s="31">
        <v>8074</v>
      </c>
      <c r="L180" s="31">
        <v>7870</v>
      </c>
      <c r="M180" s="31">
        <v>0.14444000000000001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28427.45</v>
      </c>
      <c r="D181" s="40">
        <v>28419.583333333332</v>
      </c>
      <c r="E181" s="40">
        <v>28259.166666666664</v>
      </c>
      <c r="F181" s="40">
        <v>28090.883333333331</v>
      </c>
      <c r="G181" s="40">
        <v>27930.466666666664</v>
      </c>
      <c r="H181" s="40">
        <v>28587.866666666665</v>
      </c>
      <c r="I181" s="40">
        <v>28748.283333333329</v>
      </c>
      <c r="J181" s="40">
        <v>28916.566666666666</v>
      </c>
      <c r="K181" s="31">
        <v>28580</v>
      </c>
      <c r="L181" s="31">
        <v>28251.3</v>
      </c>
      <c r="M181" s="31">
        <v>0.25187999999999999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1457.9</v>
      </c>
      <c r="D182" s="40">
        <v>1446.3833333333332</v>
      </c>
      <c r="E182" s="40">
        <v>1427.7666666666664</v>
      </c>
      <c r="F182" s="40">
        <v>1397.6333333333332</v>
      </c>
      <c r="G182" s="40">
        <v>1379.0166666666664</v>
      </c>
      <c r="H182" s="40">
        <v>1476.5166666666664</v>
      </c>
      <c r="I182" s="40">
        <v>1495.1333333333332</v>
      </c>
      <c r="J182" s="40">
        <v>1525.2666666666664</v>
      </c>
      <c r="K182" s="31">
        <v>1465</v>
      </c>
      <c r="L182" s="31">
        <v>1416.25</v>
      </c>
      <c r="M182" s="31">
        <v>14.64594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2033.15</v>
      </c>
      <c r="D183" s="40">
        <v>2031.8833333333334</v>
      </c>
      <c r="E183" s="40">
        <v>2003.9666666666667</v>
      </c>
      <c r="F183" s="40">
        <v>1974.7833333333333</v>
      </c>
      <c r="G183" s="40">
        <v>1946.8666666666666</v>
      </c>
      <c r="H183" s="40">
        <v>2061.0666666666666</v>
      </c>
      <c r="I183" s="40">
        <v>2088.9833333333336</v>
      </c>
      <c r="J183" s="40">
        <v>2118.166666666667</v>
      </c>
      <c r="K183" s="31">
        <v>2059.8000000000002</v>
      </c>
      <c r="L183" s="31">
        <v>2002.7</v>
      </c>
      <c r="M183" s="31">
        <v>8.0411999999999999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431.7</v>
      </c>
      <c r="D184" s="40">
        <v>431.43333333333334</v>
      </c>
      <c r="E184" s="40">
        <v>429.91666666666669</v>
      </c>
      <c r="F184" s="40">
        <v>428.13333333333333</v>
      </c>
      <c r="G184" s="40">
        <v>426.61666666666667</v>
      </c>
      <c r="H184" s="40">
        <v>433.2166666666667</v>
      </c>
      <c r="I184" s="40">
        <v>434.73333333333335</v>
      </c>
      <c r="J184" s="40">
        <v>436.51666666666671</v>
      </c>
      <c r="K184" s="31">
        <v>432.95</v>
      </c>
      <c r="L184" s="31">
        <v>429.65</v>
      </c>
      <c r="M184" s="31">
        <v>110.30732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126.15</v>
      </c>
      <c r="D185" s="40">
        <v>126.03333333333335</v>
      </c>
      <c r="E185" s="40">
        <v>124.61666666666669</v>
      </c>
      <c r="F185" s="40">
        <v>123.08333333333334</v>
      </c>
      <c r="G185" s="40">
        <v>121.66666666666669</v>
      </c>
      <c r="H185" s="40">
        <v>127.56666666666669</v>
      </c>
      <c r="I185" s="40">
        <v>128.98333333333335</v>
      </c>
      <c r="J185" s="40">
        <v>130.51666666666671</v>
      </c>
      <c r="K185" s="31">
        <v>127.45</v>
      </c>
      <c r="L185" s="31">
        <v>124.5</v>
      </c>
      <c r="M185" s="31">
        <v>384.44821000000002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683</v>
      </c>
      <c r="D186" s="40">
        <v>684.16666666666663</v>
      </c>
      <c r="E186" s="40">
        <v>680.13333333333321</v>
      </c>
      <c r="F186" s="40">
        <v>677.26666666666654</v>
      </c>
      <c r="G186" s="40">
        <v>673.23333333333312</v>
      </c>
      <c r="H186" s="40">
        <v>687.0333333333333</v>
      </c>
      <c r="I186" s="40">
        <v>691.06666666666683</v>
      </c>
      <c r="J186" s="40">
        <v>693.93333333333339</v>
      </c>
      <c r="K186" s="31">
        <v>688.2</v>
      </c>
      <c r="L186" s="31">
        <v>681.3</v>
      </c>
      <c r="M186" s="31">
        <v>19.051929999999999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531.4</v>
      </c>
      <c r="D187" s="40">
        <v>531.46666666666658</v>
      </c>
      <c r="E187" s="40">
        <v>528.63333333333321</v>
      </c>
      <c r="F187" s="40">
        <v>525.86666666666667</v>
      </c>
      <c r="G187" s="40">
        <v>523.0333333333333</v>
      </c>
      <c r="H187" s="40">
        <v>534.23333333333312</v>
      </c>
      <c r="I187" s="40">
        <v>537.06666666666638</v>
      </c>
      <c r="J187" s="40">
        <v>539.83333333333303</v>
      </c>
      <c r="K187" s="31">
        <v>534.29999999999995</v>
      </c>
      <c r="L187" s="31">
        <v>528.70000000000005</v>
      </c>
      <c r="M187" s="31">
        <v>15.026059999999999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614.35</v>
      </c>
      <c r="D188" s="40">
        <v>607</v>
      </c>
      <c r="E188" s="40">
        <v>587.1</v>
      </c>
      <c r="F188" s="40">
        <v>559.85</v>
      </c>
      <c r="G188" s="40">
        <v>539.95000000000005</v>
      </c>
      <c r="H188" s="40">
        <v>634.25</v>
      </c>
      <c r="I188" s="40">
        <v>654.15000000000009</v>
      </c>
      <c r="J188" s="40">
        <v>681.4</v>
      </c>
      <c r="K188" s="31">
        <v>626.9</v>
      </c>
      <c r="L188" s="31">
        <v>579.75</v>
      </c>
      <c r="M188" s="31">
        <v>20.96209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609.29999999999995</v>
      </c>
      <c r="D189" s="40">
        <v>610.91666666666663</v>
      </c>
      <c r="E189" s="40">
        <v>604.88333333333321</v>
      </c>
      <c r="F189" s="40">
        <v>600.46666666666658</v>
      </c>
      <c r="G189" s="40">
        <v>594.43333333333317</v>
      </c>
      <c r="H189" s="40">
        <v>615.33333333333326</v>
      </c>
      <c r="I189" s="40">
        <v>621.36666666666679</v>
      </c>
      <c r="J189" s="40">
        <v>625.7833333333333</v>
      </c>
      <c r="K189" s="31">
        <v>616.95000000000005</v>
      </c>
      <c r="L189" s="31">
        <v>606.5</v>
      </c>
      <c r="M189" s="31">
        <v>11.159319999999999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777.8</v>
      </c>
      <c r="D190" s="40">
        <v>777.4666666666667</v>
      </c>
      <c r="E190" s="40">
        <v>773.43333333333339</v>
      </c>
      <c r="F190" s="40">
        <v>769.06666666666672</v>
      </c>
      <c r="G190" s="40">
        <v>765.03333333333342</v>
      </c>
      <c r="H190" s="40">
        <v>781.83333333333337</v>
      </c>
      <c r="I190" s="40">
        <v>785.86666666666667</v>
      </c>
      <c r="J190" s="40">
        <v>790.23333333333335</v>
      </c>
      <c r="K190" s="31">
        <v>781.5</v>
      </c>
      <c r="L190" s="31">
        <v>773.1</v>
      </c>
      <c r="M190" s="31">
        <v>9.7899799999999999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3202.95</v>
      </c>
      <c r="D191" s="40">
        <v>3209.6</v>
      </c>
      <c r="E191" s="40">
        <v>3187.35</v>
      </c>
      <c r="F191" s="40">
        <v>3171.75</v>
      </c>
      <c r="G191" s="40">
        <v>3149.5</v>
      </c>
      <c r="H191" s="40">
        <v>3225.2</v>
      </c>
      <c r="I191" s="40">
        <v>3247.45</v>
      </c>
      <c r="J191" s="40">
        <v>3263.0499999999997</v>
      </c>
      <c r="K191" s="31">
        <v>3231.85</v>
      </c>
      <c r="L191" s="31">
        <v>3194</v>
      </c>
      <c r="M191" s="31">
        <v>22.32968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772.35</v>
      </c>
      <c r="D192" s="40">
        <v>770.15</v>
      </c>
      <c r="E192" s="40">
        <v>765.69999999999993</v>
      </c>
      <c r="F192" s="40">
        <v>759.05</v>
      </c>
      <c r="G192" s="40">
        <v>754.59999999999991</v>
      </c>
      <c r="H192" s="40">
        <v>776.8</v>
      </c>
      <c r="I192" s="40">
        <v>781.25</v>
      </c>
      <c r="J192" s="40">
        <v>787.9</v>
      </c>
      <c r="K192" s="31">
        <v>774.6</v>
      </c>
      <c r="L192" s="31">
        <v>763.5</v>
      </c>
      <c r="M192" s="31">
        <v>9.6560199999999998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4487.1000000000004</v>
      </c>
      <c r="D193" s="40">
        <v>4488.2833333333338</v>
      </c>
      <c r="E193" s="40">
        <v>4401.5666666666675</v>
      </c>
      <c r="F193" s="40">
        <v>4316.0333333333338</v>
      </c>
      <c r="G193" s="40">
        <v>4229.3166666666675</v>
      </c>
      <c r="H193" s="40">
        <v>4573.8166666666675</v>
      </c>
      <c r="I193" s="40">
        <v>4660.5333333333328</v>
      </c>
      <c r="J193" s="40">
        <v>4746.0666666666675</v>
      </c>
      <c r="K193" s="31">
        <v>4575</v>
      </c>
      <c r="L193" s="31">
        <v>4402.75</v>
      </c>
      <c r="M193" s="31">
        <v>3.8277800000000002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310.25</v>
      </c>
      <c r="D194" s="40">
        <v>310.23333333333335</v>
      </c>
      <c r="E194" s="40">
        <v>307.61666666666667</v>
      </c>
      <c r="F194" s="40">
        <v>304.98333333333335</v>
      </c>
      <c r="G194" s="40">
        <v>302.36666666666667</v>
      </c>
      <c r="H194" s="40">
        <v>312.86666666666667</v>
      </c>
      <c r="I194" s="40">
        <v>315.48333333333335</v>
      </c>
      <c r="J194" s="40">
        <v>318.11666666666667</v>
      </c>
      <c r="K194" s="31">
        <v>312.85000000000002</v>
      </c>
      <c r="L194" s="31">
        <v>307.60000000000002</v>
      </c>
      <c r="M194" s="31">
        <v>236.17599000000001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124.45</v>
      </c>
      <c r="D195" s="40">
        <v>125.03333333333335</v>
      </c>
      <c r="E195" s="40">
        <v>123.56666666666669</v>
      </c>
      <c r="F195" s="40">
        <v>122.68333333333335</v>
      </c>
      <c r="G195" s="40">
        <v>121.2166666666667</v>
      </c>
      <c r="H195" s="40">
        <v>125.91666666666669</v>
      </c>
      <c r="I195" s="40">
        <v>127.38333333333335</v>
      </c>
      <c r="J195" s="40">
        <v>128.26666666666668</v>
      </c>
      <c r="K195" s="31">
        <v>126.5</v>
      </c>
      <c r="L195" s="31">
        <v>124.15</v>
      </c>
      <c r="M195" s="31">
        <v>225.22585000000001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1255.95</v>
      </c>
      <c r="D196" s="40">
        <v>1253.1499999999999</v>
      </c>
      <c r="E196" s="40">
        <v>1240.4999999999998</v>
      </c>
      <c r="F196" s="40">
        <v>1225.05</v>
      </c>
      <c r="G196" s="40">
        <v>1212.3999999999999</v>
      </c>
      <c r="H196" s="40">
        <v>1268.5999999999997</v>
      </c>
      <c r="I196" s="40">
        <v>1281.2499999999998</v>
      </c>
      <c r="J196" s="40">
        <v>1296.6999999999996</v>
      </c>
      <c r="K196" s="31">
        <v>1265.8</v>
      </c>
      <c r="L196" s="31">
        <v>1237.7</v>
      </c>
      <c r="M196" s="31">
        <v>96.555509999999998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1112.45</v>
      </c>
      <c r="D197" s="40">
        <v>1102.8500000000001</v>
      </c>
      <c r="E197" s="40">
        <v>1086.0000000000002</v>
      </c>
      <c r="F197" s="40">
        <v>1059.5500000000002</v>
      </c>
      <c r="G197" s="40">
        <v>1042.7000000000003</v>
      </c>
      <c r="H197" s="40">
        <v>1129.3000000000002</v>
      </c>
      <c r="I197" s="40">
        <v>1146.1500000000001</v>
      </c>
      <c r="J197" s="40">
        <v>1172.6000000000001</v>
      </c>
      <c r="K197" s="31">
        <v>1119.7</v>
      </c>
      <c r="L197" s="31">
        <v>1076.4000000000001</v>
      </c>
      <c r="M197" s="31">
        <v>59.229950000000002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1113.8499999999999</v>
      </c>
      <c r="D198" s="40">
        <v>1111.6000000000001</v>
      </c>
      <c r="E198" s="40">
        <v>1103.2500000000002</v>
      </c>
      <c r="F198" s="40">
        <v>1092.6500000000001</v>
      </c>
      <c r="G198" s="40">
        <v>1084.3000000000002</v>
      </c>
      <c r="H198" s="40">
        <v>1122.2000000000003</v>
      </c>
      <c r="I198" s="40">
        <v>1130.5500000000002</v>
      </c>
      <c r="J198" s="40">
        <v>1141.1500000000003</v>
      </c>
      <c r="K198" s="31">
        <v>1119.95</v>
      </c>
      <c r="L198" s="31">
        <v>1101</v>
      </c>
      <c r="M198" s="31">
        <v>2.1423100000000002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1701.55</v>
      </c>
      <c r="D199" s="40">
        <v>1704.2666666666667</v>
      </c>
      <c r="E199" s="40">
        <v>1691.7833333333333</v>
      </c>
      <c r="F199" s="40">
        <v>1682.0166666666667</v>
      </c>
      <c r="G199" s="40">
        <v>1669.5333333333333</v>
      </c>
      <c r="H199" s="40">
        <v>1714.0333333333333</v>
      </c>
      <c r="I199" s="40">
        <v>1726.5166666666664</v>
      </c>
      <c r="J199" s="40">
        <v>1736.2833333333333</v>
      </c>
      <c r="K199" s="31">
        <v>1716.75</v>
      </c>
      <c r="L199" s="31">
        <v>1694.5</v>
      </c>
      <c r="M199" s="31">
        <v>9.4342199999999998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3001.3</v>
      </c>
      <c r="D200" s="40">
        <v>3013.9666666666672</v>
      </c>
      <c r="E200" s="40">
        <v>2981.3833333333341</v>
      </c>
      <c r="F200" s="40">
        <v>2961.4666666666672</v>
      </c>
      <c r="G200" s="40">
        <v>2928.8833333333341</v>
      </c>
      <c r="H200" s="40">
        <v>3033.8833333333341</v>
      </c>
      <c r="I200" s="40">
        <v>3066.4666666666672</v>
      </c>
      <c r="J200" s="40">
        <v>3086.3833333333341</v>
      </c>
      <c r="K200" s="31">
        <v>3046.55</v>
      </c>
      <c r="L200" s="31">
        <v>2994.05</v>
      </c>
      <c r="M200" s="31">
        <v>0.99451000000000001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480.1</v>
      </c>
      <c r="D201" s="40">
        <v>478.8</v>
      </c>
      <c r="E201" s="40">
        <v>473.75</v>
      </c>
      <c r="F201" s="40">
        <v>467.4</v>
      </c>
      <c r="G201" s="40">
        <v>462.34999999999997</v>
      </c>
      <c r="H201" s="40">
        <v>485.15000000000003</v>
      </c>
      <c r="I201" s="40">
        <v>490.2000000000001</v>
      </c>
      <c r="J201" s="40">
        <v>496.55000000000007</v>
      </c>
      <c r="K201" s="31">
        <v>483.85</v>
      </c>
      <c r="L201" s="31">
        <v>472.45</v>
      </c>
      <c r="M201" s="31">
        <v>14.90916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902.8</v>
      </c>
      <c r="D202" s="40">
        <v>909.91666666666663</v>
      </c>
      <c r="E202" s="40">
        <v>891.88333333333321</v>
      </c>
      <c r="F202" s="40">
        <v>880.96666666666658</v>
      </c>
      <c r="G202" s="40">
        <v>862.93333333333317</v>
      </c>
      <c r="H202" s="40">
        <v>920.83333333333326</v>
      </c>
      <c r="I202" s="40">
        <v>938.86666666666679</v>
      </c>
      <c r="J202" s="40">
        <v>949.7833333333333</v>
      </c>
      <c r="K202" s="31">
        <v>927.95</v>
      </c>
      <c r="L202" s="31">
        <v>899</v>
      </c>
      <c r="M202" s="31">
        <v>4.3940400000000004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836.25</v>
      </c>
      <c r="D203" s="40">
        <v>831.6</v>
      </c>
      <c r="E203" s="40">
        <v>823.90000000000009</v>
      </c>
      <c r="F203" s="40">
        <v>811.55000000000007</v>
      </c>
      <c r="G203" s="40">
        <v>803.85000000000014</v>
      </c>
      <c r="H203" s="40">
        <v>843.95</v>
      </c>
      <c r="I203" s="40">
        <v>851.65000000000009</v>
      </c>
      <c r="J203" s="40">
        <v>864</v>
      </c>
      <c r="K203" s="31">
        <v>839.3</v>
      </c>
      <c r="L203" s="31">
        <v>819.25</v>
      </c>
      <c r="M203" s="31">
        <v>34.353369999999998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7189.65</v>
      </c>
      <c r="D204" s="40">
        <v>7170.4666666666672</v>
      </c>
      <c r="E204" s="40">
        <v>7120.9333333333343</v>
      </c>
      <c r="F204" s="40">
        <v>7052.2166666666672</v>
      </c>
      <c r="G204" s="40">
        <v>7002.6833333333343</v>
      </c>
      <c r="H204" s="40">
        <v>7239.1833333333343</v>
      </c>
      <c r="I204" s="40">
        <v>7288.7166666666672</v>
      </c>
      <c r="J204" s="40">
        <v>7357.4333333333343</v>
      </c>
      <c r="K204" s="31">
        <v>7220</v>
      </c>
      <c r="L204" s="31">
        <v>7101.75</v>
      </c>
      <c r="M204" s="31">
        <v>2.9217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36.450000000000003</v>
      </c>
      <c r="D205" s="40">
        <v>36.699999999999996</v>
      </c>
      <c r="E205" s="40">
        <v>36.149999999999991</v>
      </c>
      <c r="F205" s="40">
        <v>35.849999999999994</v>
      </c>
      <c r="G205" s="40">
        <v>35.29999999999999</v>
      </c>
      <c r="H205" s="40">
        <v>36.999999999999993</v>
      </c>
      <c r="I205" s="40">
        <v>37.54999999999999</v>
      </c>
      <c r="J205" s="40">
        <v>37.849999999999994</v>
      </c>
      <c r="K205" s="31">
        <v>37.25</v>
      </c>
      <c r="L205" s="31">
        <v>36.4</v>
      </c>
      <c r="M205" s="31">
        <v>92.662729999999996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1396.2</v>
      </c>
      <c r="D206" s="40">
        <v>1405.95</v>
      </c>
      <c r="E206" s="40">
        <v>1383.9</v>
      </c>
      <c r="F206" s="40">
        <v>1371.6000000000001</v>
      </c>
      <c r="G206" s="40">
        <v>1349.5500000000002</v>
      </c>
      <c r="H206" s="40">
        <v>1418.25</v>
      </c>
      <c r="I206" s="40">
        <v>1440.2999999999997</v>
      </c>
      <c r="J206" s="40">
        <v>1452.6</v>
      </c>
      <c r="K206" s="31">
        <v>1428</v>
      </c>
      <c r="L206" s="31">
        <v>1393.65</v>
      </c>
      <c r="M206" s="31">
        <v>4.2390499999999998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651.15</v>
      </c>
      <c r="D207" s="40">
        <v>648.06666666666661</v>
      </c>
      <c r="E207" s="40">
        <v>642.08333333333326</v>
      </c>
      <c r="F207" s="40">
        <v>633.01666666666665</v>
      </c>
      <c r="G207" s="40">
        <v>627.0333333333333</v>
      </c>
      <c r="H207" s="40">
        <v>657.13333333333321</v>
      </c>
      <c r="I207" s="40">
        <v>663.11666666666656</v>
      </c>
      <c r="J207" s="40">
        <v>672.18333333333317</v>
      </c>
      <c r="K207" s="31">
        <v>654.04999999999995</v>
      </c>
      <c r="L207" s="31">
        <v>639</v>
      </c>
      <c r="M207" s="31">
        <v>12.441319999999999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259.45</v>
      </c>
      <c r="D208" s="40">
        <v>259.21666666666664</v>
      </c>
      <c r="E208" s="40">
        <v>257.48333333333329</v>
      </c>
      <c r="F208" s="40">
        <v>255.51666666666665</v>
      </c>
      <c r="G208" s="40">
        <v>253.7833333333333</v>
      </c>
      <c r="H208" s="40">
        <v>261.18333333333328</v>
      </c>
      <c r="I208" s="40">
        <v>262.91666666666663</v>
      </c>
      <c r="J208" s="40">
        <v>264.88333333333327</v>
      </c>
      <c r="K208" s="31">
        <v>260.95</v>
      </c>
      <c r="L208" s="31">
        <v>257.25</v>
      </c>
      <c r="M208" s="31">
        <v>2.9073500000000001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796.3</v>
      </c>
      <c r="D209" s="40">
        <v>791.79999999999984</v>
      </c>
      <c r="E209" s="40">
        <v>784.54999999999973</v>
      </c>
      <c r="F209" s="40">
        <v>772.79999999999984</v>
      </c>
      <c r="G209" s="40">
        <v>765.54999999999973</v>
      </c>
      <c r="H209" s="40">
        <v>803.54999999999973</v>
      </c>
      <c r="I209" s="40">
        <v>810.8</v>
      </c>
      <c r="J209" s="40">
        <v>822.54999999999973</v>
      </c>
      <c r="K209" s="31">
        <v>799.05</v>
      </c>
      <c r="L209" s="31">
        <v>780.05</v>
      </c>
      <c r="M209" s="31">
        <v>2.4774099999999999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269.5</v>
      </c>
      <c r="D210" s="40">
        <v>270.36666666666662</v>
      </c>
      <c r="E210" s="40">
        <v>267.43333333333322</v>
      </c>
      <c r="F210" s="40">
        <v>265.36666666666662</v>
      </c>
      <c r="G210" s="40">
        <v>262.43333333333322</v>
      </c>
      <c r="H210" s="40">
        <v>272.43333333333322</v>
      </c>
      <c r="I210" s="40">
        <v>275.36666666666662</v>
      </c>
      <c r="J210" s="40">
        <v>277.43333333333322</v>
      </c>
      <c r="K210" s="31">
        <v>273.3</v>
      </c>
      <c r="L210" s="31">
        <v>268.3</v>
      </c>
      <c r="M210" s="31">
        <v>52.848709999999997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8.75</v>
      </c>
      <c r="D211" s="40">
        <v>8.8333333333333339</v>
      </c>
      <c r="E211" s="40">
        <v>8.6666666666666679</v>
      </c>
      <c r="F211" s="40">
        <v>8.5833333333333339</v>
      </c>
      <c r="G211" s="40">
        <v>8.4166666666666679</v>
      </c>
      <c r="H211" s="40">
        <v>8.9166666666666679</v>
      </c>
      <c r="I211" s="40">
        <v>9.0833333333333357</v>
      </c>
      <c r="J211" s="40">
        <v>9.1666666666666679</v>
      </c>
      <c r="K211" s="31">
        <v>9</v>
      </c>
      <c r="L211" s="31">
        <v>8.75</v>
      </c>
      <c r="M211" s="31">
        <v>683.10928000000001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1042.7</v>
      </c>
      <c r="D212" s="40">
        <v>1041.1666666666667</v>
      </c>
      <c r="E212" s="40">
        <v>1033.5833333333335</v>
      </c>
      <c r="F212" s="40">
        <v>1024.4666666666667</v>
      </c>
      <c r="G212" s="40">
        <v>1016.8833333333334</v>
      </c>
      <c r="H212" s="40">
        <v>1050.2833333333335</v>
      </c>
      <c r="I212" s="40">
        <v>1057.866666666667</v>
      </c>
      <c r="J212" s="40">
        <v>1066.9833333333336</v>
      </c>
      <c r="K212" s="31">
        <v>1048.75</v>
      </c>
      <c r="L212" s="31">
        <v>1032.05</v>
      </c>
      <c r="M212" s="31">
        <v>11.169169999999999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2195.85</v>
      </c>
      <c r="D213" s="40">
        <v>2199.5333333333333</v>
      </c>
      <c r="E213" s="40">
        <v>2181.3166666666666</v>
      </c>
      <c r="F213" s="40">
        <v>2166.7833333333333</v>
      </c>
      <c r="G213" s="40">
        <v>2148.5666666666666</v>
      </c>
      <c r="H213" s="40">
        <v>2214.0666666666666</v>
      </c>
      <c r="I213" s="40">
        <v>2232.2833333333328</v>
      </c>
      <c r="J213" s="40">
        <v>2246.8166666666666</v>
      </c>
      <c r="K213" s="31">
        <v>2217.75</v>
      </c>
      <c r="L213" s="31">
        <v>2185</v>
      </c>
      <c r="M213" s="31">
        <v>0.62056999999999995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575.9</v>
      </c>
      <c r="D214" s="40">
        <v>571.51666666666665</v>
      </c>
      <c r="E214" s="40">
        <v>563.38333333333333</v>
      </c>
      <c r="F214" s="40">
        <v>550.86666666666667</v>
      </c>
      <c r="G214" s="40">
        <v>542.73333333333335</v>
      </c>
      <c r="H214" s="40">
        <v>584.0333333333333</v>
      </c>
      <c r="I214" s="40">
        <v>592.16666666666652</v>
      </c>
      <c r="J214" s="40">
        <v>604.68333333333328</v>
      </c>
      <c r="K214" s="40">
        <v>579.65</v>
      </c>
      <c r="L214" s="40">
        <v>559</v>
      </c>
      <c r="M214" s="40">
        <v>310.66201000000001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13.55</v>
      </c>
      <c r="D215" s="40">
        <v>13.466666666666667</v>
      </c>
      <c r="E215" s="40">
        <v>13.083333333333334</v>
      </c>
      <c r="F215" s="40">
        <v>12.616666666666667</v>
      </c>
      <c r="G215" s="40">
        <v>12.233333333333334</v>
      </c>
      <c r="H215" s="40">
        <v>13.933333333333334</v>
      </c>
      <c r="I215" s="40">
        <v>14.316666666666666</v>
      </c>
      <c r="J215" s="40">
        <v>14.783333333333333</v>
      </c>
      <c r="K215" s="40">
        <v>13.85</v>
      </c>
      <c r="L215" s="40">
        <v>13</v>
      </c>
      <c r="M215" s="40">
        <v>1843.9044799999999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209.85</v>
      </c>
      <c r="D216" s="40">
        <v>211.4</v>
      </c>
      <c r="E216" s="40">
        <v>207.9</v>
      </c>
      <c r="F216" s="40">
        <v>205.95</v>
      </c>
      <c r="G216" s="40">
        <v>202.45</v>
      </c>
      <c r="H216" s="40">
        <v>213.35000000000002</v>
      </c>
      <c r="I216" s="40">
        <v>216.85000000000002</v>
      </c>
      <c r="J216" s="40">
        <v>218.80000000000004</v>
      </c>
      <c r="K216" s="40">
        <v>214.9</v>
      </c>
      <c r="L216" s="40">
        <v>209.45</v>
      </c>
      <c r="M216" s="40">
        <v>58.246389999999998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1"/>
      <c r="B1" s="402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44393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4" t="s">
        <v>16</v>
      </c>
      <c r="B9" s="396" t="s">
        <v>18</v>
      </c>
      <c r="C9" s="400" t="s">
        <v>20</v>
      </c>
      <c r="D9" s="400" t="s">
        <v>21</v>
      </c>
      <c r="E9" s="391" t="s">
        <v>22</v>
      </c>
      <c r="F9" s="392"/>
      <c r="G9" s="393"/>
      <c r="H9" s="391" t="s">
        <v>23</v>
      </c>
      <c r="I9" s="392"/>
      <c r="J9" s="393"/>
      <c r="K9" s="26"/>
      <c r="L9" s="27"/>
      <c r="M9" s="55"/>
      <c r="N9" s="1"/>
      <c r="O9" s="1"/>
    </row>
    <row r="10" spans="1:15" ht="42.75" customHeight="1">
      <c r="A10" s="398"/>
      <c r="B10" s="399"/>
      <c r="C10" s="399"/>
      <c r="D10" s="39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24310.9</v>
      </c>
      <c r="D11" s="40">
        <v>24322.616666666669</v>
      </c>
      <c r="E11" s="40">
        <v>24145.233333333337</v>
      </c>
      <c r="F11" s="40">
        <v>23979.566666666669</v>
      </c>
      <c r="G11" s="40">
        <v>23802.183333333338</v>
      </c>
      <c r="H11" s="40">
        <v>24488.283333333336</v>
      </c>
      <c r="I11" s="40">
        <v>24665.666666666668</v>
      </c>
      <c r="J11" s="40">
        <v>24831.333333333336</v>
      </c>
      <c r="K11" s="31">
        <v>24500</v>
      </c>
      <c r="L11" s="31">
        <v>24156.95</v>
      </c>
      <c r="M11" s="31">
        <v>1.205E-2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1779.05</v>
      </c>
      <c r="D12" s="40">
        <v>1789.1833333333334</v>
      </c>
      <c r="E12" s="40">
        <v>1759.8666666666668</v>
      </c>
      <c r="F12" s="40">
        <v>1740.6833333333334</v>
      </c>
      <c r="G12" s="40">
        <v>1711.3666666666668</v>
      </c>
      <c r="H12" s="40">
        <v>1808.3666666666668</v>
      </c>
      <c r="I12" s="40">
        <v>1837.6833333333334</v>
      </c>
      <c r="J12" s="40">
        <v>1856.8666666666668</v>
      </c>
      <c r="K12" s="31">
        <v>1818.5</v>
      </c>
      <c r="L12" s="31">
        <v>1770</v>
      </c>
      <c r="M12" s="31">
        <v>0.87502000000000002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1923.4</v>
      </c>
      <c r="D13" s="40">
        <v>1926.8</v>
      </c>
      <c r="E13" s="40">
        <v>1897.6</v>
      </c>
      <c r="F13" s="40">
        <v>1871.8</v>
      </c>
      <c r="G13" s="40">
        <v>1842.6</v>
      </c>
      <c r="H13" s="40">
        <v>1952.6</v>
      </c>
      <c r="I13" s="40">
        <v>1981.8000000000002</v>
      </c>
      <c r="J13" s="40">
        <v>2007.6</v>
      </c>
      <c r="K13" s="31">
        <v>1956</v>
      </c>
      <c r="L13" s="31">
        <v>1901</v>
      </c>
      <c r="M13" s="31">
        <v>0.28599999999999998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2112.4499999999998</v>
      </c>
      <c r="D14" s="40">
        <v>2102.083333333333</v>
      </c>
      <c r="E14" s="40">
        <v>2079.0666666666662</v>
      </c>
      <c r="F14" s="40">
        <v>2045.6833333333329</v>
      </c>
      <c r="G14" s="40">
        <v>2022.6666666666661</v>
      </c>
      <c r="H14" s="40">
        <v>2135.4666666666662</v>
      </c>
      <c r="I14" s="40">
        <v>2158.4833333333327</v>
      </c>
      <c r="J14" s="40">
        <v>2191.8666666666663</v>
      </c>
      <c r="K14" s="31">
        <v>2125.1</v>
      </c>
      <c r="L14" s="31">
        <v>2068.6999999999998</v>
      </c>
      <c r="M14" s="31">
        <v>7.1090499999999999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2024.85</v>
      </c>
      <c r="D15" s="40">
        <v>2043.25</v>
      </c>
      <c r="E15" s="40">
        <v>2001.6</v>
      </c>
      <c r="F15" s="40">
        <v>1978.35</v>
      </c>
      <c r="G15" s="40">
        <v>1936.6999999999998</v>
      </c>
      <c r="H15" s="40">
        <v>2066.5</v>
      </c>
      <c r="I15" s="40">
        <v>2108.1499999999996</v>
      </c>
      <c r="J15" s="40">
        <v>2131.4</v>
      </c>
      <c r="K15" s="31">
        <v>2084.9</v>
      </c>
      <c r="L15" s="31">
        <v>2020</v>
      </c>
      <c r="M15" s="31">
        <v>0.20812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1517.2</v>
      </c>
      <c r="D16" s="40">
        <v>1497.2</v>
      </c>
      <c r="E16" s="40">
        <v>1470</v>
      </c>
      <c r="F16" s="40">
        <v>1422.8</v>
      </c>
      <c r="G16" s="40">
        <v>1395.6</v>
      </c>
      <c r="H16" s="40">
        <v>1544.4</v>
      </c>
      <c r="I16" s="40">
        <v>1571.6000000000004</v>
      </c>
      <c r="J16" s="40">
        <v>1618.8000000000002</v>
      </c>
      <c r="K16" s="31">
        <v>1524.4</v>
      </c>
      <c r="L16" s="31">
        <v>1450</v>
      </c>
      <c r="M16" s="31">
        <v>3.5465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1248.4000000000001</v>
      </c>
      <c r="D17" s="40">
        <v>1232.9666666666667</v>
      </c>
      <c r="E17" s="40">
        <v>1205.9333333333334</v>
      </c>
      <c r="F17" s="40">
        <v>1163.4666666666667</v>
      </c>
      <c r="G17" s="40">
        <v>1136.4333333333334</v>
      </c>
      <c r="H17" s="40">
        <v>1275.4333333333334</v>
      </c>
      <c r="I17" s="40">
        <v>1302.4666666666667</v>
      </c>
      <c r="J17" s="40">
        <v>1344.9333333333334</v>
      </c>
      <c r="K17" s="31">
        <v>1260</v>
      </c>
      <c r="L17" s="31">
        <v>1190.5</v>
      </c>
      <c r="M17" s="31">
        <v>19.831769999999999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717.1</v>
      </c>
      <c r="D18" s="40">
        <v>717.16666666666663</v>
      </c>
      <c r="E18" s="40">
        <v>712.98333333333323</v>
      </c>
      <c r="F18" s="40">
        <v>708.86666666666656</v>
      </c>
      <c r="G18" s="40">
        <v>704.68333333333317</v>
      </c>
      <c r="H18" s="40">
        <v>721.2833333333333</v>
      </c>
      <c r="I18" s="40">
        <v>725.4666666666667</v>
      </c>
      <c r="J18" s="40">
        <v>729.58333333333337</v>
      </c>
      <c r="K18" s="31">
        <v>721.35</v>
      </c>
      <c r="L18" s="31">
        <v>713.05</v>
      </c>
      <c r="M18" s="31">
        <v>1.80531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854.45</v>
      </c>
      <c r="D19" s="40">
        <v>856.15</v>
      </c>
      <c r="E19" s="40">
        <v>849.3</v>
      </c>
      <c r="F19" s="40">
        <v>844.15</v>
      </c>
      <c r="G19" s="40">
        <v>837.3</v>
      </c>
      <c r="H19" s="40">
        <v>861.3</v>
      </c>
      <c r="I19" s="40">
        <v>868.15000000000009</v>
      </c>
      <c r="J19" s="40">
        <v>873.3</v>
      </c>
      <c r="K19" s="31">
        <v>863</v>
      </c>
      <c r="L19" s="31">
        <v>851</v>
      </c>
      <c r="M19" s="31">
        <v>4.9458900000000003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2863.5</v>
      </c>
      <c r="D20" s="40">
        <v>2870.9</v>
      </c>
      <c r="E20" s="40">
        <v>2810.25</v>
      </c>
      <c r="F20" s="40">
        <v>2757</v>
      </c>
      <c r="G20" s="40">
        <v>2696.35</v>
      </c>
      <c r="H20" s="40">
        <v>2924.15</v>
      </c>
      <c r="I20" s="40">
        <v>2984.8000000000006</v>
      </c>
      <c r="J20" s="40">
        <v>3038.05</v>
      </c>
      <c r="K20" s="31">
        <v>2931.55</v>
      </c>
      <c r="L20" s="31">
        <v>2817.65</v>
      </c>
      <c r="M20" s="31">
        <v>0.35453000000000001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17336.45</v>
      </c>
      <c r="D21" s="40">
        <v>17315.866666666665</v>
      </c>
      <c r="E21" s="40">
        <v>17231.73333333333</v>
      </c>
      <c r="F21" s="40">
        <v>17127.016666666666</v>
      </c>
      <c r="G21" s="40">
        <v>17042.883333333331</v>
      </c>
      <c r="H21" s="40">
        <v>17420.583333333328</v>
      </c>
      <c r="I21" s="40">
        <v>17504.716666666667</v>
      </c>
      <c r="J21" s="40">
        <v>17609.433333333327</v>
      </c>
      <c r="K21" s="31">
        <v>17400</v>
      </c>
      <c r="L21" s="31">
        <v>17211.150000000001</v>
      </c>
      <c r="M21" s="31">
        <v>6.1400000000000003E-2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1407.95</v>
      </c>
      <c r="D22" s="40">
        <v>1410.1166666666668</v>
      </c>
      <c r="E22" s="40">
        <v>1391.2333333333336</v>
      </c>
      <c r="F22" s="40">
        <v>1374.5166666666669</v>
      </c>
      <c r="G22" s="40">
        <v>1355.6333333333337</v>
      </c>
      <c r="H22" s="40">
        <v>1426.8333333333335</v>
      </c>
      <c r="I22" s="40">
        <v>1445.7166666666667</v>
      </c>
      <c r="J22" s="40">
        <v>1462.4333333333334</v>
      </c>
      <c r="K22" s="31">
        <v>1429</v>
      </c>
      <c r="L22" s="31">
        <v>1393.4</v>
      </c>
      <c r="M22" s="31">
        <v>27.283049999999999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995.8</v>
      </c>
      <c r="D23" s="40">
        <v>986.93333333333339</v>
      </c>
      <c r="E23" s="40">
        <v>968.86666666666679</v>
      </c>
      <c r="F23" s="40">
        <v>941.93333333333339</v>
      </c>
      <c r="G23" s="40">
        <v>923.86666666666679</v>
      </c>
      <c r="H23" s="40">
        <v>1013.8666666666668</v>
      </c>
      <c r="I23" s="40">
        <v>1031.9333333333334</v>
      </c>
      <c r="J23" s="40">
        <v>1058.8666666666668</v>
      </c>
      <c r="K23" s="31">
        <v>1005</v>
      </c>
      <c r="L23" s="31">
        <v>960</v>
      </c>
      <c r="M23" s="31">
        <v>1.2582599999999999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699.1</v>
      </c>
      <c r="D24" s="40">
        <v>700.33333333333337</v>
      </c>
      <c r="E24" s="40">
        <v>694.26666666666677</v>
      </c>
      <c r="F24" s="40">
        <v>689.43333333333339</v>
      </c>
      <c r="G24" s="40">
        <v>683.36666666666679</v>
      </c>
      <c r="H24" s="40">
        <v>705.16666666666674</v>
      </c>
      <c r="I24" s="40">
        <v>711.23333333333335</v>
      </c>
      <c r="J24" s="40">
        <v>716.06666666666672</v>
      </c>
      <c r="K24" s="31">
        <v>706.4</v>
      </c>
      <c r="L24" s="31">
        <v>695.5</v>
      </c>
      <c r="M24" s="31">
        <v>74.906120000000001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892.9</v>
      </c>
      <c r="D25" s="40">
        <v>877.30000000000007</v>
      </c>
      <c r="E25" s="40">
        <v>854.60000000000014</v>
      </c>
      <c r="F25" s="40">
        <v>816.30000000000007</v>
      </c>
      <c r="G25" s="40">
        <v>793.60000000000014</v>
      </c>
      <c r="H25" s="40">
        <v>915.60000000000014</v>
      </c>
      <c r="I25" s="40">
        <v>938.30000000000018</v>
      </c>
      <c r="J25" s="40">
        <v>976.60000000000014</v>
      </c>
      <c r="K25" s="31">
        <v>900</v>
      </c>
      <c r="L25" s="31">
        <v>839</v>
      </c>
      <c r="M25" s="31">
        <v>3.8268900000000001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980.2</v>
      </c>
      <c r="D26" s="40">
        <v>976.73333333333323</v>
      </c>
      <c r="E26" s="40">
        <v>963.46666666666647</v>
      </c>
      <c r="F26" s="40">
        <v>946.73333333333323</v>
      </c>
      <c r="G26" s="40">
        <v>933.46666666666647</v>
      </c>
      <c r="H26" s="40">
        <v>993.46666666666647</v>
      </c>
      <c r="I26" s="40">
        <v>1006.7333333333331</v>
      </c>
      <c r="J26" s="40">
        <v>1023.4666666666665</v>
      </c>
      <c r="K26" s="31">
        <v>990</v>
      </c>
      <c r="L26" s="31">
        <v>960</v>
      </c>
      <c r="M26" s="31">
        <v>1.73695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119.05</v>
      </c>
      <c r="D27" s="40">
        <v>119.76666666666667</v>
      </c>
      <c r="E27" s="40">
        <v>117.98333333333333</v>
      </c>
      <c r="F27" s="40">
        <v>116.91666666666667</v>
      </c>
      <c r="G27" s="40">
        <v>115.13333333333334</v>
      </c>
      <c r="H27" s="40">
        <v>120.83333333333333</v>
      </c>
      <c r="I27" s="40">
        <v>122.61666666666666</v>
      </c>
      <c r="J27" s="40">
        <v>123.68333333333332</v>
      </c>
      <c r="K27" s="31">
        <v>121.55</v>
      </c>
      <c r="L27" s="31">
        <v>118.7</v>
      </c>
      <c r="M27" s="31">
        <v>21.81288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223.95</v>
      </c>
      <c r="D28" s="40">
        <v>225.19999999999996</v>
      </c>
      <c r="E28" s="40">
        <v>221.54999999999993</v>
      </c>
      <c r="F28" s="40">
        <v>219.14999999999998</v>
      </c>
      <c r="G28" s="40">
        <v>215.49999999999994</v>
      </c>
      <c r="H28" s="40">
        <v>227.59999999999991</v>
      </c>
      <c r="I28" s="40">
        <v>231.24999999999994</v>
      </c>
      <c r="J28" s="40">
        <v>233.64999999999989</v>
      </c>
      <c r="K28" s="31">
        <v>228.85</v>
      </c>
      <c r="L28" s="31">
        <v>222.8</v>
      </c>
      <c r="M28" s="31">
        <v>18.29532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412.65</v>
      </c>
      <c r="D29" s="40">
        <v>415.18333333333339</v>
      </c>
      <c r="E29" s="40">
        <v>408.56666666666678</v>
      </c>
      <c r="F29" s="40">
        <v>404.48333333333341</v>
      </c>
      <c r="G29" s="40">
        <v>397.86666666666679</v>
      </c>
      <c r="H29" s="40">
        <v>419.26666666666677</v>
      </c>
      <c r="I29" s="40">
        <v>425.88333333333333</v>
      </c>
      <c r="J29" s="40">
        <v>429.96666666666675</v>
      </c>
      <c r="K29" s="31">
        <v>421.8</v>
      </c>
      <c r="L29" s="31">
        <v>411.1</v>
      </c>
      <c r="M29" s="31">
        <v>2.04325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334.6</v>
      </c>
      <c r="D30" s="40">
        <v>340.28333333333336</v>
      </c>
      <c r="E30" s="40">
        <v>327.2166666666667</v>
      </c>
      <c r="F30" s="40">
        <v>319.83333333333331</v>
      </c>
      <c r="G30" s="40">
        <v>306.76666666666665</v>
      </c>
      <c r="H30" s="40">
        <v>347.66666666666674</v>
      </c>
      <c r="I30" s="40">
        <v>360.73333333333346</v>
      </c>
      <c r="J30" s="40">
        <v>368.11666666666679</v>
      </c>
      <c r="K30" s="31">
        <v>353.35</v>
      </c>
      <c r="L30" s="31">
        <v>332.9</v>
      </c>
      <c r="M30" s="31">
        <v>14.451000000000001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4388.8500000000004</v>
      </c>
      <c r="D31" s="40">
        <v>4399.9000000000005</v>
      </c>
      <c r="E31" s="40">
        <v>4359.9500000000007</v>
      </c>
      <c r="F31" s="40">
        <v>4331.05</v>
      </c>
      <c r="G31" s="40">
        <v>4291.1000000000004</v>
      </c>
      <c r="H31" s="40">
        <v>4428.8000000000011</v>
      </c>
      <c r="I31" s="40">
        <v>4468.75</v>
      </c>
      <c r="J31" s="40">
        <v>4497.6500000000015</v>
      </c>
      <c r="K31" s="31">
        <v>4439.8500000000004</v>
      </c>
      <c r="L31" s="31">
        <v>4371</v>
      </c>
      <c r="M31" s="31">
        <v>0.21747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2173</v>
      </c>
      <c r="D32" s="40">
        <v>2163.3166666666671</v>
      </c>
      <c r="E32" s="40">
        <v>2150.5333333333342</v>
      </c>
      <c r="F32" s="40">
        <v>2128.0666666666671</v>
      </c>
      <c r="G32" s="40">
        <v>2115.2833333333342</v>
      </c>
      <c r="H32" s="40">
        <v>2185.7833333333342</v>
      </c>
      <c r="I32" s="40">
        <v>2198.5666666666671</v>
      </c>
      <c r="J32" s="40">
        <v>2221.0333333333342</v>
      </c>
      <c r="K32" s="31">
        <v>2176.1</v>
      </c>
      <c r="L32" s="31">
        <v>2140.85</v>
      </c>
      <c r="M32" s="31">
        <v>0.54851000000000005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2289.85</v>
      </c>
      <c r="D33" s="40">
        <v>2291.4666666666667</v>
      </c>
      <c r="E33" s="40">
        <v>2274.9333333333334</v>
      </c>
      <c r="F33" s="40">
        <v>2260.0166666666669</v>
      </c>
      <c r="G33" s="40">
        <v>2243.4833333333336</v>
      </c>
      <c r="H33" s="40">
        <v>2306.3833333333332</v>
      </c>
      <c r="I33" s="40">
        <v>2322.916666666667</v>
      </c>
      <c r="J33" s="40">
        <v>2337.833333333333</v>
      </c>
      <c r="K33" s="31">
        <v>2308</v>
      </c>
      <c r="L33" s="31">
        <v>2276.5500000000002</v>
      </c>
      <c r="M33" s="31">
        <v>3.0679999999999999E-2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131.30000000000001</v>
      </c>
      <c r="D34" s="40">
        <v>131.5</v>
      </c>
      <c r="E34" s="40">
        <v>129</v>
      </c>
      <c r="F34" s="40">
        <v>126.69999999999999</v>
      </c>
      <c r="G34" s="40">
        <v>124.19999999999999</v>
      </c>
      <c r="H34" s="40">
        <v>133.80000000000001</v>
      </c>
      <c r="I34" s="40">
        <v>136.30000000000001</v>
      </c>
      <c r="J34" s="40">
        <v>138.60000000000002</v>
      </c>
      <c r="K34" s="31">
        <v>134</v>
      </c>
      <c r="L34" s="31">
        <v>129.19999999999999</v>
      </c>
      <c r="M34" s="31">
        <v>17.098189999999999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965.5</v>
      </c>
      <c r="D35" s="40">
        <v>967</v>
      </c>
      <c r="E35" s="40">
        <v>959</v>
      </c>
      <c r="F35" s="40">
        <v>952.5</v>
      </c>
      <c r="G35" s="40">
        <v>944.5</v>
      </c>
      <c r="H35" s="40">
        <v>973.5</v>
      </c>
      <c r="I35" s="40">
        <v>981.5</v>
      </c>
      <c r="J35" s="40">
        <v>988</v>
      </c>
      <c r="K35" s="31">
        <v>975</v>
      </c>
      <c r="L35" s="31">
        <v>960.5</v>
      </c>
      <c r="M35" s="31">
        <v>1.7642100000000001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3331.65</v>
      </c>
      <c r="D36" s="40">
        <v>3324.6166666666663</v>
      </c>
      <c r="E36" s="40">
        <v>3309.2333333333327</v>
      </c>
      <c r="F36" s="40">
        <v>3286.8166666666662</v>
      </c>
      <c r="G36" s="40">
        <v>3271.4333333333325</v>
      </c>
      <c r="H36" s="40">
        <v>3347.0333333333328</v>
      </c>
      <c r="I36" s="40">
        <v>3362.416666666667</v>
      </c>
      <c r="J36" s="40">
        <v>3384.833333333333</v>
      </c>
      <c r="K36" s="31">
        <v>3340</v>
      </c>
      <c r="L36" s="31">
        <v>3302.2</v>
      </c>
      <c r="M36" s="31">
        <v>2.6976300000000002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3764.65</v>
      </c>
      <c r="D37" s="40">
        <v>3774.8333333333335</v>
      </c>
      <c r="E37" s="40">
        <v>3739.916666666667</v>
      </c>
      <c r="F37" s="40">
        <v>3715.1833333333334</v>
      </c>
      <c r="G37" s="40">
        <v>3680.2666666666669</v>
      </c>
      <c r="H37" s="40">
        <v>3799.5666666666671</v>
      </c>
      <c r="I37" s="40">
        <v>3834.483333333334</v>
      </c>
      <c r="J37" s="40">
        <v>3859.2166666666672</v>
      </c>
      <c r="K37" s="31">
        <v>3809.75</v>
      </c>
      <c r="L37" s="31">
        <v>3750.1</v>
      </c>
      <c r="M37" s="31">
        <v>0.40042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28.05</v>
      </c>
      <c r="D38" s="40">
        <v>28.416666666666668</v>
      </c>
      <c r="E38" s="40">
        <v>27.533333333333335</v>
      </c>
      <c r="F38" s="40">
        <v>27.016666666666666</v>
      </c>
      <c r="G38" s="40">
        <v>26.133333333333333</v>
      </c>
      <c r="H38" s="40">
        <v>28.933333333333337</v>
      </c>
      <c r="I38" s="40">
        <v>29.81666666666667</v>
      </c>
      <c r="J38" s="40">
        <v>30.333333333333339</v>
      </c>
      <c r="K38" s="31">
        <v>29.3</v>
      </c>
      <c r="L38" s="31">
        <v>27.9</v>
      </c>
      <c r="M38" s="31">
        <v>154.82327000000001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733.05</v>
      </c>
      <c r="D39" s="40">
        <v>735.08333333333337</v>
      </c>
      <c r="E39" s="40">
        <v>730.16666666666674</v>
      </c>
      <c r="F39" s="40">
        <v>727.28333333333342</v>
      </c>
      <c r="G39" s="40">
        <v>722.36666666666679</v>
      </c>
      <c r="H39" s="40">
        <v>737.9666666666667</v>
      </c>
      <c r="I39" s="40">
        <v>742.88333333333344</v>
      </c>
      <c r="J39" s="40">
        <v>745.76666666666665</v>
      </c>
      <c r="K39" s="31">
        <v>740</v>
      </c>
      <c r="L39" s="31">
        <v>732.2</v>
      </c>
      <c r="M39" s="31">
        <v>6.4885299999999999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3030.65</v>
      </c>
      <c r="D40" s="40">
        <v>3028.3833333333332</v>
      </c>
      <c r="E40" s="40">
        <v>3004.7666666666664</v>
      </c>
      <c r="F40" s="40">
        <v>2978.8833333333332</v>
      </c>
      <c r="G40" s="40">
        <v>2955.2666666666664</v>
      </c>
      <c r="H40" s="40">
        <v>3054.2666666666664</v>
      </c>
      <c r="I40" s="40">
        <v>3077.8833333333332</v>
      </c>
      <c r="J40" s="40">
        <v>3103.7666666666664</v>
      </c>
      <c r="K40" s="31">
        <v>3052</v>
      </c>
      <c r="L40" s="31">
        <v>3002.5</v>
      </c>
      <c r="M40" s="31">
        <v>0.55818999999999996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386.2</v>
      </c>
      <c r="D41" s="40">
        <v>382.9666666666667</v>
      </c>
      <c r="E41" s="40">
        <v>376.93333333333339</v>
      </c>
      <c r="F41" s="40">
        <v>367.66666666666669</v>
      </c>
      <c r="G41" s="40">
        <v>361.63333333333338</v>
      </c>
      <c r="H41" s="40">
        <v>392.23333333333341</v>
      </c>
      <c r="I41" s="40">
        <v>398.26666666666671</v>
      </c>
      <c r="J41" s="40">
        <v>407.53333333333342</v>
      </c>
      <c r="K41" s="31">
        <v>389</v>
      </c>
      <c r="L41" s="31">
        <v>373.7</v>
      </c>
      <c r="M41" s="31">
        <v>72.070459999999997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1060.1500000000001</v>
      </c>
      <c r="D42" s="40">
        <v>1059.6499999999999</v>
      </c>
      <c r="E42" s="40">
        <v>995.49999999999977</v>
      </c>
      <c r="F42" s="40">
        <v>930.84999999999991</v>
      </c>
      <c r="G42" s="40">
        <v>866.69999999999982</v>
      </c>
      <c r="H42" s="40">
        <v>1124.2999999999997</v>
      </c>
      <c r="I42" s="40">
        <v>1188.4499999999998</v>
      </c>
      <c r="J42" s="40">
        <v>1253.0999999999997</v>
      </c>
      <c r="K42" s="31">
        <v>1123.8</v>
      </c>
      <c r="L42" s="31">
        <v>995</v>
      </c>
      <c r="M42" s="31">
        <v>12.278890000000001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3762.35</v>
      </c>
      <c r="D43" s="40">
        <v>3770.3000000000006</v>
      </c>
      <c r="E43" s="40">
        <v>3742.6000000000013</v>
      </c>
      <c r="F43" s="40">
        <v>3722.8500000000008</v>
      </c>
      <c r="G43" s="40">
        <v>3695.1500000000015</v>
      </c>
      <c r="H43" s="40">
        <v>3790.0500000000011</v>
      </c>
      <c r="I43" s="40">
        <v>3817.7500000000009</v>
      </c>
      <c r="J43" s="40">
        <v>3837.5000000000009</v>
      </c>
      <c r="K43" s="31">
        <v>3798</v>
      </c>
      <c r="L43" s="31">
        <v>3750.55</v>
      </c>
      <c r="M43" s="31">
        <v>3.9984500000000001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231.15</v>
      </c>
      <c r="D44" s="40">
        <v>232.93333333333331</v>
      </c>
      <c r="E44" s="40">
        <v>228.71666666666661</v>
      </c>
      <c r="F44" s="40">
        <v>226.2833333333333</v>
      </c>
      <c r="G44" s="40">
        <v>222.06666666666661</v>
      </c>
      <c r="H44" s="40">
        <v>235.36666666666662</v>
      </c>
      <c r="I44" s="40">
        <v>239.58333333333331</v>
      </c>
      <c r="J44" s="40">
        <v>242.01666666666662</v>
      </c>
      <c r="K44" s="31">
        <v>237.15</v>
      </c>
      <c r="L44" s="31">
        <v>230.5</v>
      </c>
      <c r="M44" s="31">
        <v>62.587200000000003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380.2</v>
      </c>
      <c r="D45" s="40">
        <v>378.40000000000003</v>
      </c>
      <c r="E45" s="40">
        <v>375.80000000000007</v>
      </c>
      <c r="F45" s="40">
        <v>371.40000000000003</v>
      </c>
      <c r="G45" s="40">
        <v>368.80000000000007</v>
      </c>
      <c r="H45" s="40">
        <v>382.80000000000007</v>
      </c>
      <c r="I45" s="40">
        <v>385.40000000000009</v>
      </c>
      <c r="J45" s="40">
        <v>389.80000000000007</v>
      </c>
      <c r="K45" s="31">
        <v>381</v>
      </c>
      <c r="L45" s="31">
        <v>374</v>
      </c>
      <c r="M45" s="31">
        <v>0.61887999999999999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128.80000000000001</v>
      </c>
      <c r="D46" s="40">
        <v>128.63333333333333</v>
      </c>
      <c r="E46" s="40">
        <v>128.06666666666666</v>
      </c>
      <c r="F46" s="40">
        <v>127.33333333333334</v>
      </c>
      <c r="G46" s="40">
        <v>126.76666666666668</v>
      </c>
      <c r="H46" s="40">
        <v>129.36666666666665</v>
      </c>
      <c r="I46" s="40">
        <v>129.93333333333331</v>
      </c>
      <c r="J46" s="40">
        <v>130.66666666666663</v>
      </c>
      <c r="K46" s="31">
        <v>129.19999999999999</v>
      </c>
      <c r="L46" s="31">
        <v>127.9</v>
      </c>
      <c r="M46" s="31">
        <v>108.06811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107.85</v>
      </c>
      <c r="D47" s="40">
        <v>108.96666666666665</v>
      </c>
      <c r="E47" s="40">
        <v>105.98333333333331</v>
      </c>
      <c r="F47" s="40">
        <v>104.11666666666665</v>
      </c>
      <c r="G47" s="40">
        <v>101.1333333333333</v>
      </c>
      <c r="H47" s="40">
        <v>110.83333333333331</v>
      </c>
      <c r="I47" s="40">
        <v>113.81666666666666</v>
      </c>
      <c r="J47" s="40">
        <v>115.68333333333332</v>
      </c>
      <c r="K47" s="31">
        <v>111.95</v>
      </c>
      <c r="L47" s="31">
        <v>107.1</v>
      </c>
      <c r="M47" s="31">
        <v>20.439250000000001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2983.6</v>
      </c>
      <c r="D48" s="40">
        <v>2988.5666666666671</v>
      </c>
      <c r="E48" s="40">
        <v>2966.1333333333341</v>
      </c>
      <c r="F48" s="40">
        <v>2948.666666666667</v>
      </c>
      <c r="G48" s="40">
        <v>2926.233333333334</v>
      </c>
      <c r="H48" s="40">
        <v>3006.0333333333342</v>
      </c>
      <c r="I48" s="40">
        <v>3028.4666666666676</v>
      </c>
      <c r="J48" s="40">
        <v>3045.9333333333343</v>
      </c>
      <c r="K48" s="31">
        <v>3011</v>
      </c>
      <c r="L48" s="31">
        <v>2971.1</v>
      </c>
      <c r="M48" s="31">
        <v>6.3553499999999996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161.9</v>
      </c>
      <c r="D49" s="40">
        <v>162.88333333333333</v>
      </c>
      <c r="E49" s="40">
        <v>159.66666666666666</v>
      </c>
      <c r="F49" s="40">
        <v>157.43333333333334</v>
      </c>
      <c r="G49" s="40">
        <v>154.21666666666667</v>
      </c>
      <c r="H49" s="40">
        <v>165.11666666666665</v>
      </c>
      <c r="I49" s="40">
        <v>168.33333333333334</v>
      </c>
      <c r="J49" s="40">
        <v>170.56666666666663</v>
      </c>
      <c r="K49" s="31">
        <v>166.1</v>
      </c>
      <c r="L49" s="31">
        <v>160.65</v>
      </c>
      <c r="M49" s="31">
        <v>6.5683800000000003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3524.7</v>
      </c>
      <c r="D50" s="40">
        <v>3541.2333333333336</v>
      </c>
      <c r="E50" s="40">
        <v>3503.4666666666672</v>
      </c>
      <c r="F50" s="40">
        <v>3482.2333333333336</v>
      </c>
      <c r="G50" s="40">
        <v>3444.4666666666672</v>
      </c>
      <c r="H50" s="40">
        <v>3562.4666666666672</v>
      </c>
      <c r="I50" s="40">
        <v>3600.2333333333336</v>
      </c>
      <c r="J50" s="40">
        <v>3621.4666666666672</v>
      </c>
      <c r="K50" s="31">
        <v>3579</v>
      </c>
      <c r="L50" s="31">
        <v>3520</v>
      </c>
      <c r="M50" s="31">
        <v>0.153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2101.85</v>
      </c>
      <c r="D51" s="40">
        <v>2097.25</v>
      </c>
      <c r="E51" s="40">
        <v>2079.6</v>
      </c>
      <c r="F51" s="40">
        <v>2057.35</v>
      </c>
      <c r="G51" s="40">
        <v>2039.6999999999998</v>
      </c>
      <c r="H51" s="40">
        <v>2119.5</v>
      </c>
      <c r="I51" s="40">
        <v>2137.1499999999996</v>
      </c>
      <c r="J51" s="40">
        <v>2159.4</v>
      </c>
      <c r="K51" s="31">
        <v>2114.9</v>
      </c>
      <c r="L51" s="31">
        <v>2075</v>
      </c>
      <c r="M51" s="31">
        <v>1.43354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9383.2999999999993</v>
      </c>
      <c r="D52" s="40">
        <v>9389.7833333333328</v>
      </c>
      <c r="E52" s="40">
        <v>9264.5666666666657</v>
      </c>
      <c r="F52" s="40">
        <v>9145.8333333333321</v>
      </c>
      <c r="G52" s="40">
        <v>9020.616666666665</v>
      </c>
      <c r="H52" s="40">
        <v>9508.5166666666664</v>
      </c>
      <c r="I52" s="40">
        <v>9633.7333333333336</v>
      </c>
      <c r="J52" s="40">
        <v>9752.4666666666672</v>
      </c>
      <c r="K52" s="31">
        <v>9515</v>
      </c>
      <c r="L52" s="31">
        <v>9271.0499999999993</v>
      </c>
      <c r="M52" s="31">
        <v>0.10888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955.9</v>
      </c>
      <c r="D53" s="40">
        <v>958.9666666666667</v>
      </c>
      <c r="E53" s="40">
        <v>951.43333333333339</v>
      </c>
      <c r="F53" s="40">
        <v>946.9666666666667</v>
      </c>
      <c r="G53" s="40">
        <v>939.43333333333339</v>
      </c>
      <c r="H53" s="40">
        <v>963.43333333333339</v>
      </c>
      <c r="I53" s="40">
        <v>970.9666666666667</v>
      </c>
      <c r="J53" s="40">
        <v>975.43333333333339</v>
      </c>
      <c r="K53" s="31">
        <v>966.5</v>
      </c>
      <c r="L53" s="31">
        <v>954.5</v>
      </c>
      <c r="M53" s="31">
        <v>6.1966799999999997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639.15</v>
      </c>
      <c r="D54" s="40">
        <v>642.2833333333333</v>
      </c>
      <c r="E54" s="40">
        <v>632.76666666666665</v>
      </c>
      <c r="F54" s="40">
        <v>626.38333333333333</v>
      </c>
      <c r="G54" s="40">
        <v>616.86666666666667</v>
      </c>
      <c r="H54" s="40">
        <v>648.66666666666663</v>
      </c>
      <c r="I54" s="40">
        <v>658.18333333333328</v>
      </c>
      <c r="J54" s="40">
        <v>664.56666666666661</v>
      </c>
      <c r="K54" s="31">
        <v>651.79999999999995</v>
      </c>
      <c r="L54" s="31">
        <v>635.9</v>
      </c>
      <c r="M54" s="31">
        <v>5.37026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3328.5</v>
      </c>
      <c r="D55" s="40">
        <v>3330.5</v>
      </c>
      <c r="E55" s="40">
        <v>3298</v>
      </c>
      <c r="F55" s="40">
        <v>3267.5</v>
      </c>
      <c r="G55" s="40">
        <v>3235</v>
      </c>
      <c r="H55" s="40">
        <v>3361</v>
      </c>
      <c r="I55" s="40">
        <v>3393.5</v>
      </c>
      <c r="J55" s="40">
        <v>3424</v>
      </c>
      <c r="K55" s="31">
        <v>3363</v>
      </c>
      <c r="L55" s="31">
        <v>3300</v>
      </c>
      <c r="M55" s="31">
        <v>1.8808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774.15</v>
      </c>
      <c r="D56" s="40">
        <v>772.9666666666667</v>
      </c>
      <c r="E56" s="40">
        <v>767.68333333333339</v>
      </c>
      <c r="F56" s="40">
        <v>761.2166666666667</v>
      </c>
      <c r="G56" s="40">
        <v>755.93333333333339</v>
      </c>
      <c r="H56" s="40">
        <v>779.43333333333339</v>
      </c>
      <c r="I56" s="40">
        <v>784.7166666666667</v>
      </c>
      <c r="J56" s="40">
        <v>791.18333333333339</v>
      </c>
      <c r="K56" s="31">
        <v>778.25</v>
      </c>
      <c r="L56" s="31">
        <v>766.5</v>
      </c>
      <c r="M56" s="31">
        <v>42.398679999999999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2724.75</v>
      </c>
      <c r="D57" s="40">
        <v>2711.0833333333335</v>
      </c>
      <c r="E57" s="40">
        <v>2663.666666666667</v>
      </c>
      <c r="F57" s="40">
        <v>2602.5833333333335</v>
      </c>
      <c r="G57" s="40">
        <v>2555.166666666667</v>
      </c>
      <c r="H57" s="40">
        <v>2772.166666666667</v>
      </c>
      <c r="I57" s="40">
        <v>2819.5833333333339</v>
      </c>
      <c r="J57" s="40">
        <v>2880.666666666667</v>
      </c>
      <c r="K57" s="31">
        <v>2758.5</v>
      </c>
      <c r="L57" s="31">
        <v>2650</v>
      </c>
      <c r="M57" s="31">
        <v>1.06419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1323.35</v>
      </c>
      <c r="D58" s="40">
        <v>1330.2</v>
      </c>
      <c r="E58" s="40">
        <v>1312.25</v>
      </c>
      <c r="F58" s="40">
        <v>1301.1499999999999</v>
      </c>
      <c r="G58" s="40">
        <v>1283.1999999999998</v>
      </c>
      <c r="H58" s="40">
        <v>1341.3000000000002</v>
      </c>
      <c r="I58" s="40">
        <v>1359.2500000000005</v>
      </c>
      <c r="J58" s="40">
        <v>1370.3500000000004</v>
      </c>
      <c r="K58" s="31">
        <v>1348.15</v>
      </c>
      <c r="L58" s="31">
        <v>1319.1</v>
      </c>
      <c r="M58" s="31">
        <v>5.1116599999999996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1152.6500000000001</v>
      </c>
      <c r="D59" s="40">
        <v>1138.3166666666666</v>
      </c>
      <c r="E59" s="40">
        <v>1106.6333333333332</v>
      </c>
      <c r="F59" s="40">
        <v>1060.6166666666666</v>
      </c>
      <c r="G59" s="40">
        <v>1028.9333333333332</v>
      </c>
      <c r="H59" s="40">
        <v>1184.3333333333333</v>
      </c>
      <c r="I59" s="40">
        <v>1216.0166666666667</v>
      </c>
      <c r="J59" s="40">
        <v>1262.0333333333333</v>
      </c>
      <c r="K59" s="31">
        <v>1170</v>
      </c>
      <c r="L59" s="31">
        <v>1092.3</v>
      </c>
      <c r="M59" s="31">
        <v>52.563749999999999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3940</v>
      </c>
      <c r="D60" s="40">
        <v>3946.75</v>
      </c>
      <c r="E60" s="40">
        <v>3923.55</v>
      </c>
      <c r="F60" s="40">
        <v>3907.1000000000004</v>
      </c>
      <c r="G60" s="40">
        <v>3883.9000000000005</v>
      </c>
      <c r="H60" s="40">
        <v>3963.2</v>
      </c>
      <c r="I60" s="40">
        <v>3986.3999999999996</v>
      </c>
      <c r="J60" s="40">
        <v>4002.8499999999995</v>
      </c>
      <c r="K60" s="31">
        <v>3969.95</v>
      </c>
      <c r="L60" s="31">
        <v>3930.3</v>
      </c>
      <c r="M60" s="31">
        <v>3.1078800000000002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289.25</v>
      </c>
      <c r="D61" s="40">
        <v>290.63333333333333</v>
      </c>
      <c r="E61" s="40">
        <v>286.51666666666665</v>
      </c>
      <c r="F61" s="40">
        <v>283.7833333333333</v>
      </c>
      <c r="G61" s="40">
        <v>279.66666666666663</v>
      </c>
      <c r="H61" s="40">
        <v>293.36666666666667</v>
      </c>
      <c r="I61" s="40">
        <v>297.48333333333335</v>
      </c>
      <c r="J61" s="40">
        <v>300.2166666666667</v>
      </c>
      <c r="K61" s="31">
        <v>294.75</v>
      </c>
      <c r="L61" s="31">
        <v>287.89999999999998</v>
      </c>
      <c r="M61" s="31">
        <v>3.8698999999999999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1040.4000000000001</v>
      </c>
      <c r="D62" s="40">
        <v>1044.55</v>
      </c>
      <c r="E62" s="40">
        <v>1027.3</v>
      </c>
      <c r="F62" s="40">
        <v>1014.2</v>
      </c>
      <c r="G62" s="40">
        <v>996.95</v>
      </c>
      <c r="H62" s="40">
        <v>1057.6499999999999</v>
      </c>
      <c r="I62" s="40">
        <v>1074.8999999999999</v>
      </c>
      <c r="J62" s="40">
        <v>1087.9999999999998</v>
      </c>
      <c r="K62" s="31">
        <v>1061.8</v>
      </c>
      <c r="L62" s="31">
        <v>1031.45</v>
      </c>
      <c r="M62" s="31">
        <v>0.72904999999999998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6129.7</v>
      </c>
      <c r="D63" s="40">
        <v>6136.3</v>
      </c>
      <c r="E63" s="40">
        <v>6095.4000000000005</v>
      </c>
      <c r="F63" s="40">
        <v>6061.1</v>
      </c>
      <c r="G63" s="40">
        <v>6020.2000000000007</v>
      </c>
      <c r="H63" s="40">
        <v>6170.6</v>
      </c>
      <c r="I63" s="40">
        <v>6211.5</v>
      </c>
      <c r="J63" s="40">
        <v>6245.8</v>
      </c>
      <c r="K63" s="31">
        <v>6177.2</v>
      </c>
      <c r="L63" s="31">
        <v>6102</v>
      </c>
      <c r="M63" s="31">
        <v>8.7098999999999993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12958.95</v>
      </c>
      <c r="D64" s="40">
        <v>12996.983333333332</v>
      </c>
      <c r="E64" s="40">
        <v>12883.966666666664</v>
      </c>
      <c r="F64" s="40">
        <v>12808.983333333332</v>
      </c>
      <c r="G64" s="40">
        <v>12695.966666666664</v>
      </c>
      <c r="H64" s="40">
        <v>13071.966666666664</v>
      </c>
      <c r="I64" s="40">
        <v>13184.98333333333</v>
      </c>
      <c r="J64" s="40">
        <v>13259.966666666664</v>
      </c>
      <c r="K64" s="31">
        <v>13110</v>
      </c>
      <c r="L64" s="31">
        <v>12922</v>
      </c>
      <c r="M64" s="31">
        <v>1.7799100000000001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3889.6</v>
      </c>
      <c r="D65" s="40">
        <v>3892.85</v>
      </c>
      <c r="E65" s="40">
        <v>3866.75</v>
      </c>
      <c r="F65" s="40">
        <v>3843.9</v>
      </c>
      <c r="G65" s="40">
        <v>3817.8</v>
      </c>
      <c r="H65" s="40">
        <v>3915.7</v>
      </c>
      <c r="I65" s="40">
        <v>3941.7999999999993</v>
      </c>
      <c r="J65" s="40">
        <v>3964.6499999999996</v>
      </c>
      <c r="K65" s="31">
        <v>3918.95</v>
      </c>
      <c r="L65" s="31">
        <v>3870</v>
      </c>
      <c r="M65" s="31">
        <v>0.12851000000000001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2875.4</v>
      </c>
      <c r="D66" s="40">
        <v>2880.1333333333332</v>
      </c>
      <c r="E66" s="40">
        <v>2837.2666666666664</v>
      </c>
      <c r="F66" s="40">
        <v>2799.1333333333332</v>
      </c>
      <c r="G66" s="40">
        <v>2756.2666666666664</v>
      </c>
      <c r="H66" s="40">
        <v>2918.2666666666664</v>
      </c>
      <c r="I66" s="40">
        <v>2961.1333333333332</v>
      </c>
      <c r="J66" s="40">
        <v>2999.2666666666664</v>
      </c>
      <c r="K66" s="31">
        <v>2923</v>
      </c>
      <c r="L66" s="31">
        <v>2842</v>
      </c>
      <c r="M66" s="31">
        <v>0.54218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2311.9499999999998</v>
      </c>
      <c r="D67" s="40">
        <v>2308</v>
      </c>
      <c r="E67" s="40">
        <v>2292</v>
      </c>
      <c r="F67" s="40">
        <v>2272.0500000000002</v>
      </c>
      <c r="G67" s="40">
        <v>2256.0500000000002</v>
      </c>
      <c r="H67" s="40">
        <v>2327.9499999999998</v>
      </c>
      <c r="I67" s="40">
        <v>2343.9499999999998</v>
      </c>
      <c r="J67" s="40">
        <v>2363.8999999999996</v>
      </c>
      <c r="K67" s="31">
        <v>2324</v>
      </c>
      <c r="L67" s="31">
        <v>2288.0500000000002</v>
      </c>
      <c r="M67" s="31">
        <v>1.7936300000000001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138.05000000000001</v>
      </c>
      <c r="D68" s="40">
        <v>138.48333333333335</v>
      </c>
      <c r="E68" s="40">
        <v>137.06666666666669</v>
      </c>
      <c r="F68" s="40">
        <v>136.08333333333334</v>
      </c>
      <c r="G68" s="40">
        <v>134.66666666666669</v>
      </c>
      <c r="H68" s="40">
        <v>139.4666666666667</v>
      </c>
      <c r="I68" s="40">
        <v>140.88333333333333</v>
      </c>
      <c r="J68" s="40">
        <v>141.8666666666667</v>
      </c>
      <c r="K68" s="31">
        <v>139.9</v>
      </c>
      <c r="L68" s="31">
        <v>137.5</v>
      </c>
      <c r="M68" s="31">
        <v>3.0448200000000001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345.6</v>
      </c>
      <c r="D69" s="40">
        <v>346.86666666666662</v>
      </c>
      <c r="E69" s="40">
        <v>341.73333333333323</v>
      </c>
      <c r="F69" s="40">
        <v>337.86666666666662</v>
      </c>
      <c r="G69" s="40">
        <v>332.73333333333323</v>
      </c>
      <c r="H69" s="40">
        <v>350.73333333333323</v>
      </c>
      <c r="I69" s="40">
        <v>355.86666666666656</v>
      </c>
      <c r="J69" s="40">
        <v>359.73333333333323</v>
      </c>
      <c r="K69" s="31">
        <v>352</v>
      </c>
      <c r="L69" s="31">
        <v>343</v>
      </c>
      <c r="M69" s="31">
        <v>5.7816799999999997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319.7</v>
      </c>
      <c r="D70" s="40">
        <v>319.61666666666667</v>
      </c>
      <c r="E70" s="40">
        <v>317.48333333333335</v>
      </c>
      <c r="F70" s="40">
        <v>315.26666666666665</v>
      </c>
      <c r="G70" s="40">
        <v>313.13333333333333</v>
      </c>
      <c r="H70" s="40">
        <v>321.83333333333337</v>
      </c>
      <c r="I70" s="40">
        <v>323.9666666666667</v>
      </c>
      <c r="J70" s="40">
        <v>326.18333333333339</v>
      </c>
      <c r="K70" s="31">
        <v>321.75</v>
      </c>
      <c r="L70" s="31">
        <v>317.39999999999998</v>
      </c>
      <c r="M70" s="31">
        <v>47.009239999999998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83.7</v>
      </c>
      <c r="D71" s="40">
        <v>83.983333333333334</v>
      </c>
      <c r="E71" s="40">
        <v>83.116666666666674</v>
      </c>
      <c r="F71" s="40">
        <v>82.533333333333346</v>
      </c>
      <c r="G71" s="40">
        <v>81.666666666666686</v>
      </c>
      <c r="H71" s="40">
        <v>84.566666666666663</v>
      </c>
      <c r="I71" s="40">
        <v>85.433333333333309</v>
      </c>
      <c r="J71" s="40">
        <v>86.016666666666652</v>
      </c>
      <c r="K71" s="31">
        <v>84.85</v>
      </c>
      <c r="L71" s="31">
        <v>83.4</v>
      </c>
      <c r="M71" s="31">
        <v>303.04298999999997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75.45</v>
      </c>
      <c r="D72" s="40">
        <v>75.666666666666671</v>
      </c>
      <c r="E72" s="40">
        <v>75.033333333333346</v>
      </c>
      <c r="F72" s="40">
        <v>74.616666666666674</v>
      </c>
      <c r="G72" s="40">
        <v>73.983333333333348</v>
      </c>
      <c r="H72" s="40">
        <v>76.083333333333343</v>
      </c>
      <c r="I72" s="40">
        <v>76.716666666666669</v>
      </c>
      <c r="J72" s="40">
        <v>77.13333333333334</v>
      </c>
      <c r="K72" s="31">
        <v>76.3</v>
      </c>
      <c r="L72" s="31">
        <v>75.25</v>
      </c>
      <c r="M72" s="31">
        <v>14.60483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24.15</v>
      </c>
      <c r="D73" s="40">
        <v>24.183333333333334</v>
      </c>
      <c r="E73" s="40">
        <v>23.866666666666667</v>
      </c>
      <c r="F73" s="40">
        <v>23.583333333333332</v>
      </c>
      <c r="G73" s="40">
        <v>23.266666666666666</v>
      </c>
      <c r="H73" s="40">
        <v>24.466666666666669</v>
      </c>
      <c r="I73" s="40">
        <v>24.783333333333339</v>
      </c>
      <c r="J73" s="40">
        <v>25.06666666666667</v>
      </c>
      <c r="K73" s="31">
        <v>24.5</v>
      </c>
      <c r="L73" s="31">
        <v>23.9</v>
      </c>
      <c r="M73" s="31">
        <v>27.252279999999999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1574.5</v>
      </c>
      <c r="D74" s="40">
        <v>1580.3500000000001</v>
      </c>
      <c r="E74" s="40">
        <v>1563.8000000000002</v>
      </c>
      <c r="F74" s="40">
        <v>1553.1000000000001</v>
      </c>
      <c r="G74" s="40">
        <v>1536.5500000000002</v>
      </c>
      <c r="H74" s="40">
        <v>1591.0500000000002</v>
      </c>
      <c r="I74" s="40">
        <v>1607.6</v>
      </c>
      <c r="J74" s="40">
        <v>1618.3000000000002</v>
      </c>
      <c r="K74" s="31">
        <v>1596.9</v>
      </c>
      <c r="L74" s="31">
        <v>1569.65</v>
      </c>
      <c r="M74" s="31">
        <v>6.5206099999999996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5916.25</v>
      </c>
      <c r="D75" s="40">
        <v>5895.4333333333334</v>
      </c>
      <c r="E75" s="40">
        <v>5842.8666666666668</v>
      </c>
      <c r="F75" s="40">
        <v>5769.4833333333336</v>
      </c>
      <c r="G75" s="40">
        <v>5716.916666666667</v>
      </c>
      <c r="H75" s="40">
        <v>5968.8166666666666</v>
      </c>
      <c r="I75" s="40">
        <v>6021.3833333333341</v>
      </c>
      <c r="J75" s="40">
        <v>6094.7666666666664</v>
      </c>
      <c r="K75" s="31">
        <v>5948</v>
      </c>
      <c r="L75" s="31">
        <v>5822.05</v>
      </c>
      <c r="M75" s="31">
        <v>0.53259000000000001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841.15</v>
      </c>
      <c r="D76" s="40">
        <v>840.05000000000007</v>
      </c>
      <c r="E76" s="40">
        <v>836.10000000000014</v>
      </c>
      <c r="F76" s="40">
        <v>831.05000000000007</v>
      </c>
      <c r="G76" s="40">
        <v>827.10000000000014</v>
      </c>
      <c r="H76" s="40">
        <v>845.10000000000014</v>
      </c>
      <c r="I76" s="40">
        <v>849.05000000000018</v>
      </c>
      <c r="J76" s="40">
        <v>854.10000000000014</v>
      </c>
      <c r="K76" s="31">
        <v>844</v>
      </c>
      <c r="L76" s="31">
        <v>835</v>
      </c>
      <c r="M76" s="31">
        <v>4.4678199999999997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379.2</v>
      </c>
      <c r="D77" s="40">
        <v>379.76666666666671</v>
      </c>
      <c r="E77" s="40">
        <v>376.03333333333342</v>
      </c>
      <c r="F77" s="40">
        <v>372.86666666666673</v>
      </c>
      <c r="G77" s="40">
        <v>369.13333333333344</v>
      </c>
      <c r="H77" s="40">
        <v>382.93333333333339</v>
      </c>
      <c r="I77" s="40">
        <v>386.66666666666663</v>
      </c>
      <c r="J77" s="40">
        <v>389.83333333333337</v>
      </c>
      <c r="K77" s="31">
        <v>383.5</v>
      </c>
      <c r="L77" s="31">
        <v>376.6</v>
      </c>
      <c r="M77" s="31">
        <v>2.04657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179.95</v>
      </c>
      <c r="D78" s="40">
        <v>181.26666666666665</v>
      </c>
      <c r="E78" s="40">
        <v>178.1333333333333</v>
      </c>
      <c r="F78" s="40">
        <v>176.31666666666663</v>
      </c>
      <c r="G78" s="40">
        <v>173.18333333333328</v>
      </c>
      <c r="H78" s="40">
        <v>183.08333333333331</v>
      </c>
      <c r="I78" s="40">
        <v>186.21666666666664</v>
      </c>
      <c r="J78" s="40">
        <v>188.03333333333333</v>
      </c>
      <c r="K78" s="31">
        <v>184.4</v>
      </c>
      <c r="L78" s="31">
        <v>179.45</v>
      </c>
      <c r="M78" s="31">
        <v>48.899769999999997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810.15</v>
      </c>
      <c r="D79" s="40">
        <v>811.44999999999993</v>
      </c>
      <c r="E79" s="40">
        <v>805.74999999999989</v>
      </c>
      <c r="F79" s="40">
        <v>801.34999999999991</v>
      </c>
      <c r="G79" s="40">
        <v>795.64999999999986</v>
      </c>
      <c r="H79" s="40">
        <v>815.84999999999991</v>
      </c>
      <c r="I79" s="40">
        <v>821.55</v>
      </c>
      <c r="J79" s="40">
        <v>825.94999999999993</v>
      </c>
      <c r="K79" s="31">
        <v>817.15</v>
      </c>
      <c r="L79" s="31">
        <v>807.05</v>
      </c>
      <c r="M79" s="31">
        <v>9.2905499999999996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64.95</v>
      </c>
      <c r="D80" s="40">
        <v>65.283333333333346</v>
      </c>
      <c r="E80" s="40">
        <v>64.466666666666697</v>
      </c>
      <c r="F80" s="40">
        <v>63.983333333333348</v>
      </c>
      <c r="G80" s="40">
        <v>63.1666666666667</v>
      </c>
      <c r="H80" s="40">
        <v>65.766666666666694</v>
      </c>
      <c r="I80" s="40">
        <v>66.583333333333329</v>
      </c>
      <c r="J80" s="40">
        <v>67.066666666666691</v>
      </c>
      <c r="K80" s="31">
        <v>66.099999999999994</v>
      </c>
      <c r="L80" s="31">
        <v>64.8</v>
      </c>
      <c r="M80" s="31">
        <v>233.76344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447.05</v>
      </c>
      <c r="D81" s="40">
        <v>447.61666666666662</v>
      </c>
      <c r="E81" s="40">
        <v>444.48333333333323</v>
      </c>
      <c r="F81" s="40">
        <v>441.91666666666663</v>
      </c>
      <c r="G81" s="40">
        <v>438.78333333333325</v>
      </c>
      <c r="H81" s="40">
        <v>450.18333333333322</v>
      </c>
      <c r="I81" s="40">
        <v>453.31666666666655</v>
      </c>
      <c r="J81" s="40">
        <v>455.88333333333321</v>
      </c>
      <c r="K81" s="31">
        <v>450.75</v>
      </c>
      <c r="L81" s="31">
        <v>445.05</v>
      </c>
      <c r="M81" s="31">
        <v>33.08775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13965.7</v>
      </c>
      <c r="D82" s="40">
        <v>13854.300000000001</v>
      </c>
      <c r="E82" s="40">
        <v>13538.600000000002</v>
      </c>
      <c r="F82" s="40">
        <v>13111.500000000002</v>
      </c>
      <c r="G82" s="40">
        <v>12795.800000000003</v>
      </c>
      <c r="H82" s="40">
        <v>14281.400000000001</v>
      </c>
      <c r="I82" s="40">
        <v>14597.100000000002</v>
      </c>
      <c r="J82" s="40">
        <v>15024.2</v>
      </c>
      <c r="K82" s="31">
        <v>14170</v>
      </c>
      <c r="L82" s="31">
        <v>13427.2</v>
      </c>
      <c r="M82" s="31">
        <v>7.7640000000000001E-2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525.45000000000005</v>
      </c>
      <c r="D83" s="40">
        <v>527.65</v>
      </c>
      <c r="E83" s="40">
        <v>522.79999999999995</v>
      </c>
      <c r="F83" s="40">
        <v>520.15</v>
      </c>
      <c r="G83" s="40">
        <v>515.29999999999995</v>
      </c>
      <c r="H83" s="40">
        <v>530.29999999999995</v>
      </c>
      <c r="I83" s="40">
        <v>535.15000000000009</v>
      </c>
      <c r="J83" s="40">
        <v>537.79999999999995</v>
      </c>
      <c r="K83" s="31">
        <v>532.5</v>
      </c>
      <c r="L83" s="31">
        <v>525</v>
      </c>
      <c r="M83" s="31">
        <v>67.59881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403.25</v>
      </c>
      <c r="D84" s="40">
        <v>400.81666666666666</v>
      </c>
      <c r="E84" s="40">
        <v>397.63333333333333</v>
      </c>
      <c r="F84" s="40">
        <v>392.01666666666665</v>
      </c>
      <c r="G84" s="40">
        <v>388.83333333333331</v>
      </c>
      <c r="H84" s="40">
        <v>406.43333333333334</v>
      </c>
      <c r="I84" s="40">
        <v>409.61666666666662</v>
      </c>
      <c r="J84" s="40">
        <v>415.23333333333335</v>
      </c>
      <c r="K84" s="31">
        <v>404</v>
      </c>
      <c r="L84" s="31">
        <v>395.2</v>
      </c>
      <c r="M84" s="31">
        <v>27.727689999999999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1352.65</v>
      </c>
      <c r="D85" s="40">
        <v>1338.3833333333334</v>
      </c>
      <c r="E85" s="40">
        <v>1314.2666666666669</v>
      </c>
      <c r="F85" s="40">
        <v>1275.8833333333334</v>
      </c>
      <c r="G85" s="40">
        <v>1251.7666666666669</v>
      </c>
      <c r="H85" s="40">
        <v>1376.7666666666669</v>
      </c>
      <c r="I85" s="40">
        <v>1400.8833333333332</v>
      </c>
      <c r="J85" s="40">
        <v>1439.2666666666669</v>
      </c>
      <c r="K85" s="31">
        <v>1362.5</v>
      </c>
      <c r="L85" s="31">
        <v>1300</v>
      </c>
      <c r="M85" s="31">
        <v>1.3167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419.35</v>
      </c>
      <c r="D86" s="40">
        <v>411.33333333333331</v>
      </c>
      <c r="E86" s="40">
        <v>399.71666666666664</v>
      </c>
      <c r="F86" s="40">
        <v>380.08333333333331</v>
      </c>
      <c r="G86" s="40">
        <v>368.46666666666664</v>
      </c>
      <c r="H86" s="40">
        <v>430.96666666666664</v>
      </c>
      <c r="I86" s="40">
        <v>442.58333333333331</v>
      </c>
      <c r="J86" s="40">
        <v>462.21666666666664</v>
      </c>
      <c r="K86" s="31">
        <v>422.95</v>
      </c>
      <c r="L86" s="31">
        <v>391.7</v>
      </c>
      <c r="M86" s="31">
        <v>139.50729999999999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112.35</v>
      </c>
      <c r="D87" s="40">
        <v>112.8</v>
      </c>
      <c r="E87" s="40">
        <v>111.19999999999999</v>
      </c>
      <c r="F87" s="40">
        <v>110.05</v>
      </c>
      <c r="G87" s="40">
        <v>108.44999999999999</v>
      </c>
      <c r="H87" s="40">
        <v>113.94999999999999</v>
      </c>
      <c r="I87" s="40">
        <v>115.54999999999998</v>
      </c>
      <c r="J87" s="40">
        <v>116.69999999999999</v>
      </c>
      <c r="K87" s="31">
        <v>114.4</v>
      </c>
      <c r="L87" s="31">
        <v>111.65</v>
      </c>
      <c r="M87" s="31">
        <v>1.54087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5810.05</v>
      </c>
      <c r="D88" s="40">
        <v>5856.0166666666664</v>
      </c>
      <c r="E88" s="40">
        <v>5744.0333333333328</v>
      </c>
      <c r="F88" s="40">
        <v>5678.0166666666664</v>
      </c>
      <c r="G88" s="40">
        <v>5566.0333333333328</v>
      </c>
      <c r="H88" s="40">
        <v>5922.0333333333328</v>
      </c>
      <c r="I88" s="40">
        <v>6034.0166666666664</v>
      </c>
      <c r="J88" s="40">
        <v>6100.0333333333328</v>
      </c>
      <c r="K88" s="31">
        <v>5968</v>
      </c>
      <c r="L88" s="31">
        <v>5790</v>
      </c>
      <c r="M88" s="31">
        <v>0.35193999999999998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852</v>
      </c>
      <c r="D89" s="40">
        <v>856.13333333333333</v>
      </c>
      <c r="E89" s="40">
        <v>842.86666666666667</v>
      </c>
      <c r="F89" s="40">
        <v>833.73333333333335</v>
      </c>
      <c r="G89" s="40">
        <v>820.4666666666667</v>
      </c>
      <c r="H89" s="40">
        <v>865.26666666666665</v>
      </c>
      <c r="I89" s="40">
        <v>878.5333333333333</v>
      </c>
      <c r="J89" s="40">
        <v>887.66666666666663</v>
      </c>
      <c r="K89" s="31">
        <v>869.4</v>
      </c>
      <c r="L89" s="31">
        <v>847</v>
      </c>
      <c r="M89" s="31">
        <v>0.39023000000000002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1307.05</v>
      </c>
      <c r="D90" s="40">
        <v>1312.0666666666666</v>
      </c>
      <c r="E90" s="40">
        <v>1296.4833333333331</v>
      </c>
      <c r="F90" s="40">
        <v>1285.9166666666665</v>
      </c>
      <c r="G90" s="40">
        <v>1270.333333333333</v>
      </c>
      <c r="H90" s="40">
        <v>1322.6333333333332</v>
      </c>
      <c r="I90" s="40">
        <v>1338.2166666666667</v>
      </c>
      <c r="J90" s="40">
        <v>1348.7833333333333</v>
      </c>
      <c r="K90" s="31">
        <v>1327.65</v>
      </c>
      <c r="L90" s="31">
        <v>1301.5</v>
      </c>
      <c r="M90" s="31">
        <v>0.46967999999999999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15336.9</v>
      </c>
      <c r="D91" s="40">
        <v>15375.983333333332</v>
      </c>
      <c r="E91" s="40">
        <v>15251.966666666664</v>
      </c>
      <c r="F91" s="40">
        <v>15167.033333333331</v>
      </c>
      <c r="G91" s="40">
        <v>15043.016666666663</v>
      </c>
      <c r="H91" s="40">
        <v>15460.916666666664</v>
      </c>
      <c r="I91" s="40">
        <v>15584.933333333331</v>
      </c>
      <c r="J91" s="40">
        <v>15669.866666666665</v>
      </c>
      <c r="K91" s="31">
        <v>15500</v>
      </c>
      <c r="L91" s="31">
        <v>15291.05</v>
      </c>
      <c r="M91" s="31">
        <v>0.25939000000000001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346.9</v>
      </c>
      <c r="D92" s="40">
        <v>339.38333333333333</v>
      </c>
      <c r="E92" s="40">
        <v>320.76666666666665</v>
      </c>
      <c r="F92" s="40">
        <v>294.63333333333333</v>
      </c>
      <c r="G92" s="40">
        <v>276.01666666666665</v>
      </c>
      <c r="H92" s="40">
        <v>365.51666666666665</v>
      </c>
      <c r="I92" s="40">
        <v>384.13333333333333</v>
      </c>
      <c r="J92" s="40">
        <v>410.26666666666665</v>
      </c>
      <c r="K92" s="31">
        <v>358</v>
      </c>
      <c r="L92" s="31">
        <v>313.25</v>
      </c>
      <c r="M92" s="31">
        <v>21.243120000000001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3460.85</v>
      </c>
      <c r="D93" s="40">
        <v>3473.1166666666668</v>
      </c>
      <c r="E93" s="40">
        <v>3443.2333333333336</v>
      </c>
      <c r="F93" s="40">
        <v>3425.6166666666668</v>
      </c>
      <c r="G93" s="40">
        <v>3395.7333333333336</v>
      </c>
      <c r="H93" s="40">
        <v>3490.7333333333336</v>
      </c>
      <c r="I93" s="40">
        <v>3520.6166666666668</v>
      </c>
      <c r="J93" s="40">
        <v>3538.2333333333336</v>
      </c>
      <c r="K93" s="31">
        <v>3503</v>
      </c>
      <c r="L93" s="31">
        <v>3455.5</v>
      </c>
      <c r="M93" s="31">
        <v>2.6460400000000002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166.25</v>
      </c>
      <c r="D94" s="40">
        <v>167.56666666666666</v>
      </c>
      <c r="E94" s="40">
        <v>164.18333333333334</v>
      </c>
      <c r="F94" s="40">
        <v>162.11666666666667</v>
      </c>
      <c r="G94" s="40">
        <v>158.73333333333335</v>
      </c>
      <c r="H94" s="40">
        <v>169.63333333333333</v>
      </c>
      <c r="I94" s="40">
        <v>173.01666666666665</v>
      </c>
      <c r="J94" s="40">
        <v>175.08333333333331</v>
      </c>
      <c r="K94" s="31">
        <v>170.95</v>
      </c>
      <c r="L94" s="31">
        <v>165.5</v>
      </c>
      <c r="M94" s="31">
        <v>19.41217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381.9</v>
      </c>
      <c r="D95" s="40">
        <v>384.4666666666667</v>
      </c>
      <c r="E95" s="40">
        <v>376.53333333333342</v>
      </c>
      <c r="F95" s="40">
        <v>371.16666666666674</v>
      </c>
      <c r="G95" s="40">
        <v>363.23333333333346</v>
      </c>
      <c r="H95" s="40">
        <v>389.83333333333337</v>
      </c>
      <c r="I95" s="40">
        <v>397.76666666666665</v>
      </c>
      <c r="J95" s="40">
        <v>403.13333333333333</v>
      </c>
      <c r="K95" s="31">
        <v>392.4</v>
      </c>
      <c r="L95" s="31">
        <v>379.1</v>
      </c>
      <c r="M95" s="31">
        <v>2.1678500000000001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830.25</v>
      </c>
      <c r="D96" s="40">
        <v>839.0333333333333</v>
      </c>
      <c r="E96" s="40">
        <v>819.21666666666658</v>
      </c>
      <c r="F96" s="40">
        <v>808.18333333333328</v>
      </c>
      <c r="G96" s="40">
        <v>788.36666666666656</v>
      </c>
      <c r="H96" s="40">
        <v>850.06666666666661</v>
      </c>
      <c r="I96" s="40">
        <v>869.88333333333321</v>
      </c>
      <c r="J96" s="40">
        <v>880.91666666666663</v>
      </c>
      <c r="K96" s="31">
        <v>858.85</v>
      </c>
      <c r="L96" s="31">
        <v>828</v>
      </c>
      <c r="M96" s="31">
        <v>8.8619500000000002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2695.7</v>
      </c>
      <c r="D97" s="40">
        <v>2687.9</v>
      </c>
      <c r="E97" s="40">
        <v>2660.8</v>
      </c>
      <c r="F97" s="40">
        <v>2625.9</v>
      </c>
      <c r="G97" s="40">
        <v>2598.8000000000002</v>
      </c>
      <c r="H97" s="40">
        <v>2722.8</v>
      </c>
      <c r="I97" s="40">
        <v>2749.8999999999996</v>
      </c>
      <c r="J97" s="40">
        <v>2784.8</v>
      </c>
      <c r="K97" s="31">
        <v>2715</v>
      </c>
      <c r="L97" s="31">
        <v>2653</v>
      </c>
      <c r="M97" s="31">
        <v>0.45166000000000001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350.05</v>
      </c>
      <c r="D98" s="40">
        <v>349.5333333333333</v>
      </c>
      <c r="E98" s="40">
        <v>346.56666666666661</v>
      </c>
      <c r="F98" s="40">
        <v>343.08333333333331</v>
      </c>
      <c r="G98" s="40">
        <v>340.11666666666662</v>
      </c>
      <c r="H98" s="40">
        <v>353.01666666666659</v>
      </c>
      <c r="I98" s="40">
        <v>355.98333333333329</v>
      </c>
      <c r="J98" s="40">
        <v>359.46666666666658</v>
      </c>
      <c r="K98" s="31">
        <v>352.5</v>
      </c>
      <c r="L98" s="31">
        <v>346.05</v>
      </c>
      <c r="M98" s="31">
        <v>1.9928399999999999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640.20000000000005</v>
      </c>
      <c r="D99" s="40">
        <v>640.56666666666672</v>
      </c>
      <c r="E99" s="40">
        <v>635.63333333333344</v>
      </c>
      <c r="F99" s="40">
        <v>631.06666666666672</v>
      </c>
      <c r="G99" s="40">
        <v>626.13333333333344</v>
      </c>
      <c r="H99" s="40">
        <v>645.13333333333344</v>
      </c>
      <c r="I99" s="40">
        <v>650.06666666666661</v>
      </c>
      <c r="J99" s="40">
        <v>654.63333333333344</v>
      </c>
      <c r="K99" s="31">
        <v>645.5</v>
      </c>
      <c r="L99" s="31">
        <v>636</v>
      </c>
      <c r="M99" s="31">
        <v>19.896409999999999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542.85</v>
      </c>
      <c r="D100" s="40">
        <v>542.63333333333333</v>
      </c>
      <c r="E100" s="40">
        <v>535.4666666666667</v>
      </c>
      <c r="F100" s="40">
        <v>528.08333333333337</v>
      </c>
      <c r="G100" s="40">
        <v>520.91666666666674</v>
      </c>
      <c r="H100" s="40">
        <v>550.01666666666665</v>
      </c>
      <c r="I100" s="40">
        <v>557.18333333333339</v>
      </c>
      <c r="J100" s="40">
        <v>564.56666666666661</v>
      </c>
      <c r="K100" s="31">
        <v>549.79999999999995</v>
      </c>
      <c r="L100" s="31">
        <v>535.25</v>
      </c>
      <c r="M100" s="31">
        <v>3.4266299999999998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150.55000000000001</v>
      </c>
      <c r="D101" s="40">
        <v>150.76666666666668</v>
      </c>
      <c r="E101" s="40">
        <v>149.08333333333337</v>
      </c>
      <c r="F101" s="40">
        <v>147.6166666666667</v>
      </c>
      <c r="G101" s="40">
        <v>145.93333333333339</v>
      </c>
      <c r="H101" s="40">
        <v>152.23333333333335</v>
      </c>
      <c r="I101" s="40">
        <v>153.91666666666669</v>
      </c>
      <c r="J101" s="40">
        <v>155.38333333333333</v>
      </c>
      <c r="K101" s="31">
        <v>152.44999999999999</v>
      </c>
      <c r="L101" s="31">
        <v>149.30000000000001</v>
      </c>
      <c r="M101" s="31">
        <v>81.018739999999994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683.55</v>
      </c>
      <c r="D102" s="40">
        <v>686.46666666666658</v>
      </c>
      <c r="E102" s="40">
        <v>676.63333333333321</v>
      </c>
      <c r="F102" s="40">
        <v>669.71666666666658</v>
      </c>
      <c r="G102" s="40">
        <v>659.88333333333321</v>
      </c>
      <c r="H102" s="40">
        <v>693.38333333333321</v>
      </c>
      <c r="I102" s="40">
        <v>703.21666666666647</v>
      </c>
      <c r="J102" s="40">
        <v>710.13333333333321</v>
      </c>
      <c r="K102" s="31">
        <v>696.3</v>
      </c>
      <c r="L102" s="31">
        <v>679.55</v>
      </c>
      <c r="M102" s="31">
        <v>2.6606399999999999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530.70000000000005</v>
      </c>
      <c r="D103" s="40">
        <v>530.38333333333333</v>
      </c>
      <c r="E103" s="40">
        <v>525.31666666666661</v>
      </c>
      <c r="F103" s="40">
        <v>519.93333333333328</v>
      </c>
      <c r="G103" s="40">
        <v>514.86666666666656</v>
      </c>
      <c r="H103" s="40">
        <v>535.76666666666665</v>
      </c>
      <c r="I103" s="40">
        <v>540.83333333333348</v>
      </c>
      <c r="J103" s="40">
        <v>546.2166666666667</v>
      </c>
      <c r="K103" s="31">
        <v>535.45000000000005</v>
      </c>
      <c r="L103" s="31">
        <v>525</v>
      </c>
      <c r="M103" s="31">
        <v>0.18511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655.35</v>
      </c>
      <c r="D104" s="40">
        <v>651.61666666666667</v>
      </c>
      <c r="E104" s="40">
        <v>640.83333333333337</v>
      </c>
      <c r="F104" s="40">
        <v>626.31666666666672</v>
      </c>
      <c r="G104" s="40">
        <v>615.53333333333342</v>
      </c>
      <c r="H104" s="40">
        <v>666.13333333333333</v>
      </c>
      <c r="I104" s="40">
        <v>676.91666666666663</v>
      </c>
      <c r="J104" s="40">
        <v>691.43333333333328</v>
      </c>
      <c r="K104" s="31">
        <v>662.4</v>
      </c>
      <c r="L104" s="31">
        <v>637.1</v>
      </c>
      <c r="M104" s="31">
        <v>2.1821700000000002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143.25</v>
      </c>
      <c r="D105" s="40">
        <v>143.63333333333333</v>
      </c>
      <c r="E105" s="40">
        <v>142.61666666666665</v>
      </c>
      <c r="F105" s="40">
        <v>141.98333333333332</v>
      </c>
      <c r="G105" s="40">
        <v>140.96666666666664</v>
      </c>
      <c r="H105" s="40">
        <v>144.26666666666665</v>
      </c>
      <c r="I105" s="40">
        <v>145.2833333333333</v>
      </c>
      <c r="J105" s="40">
        <v>145.91666666666666</v>
      </c>
      <c r="K105" s="31">
        <v>144.65</v>
      </c>
      <c r="L105" s="31">
        <v>143</v>
      </c>
      <c r="M105" s="31">
        <v>4.0757500000000002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1437.7</v>
      </c>
      <c r="D106" s="40">
        <v>1440.2666666666664</v>
      </c>
      <c r="E106" s="40">
        <v>1421.5333333333328</v>
      </c>
      <c r="F106" s="40">
        <v>1405.3666666666663</v>
      </c>
      <c r="G106" s="40">
        <v>1386.6333333333328</v>
      </c>
      <c r="H106" s="40">
        <v>1456.4333333333329</v>
      </c>
      <c r="I106" s="40">
        <v>1475.1666666666665</v>
      </c>
      <c r="J106" s="40">
        <v>1491.333333333333</v>
      </c>
      <c r="K106" s="31">
        <v>1459</v>
      </c>
      <c r="L106" s="31">
        <v>1424.1</v>
      </c>
      <c r="M106" s="31">
        <v>6.3128700000000002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25.55</v>
      </c>
      <c r="D107" s="40">
        <v>25.683333333333337</v>
      </c>
      <c r="E107" s="40">
        <v>25.266666666666673</v>
      </c>
      <c r="F107" s="40">
        <v>24.983333333333334</v>
      </c>
      <c r="G107" s="40">
        <v>24.56666666666667</v>
      </c>
      <c r="H107" s="40">
        <v>25.966666666666676</v>
      </c>
      <c r="I107" s="40">
        <v>26.38333333333334</v>
      </c>
      <c r="J107" s="40">
        <v>26.666666666666679</v>
      </c>
      <c r="K107" s="31">
        <v>26.1</v>
      </c>
      <c r="L107" s="31">
        <v>25.4</v>
      </c>
      <c r="M107" s="31">
        <v>88.257869999999997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1399.5</v>
      </c>
      <c r="D108" s="40">
        <v>1376.1666666666667</v>
      </c>
      <c r="E108" s="40">
        <v>1328.3333333333335</v>
      </c>
      <c r="F108" s="40">
        <v>1257.1666666666667</v>
      </c>
      <c r="G108" s="40">
        <v>1209.3333333333335</v>
      </c>
      <c r="H108" s="40">
        <v>1447.3333333333335</v>
      </c>
      <c r="I108" s="40">
        <v>1495.166666666667</v>
      </c>
      <c r="J108" s="40">
        <v>1566.3333333333335</v>
      </c>
      <c r="K108" s="31">
        <v>1424</v>
      </c>
      <c r="L108" s="31">
        <v>1305</v>
      </c>
      <c r="M108" s="31">
        <v>40.440309999999997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410.8</v>
      </c>
      <c r="D109" s="40">
        <v>414.75</v>
      </c>
      <c r="E109" s="40">
        <v>404.6</v>
      </c>
      <c r="F109" s="40">
        <v>398.40000000000003</v>
      </c>
      <c r="G109" s="40">
        <v>388.25000000000006</v>
      </c>
      <c r="H109" s="40">
        <v>420.95</v>
      </c>
      <c r="I109" s="40">
        <v>431.09999999999997</v>
      </c>
      <c r="J109" s="40">
        <v>437.29999999999995</v>
      </c>
      <c r="K109" s="31">
        <v>424.9</v>
      </c>
      <c r="L109" s="31">
        <v>408.55</v>
      </c>
      <c r="M109" s="31">
        <v>1.4550700000000001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712.9</v>
      </c>
      <c r="D110" s="40">
        <v>708.1</v>
      </c>
      <c r="E110" s="40">
        <v>699.2</v>
      </c>
      <c r="F110" s="40">
        <v>685.5</v>
      </c>
      <c r="G110" s="40">
        <v>676.6</v>
      </c>
      <c r="H110" s="40">
        <v>721.80000000000007</v>
      </c>
      <c r="I110" s="40">
        <v>730.69999999999993</v>
      </c>
      <c r="J110" s="40">
        <v>744.40000000000009</v>
      </c>
      <c r="K110" s="31">
        <v>717</v>
      </c>
      <c r="L110" s="31">
        <v>694.4</v>
      </c>
      <c r="M110" s="31">
        <v>5.5616500000000002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4455.2</v>
      </c>
      <c r="D111" s="40">
        <v>4472.7333333333336</v>
      </c>
      <c r="E111" s="40">
        <v>4422.4666666666672</v>
      </c>
      <c r="F111" s="40">
        <v>4389.7333333333336</v>
      </c>
      <c r="G111" s="40">
        <v>4339.4666666666672</v>
      </c>
      <c r="H111" s="40">
        <v>4505.4666666666672</v>
      </c>
      <c r="I111" s="40">
        <v>4555.7333333333336</v>
      </c>
      <c r="J111" s="40">
        <v>4588.4666666666672</v>
      </c>
      <c r="K111" s="31">
        <v>4523</v>
      </c>
      <c r="L111" s="31">
        <v>4440</v>
      </c>
      <c r="M111" s="31">
        <v>3.7990000000000003E-2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184.9</v>
      </c>
      <c r="D112" s="40">
        <v>186.56666666666669</v>
      </c>
      <c r="E112" s="40">
        <v>182.33333333333337</v>
      </c>
      <c r="F112" s="40">
        <v>179.76666666666668</v>
      </c>
      <c r="G112" s="40">
        <v>175.53333333333336</v>
      </c>
      <c r="H112" s="40">
        <v>189.13333333333338</v>
      </c>
      <c r="I112" s="40">
        <v>193.36666666666667</v>
      </c>
      <c r="J112" s="40">
        <v>195.93333333333339</v>
      </c>
      <c r="K112" s="31">
        <v>190.8</v>
      </c>
      <c r="L112" s="31">
        <v>184</v>
      </c>
      <c r="M112" s="31">
        <v>2.48875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305.3</v>
      </c>
      <c r="D113" s="40">
        <v>306.9666666666667</v>
      </c>
      <c r="E113" s="40">
        <v>301.63333333333338</v>
      </c>
      <c r="F113" s="40">
        <v>297.9666666666667</v>
      </c>
      <c r="G113" s="40">
        <v>292.63333333333338</v>
      </c>
      <c r="H113" s="40">
        <v>310.63333333333338</v>
      </c>
      <c r="I113" s="40">
        <v>315.96666666666664</v>
      </c>
      <c r="J113" s="40">
        <v>319.63333333333338</v>
      </c>
      <c r="K113" s="31">
        <v>312.3</v>
      </c>
      <c r="L113" s="31">
        <v>303.3</v>
      </c>
      <c r="M113" s="31">
        <v>10.701090000000001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635.9</v>
      </c>
      <c r="D114" s="40">
        <v>638.9666666666667</v>
      </c>
      <c r="E114" s="40">
        <v>631.93333333333339</v>
      </c>
      <c r="F114" s="40">
        <v>627.9666666666667</v>
      </c>
      <c r="G114" s="40">
        <v>620.93333333333339</v>
      </c>
      <c r="H114" s="40">
        <v>642.93333333333339</v>
      </c>
      <c r="I114" s="40">
        <v>649.9666666666667</v>
      </c>
      <c r="J114" s="40">
        <v>653.93333333333339</v>
      </c>
      <c r="K114" s="31">
        <v>646</v>
      </c>
      <c r="L114" s="31">
        <v>635</v>
      </c>
      <c r="M114" s="31">
        <v>0.25201000000000001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513.79999999999995</v>
      </c>
      <c r="D115" s="40">
        <v>515.0333333333333</v>
      </c>
      <c r="E115" s="40">
        <v>510.76666666666665</v>
      </c>
      <c r="F115" s="40">
        <v>507.73333333333335</v>
      </c>
      <c r="G115" s="40">
        <v>503.4666666666667</v>
      </c>
      <c r="H115" s="40">
        <v>518.06666666666661</v>
      </c>
      <c r="I115" s="40">
        <v>522.33333333333326</v>
      </c>
      <c r="J115" s="40">
        <v>525.36666666666656</v>
      </c>
      <c r="K115" s="31">
        <v>519.29999999999995</v>
      </c>
      <c r="L115" s="31">
        <v>512</v>
      </c>
      <c r="M115" s="31">
        <v>14.93932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973.6</v>
      </c>
      <c r="D116" s="40">
        <v>975.54999999999984</v>
      </c>
      <c r="E116" s="40">
        <v>970.09999999999968</v>
      </c>
      <c r="F116" s="40">
        <v>966.5999999999998</v>
      </c>
      <c r="G116" s="40">
        <v>961.14999999999964</v>
      </c>
      <c r="H116" s="40">
        <v>979.04999999999973</v>
      </c>
      <c r="I116" s="40">
        <v>984.49999999999977</v>
      </c>
      <c r="J116" s="40">
        <v>987.99999999999977</v>
      </c>
      <c r="K116" s="31">
        <v>981</v>
      </c>
      <c r="L116" s="31">
        <v>972.05</v>
      </c>
      <c r="M116" s="31">
        <v>9.7931500000000007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161.55000000000001</v>
      </c>
      <c r="D117" s="40">
        <v>162.54999999999998</v>
      </c>
      <c r="E117" s="40">
        <v>160.34999999999997</v>
      </c>
      <c r="F117" s="40">
        <v>159.14999999999998</v>
      </c>
      <c r="G117" s="40">
        <v>156.94999999999996</v>
      </c>
      <c r="H117" s="40">
        <v>163.74999999999997</v>
      </c>
      <c r="I117" s="40">
        <v>165.94999999999996</v>
      </c>
      <c r="J117" s="40">
        <v>167.14999999999998</v>
      </c>
      <c r="K117" s="31">
        <v>164.75</v>
      </c>
      <c r="L117" s="31">
        <v>161.35</v>
      </c>
      <c r="M117" s="31">
        <v>15.037559999999999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146.69999999999999</v>
      </c>
      <c r="D118" s="40">
        <v>146.91666666666666</v>
      </c>
      <c r="E118" s="40">
        <v>145.43333333333331</v>
      </c>
      <c r="F118" s="40">
        <v>144.16666666666666</v>
      </c>
      <c r="G118" s="40">
        <v>142.68333333333331</v>
      </c>
      <c r="H118" s="40">
        <v>148.18333333333331</v>
      </c>
      <c r="I118" s="40">
        <v>149.66666666666666</v>
      </c>
      <c r="J118" s="40">
        <v>150.93333333333331</v>
      </c>
      <c r="K118" s="31">
        <v>148.4</v>
      </c>
      <c r="L118" s="31">
        <v>145.65</v>
      </c>
      <c r="M118" s="31">
        <v>72.575000000000003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388.15</v>
      </c>
      <c r="D119" s="40">
        <v>389.0333333333333</v>
      </c>
      <c r="E119" s="40">
        <v>383.11666666666662</v>
      </c>
      <c r="F119" s="40">
        <v>378.08333333333331</v>
      </c>
      <c r="G119" s="40">
        <v>372.16666666666663</v>
      </c>
      <c r="H119" s="40">
        <v>394.06666666666661</v>
      </c>
      <c r="I119" s="40">
        <v>399.98333333333335</v>
      </c>
      <c r="J119" s="40">
        <v>405.01666666666659</v>
      </c>
      <c r="K119" s="31">
        <v>394.95</v>
      </c>
      <c r="L119" s="31">
        <v>384</v>
      </c>
      <c r="M119" s="31">
        <v>3.2492800000000002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4589.6000000000004</v>
      </c>
      <c r="D120" s="40">
        <v>4562.8499999999995</v>
      </c>
      <c r="E120" s="40">
        <v>4515.6999999999989</v>
      </c>
      <c r="F120" s="40">
        <v>4441.7999999999993</v>
      </c>
      <c r="G120" s="40">
        <v>4394.6499999999987</v>
      </c>
      <c r="H120" s="40">
        <v>4636.7499999999991</v>
      </c>
      <c r="I120" s="40">
        <v>4683.8999999999987</v>
      </c>
      <c r="J120" s="40">
        <v>4757.7999999999993</v>
      </c>
      <c r="K120" s="31">
        <v>4610</v>
      </c>
      <c r="L120" s="31">
        <v>4488.95</v>
      </c>
      <c r="M120" s="31">
        <v>5.2761199999999997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1750.85</v>
      </c>
      <c r="D121" s="40">
        <v>1744.95</v>
      </c>
      <c r="E121" s="40">
        <v>1736.4</v>
      </c>
      <c r="F121" s="40">
        <v>1721.95</v>
      </c>
      <c r="G121" s="40">
        <v>1713.4</v>
      </c>
      <c r="H121" s="40">
        <v>1759.4</v>
      </c>
      <c r="I121" s="40">
        <v>1767.9499999999998</v>
      </c>
      <c r="J121" s="40">
        <v>1782.4</v>
      </c>
      <c r="K121" s="31">
        <v>1753.5</v>
      </c>
      <c r="L121" s="31">
        <v>1730.5</v>
      </c>
      <c r="M121" s="31">
        <v>4.8601799999999997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3354.75</v>
      </c>
      <c r="D122" s="40">
        <v>3469.7999999999997</v>
      </c>
      <c r="E122" s="40">
        <v>3198.9499999999994</v>
      </c>
      <c r="F122" s="40">
        <v>3043.1499999999996</v>
      </c>
      <c r="G122" s="40">
        <v>2772.2999999999993</v>
      </c>
      <c r="H122" s="40">
        <v>3625.5999999999995</v>
      </c>
      <c r="I122" s="40">
        <v>3896.45</v>
      </c>
      <c r="J122" s="40">
        <v>4052.2499999999995</v>
      </c>
      <c r="K122" s="31">
        <v>3740.65</v>
      </c>
      <c r="L122" s="31">
        <v>3314</v>
      </c>
      <c r="M122" s="31">
        <v>23.061070000000001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669.1</v>
      </c>
      <c r="D123" s="40">
        <v>672.86666666666667</v>
      </c>
      <c r="E123" s="40">
        <v>663.98333333333335</v>
      </c>
      <c r="F123" s="40">
        <v>658.86666666666667</v>
      </c>
      <c r="G123" s="40">
        <v>649.98333333333335</v>
      </c>
      <c r="H123" s="40">
        <v>677.98333333333335</v>
      </c>
      <c r="I123" s="40">
        <v>686.86666666666679</v>
      </c>
      <c r="J123" s="40">
        <v>691.98333333333335</v>
      </c>
      <c r="K123" s="31">
        <v>681.75</v>
      </c>
      <c r="L123" s="31">
        <v>667.75</v>
      </c>
      <c r="M123" s="31">
        <v>16.176880000000001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877.15</v>
      </c>
      <c r="D124" s="40">
        <v>884.05000000000007</v>
      </c>
      <c r="E124" s="40">
        <v>868.10000000000014</v>
      </c>
      <c r="F124" s="40">
        <v>859.05000000000007</v>
      </c>
      <c r="G124" s="40">
        <v>843.10000000000014</v>
      </c>
      <c r="H124" s="40">
        <v>893.10000000000014</v>
      </c>
      <c r="I124" s="40">
        <v>909.05000000000018</v>
      </c>
      <c r="J124" s="40">
        <v>918.10000000000014</v>
      </c>
      <c r="K124" s="31">
        <v>900</v>
      </c>
      <c r="L124" s="31">
        <v>875</v>
      </c>
      <c r="M124" s="31">
        <v>3.4389699999999999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741.35</v>
      </c>
      <c r="D125" s="40">
        <v>736.33333333333337</v>
      </c>
      <c r="E125" s="40">
        <v>725.66666666666674</v>
      </c>
      <c r="F125" s="40">
        <v>709.98333333333335</v>
      </c>
      <c r="G125" s="40">
        <v>699.31666666666672</v>
      </c>
      <c r="H125" s="40">
        <v>752.01666666666677</v>
      </c>
      <c r="I125" s="40">
        <v>762.68333333333351</v>
      </c>
      <c r="J125" s="40">
        <v>778.36666666666679</v>
      </c>
      <c r="K125" s="31">
        <v>747</v>
      </c>
      <c r="L125" s="31">
        <v>720.65</v>
      </c>
      <c r="M125" s="31">
        <v>3.1948500000000002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460</v>
      </c>
      <c r="D126" s="40">
        <v>460.31666666666666</v>
      </c>
      <c r="E126" s="40">
        <v>455.73333333333335</v>
      </c>
      <c r="F126" s="40">
        <v>451.4666666666667</v>
      </c>
      <c r="G126" s="40">
        <v>446.88333333333338</v>
      </c>
      <c r="H126" s="40">
        <v>464.58333333333331</v>
      </c>
      <c r="I126" s="40">
        <v>469.16666666666669</v>
      </c>
      <c r="J126" s="40">
        <v>473.43333333333328</v>
      </c>
      <c r="K126" s="31">
        <v>464.9</v>
      </c>
      <c r="L126" s="31">
        <v>456.05</v>
      </c>
      <c r="M126" s="31">
        <v>8.5574100000000008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874.15</v>
      </c>
      <c r="D127" s="40">
        <v>873.7833333333333</v>
      </c>
      <c r="E127" s="40">
        <v>862.36666666666656</v>
      </c>
      <c r="F127" s="40">
        <v>850.58333333333326</v>
      </c>
      <c r="G127" s="40">
        <v>839.16666666666652</v>
      </c>
      <c r="H127" s="40">
        <v>885.56666666666661</v>
      </c>
      <c r="I127" s="40">
        <v>896.98333333333335</v>
      </c>
      <c r="J127" s="40">
        <v>908.76666666666665</v>
      </c>
      <c r="K127" s="31">
        <v>885.2</v>
      </c>
      <c r="L127" s="31">
        <v>862</v>
      </c>
      <c r="M127" s="31">
        <v>14.465450000000001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946.3</v>
      </c>
      <c r="D128" s="40">
        <v>940.5333333333333</v>
      </c>
      <c r="E128" s="40">
        <v>885.76666666666665</v>
      </c>
      <c r="F128" s="40">
        <v>825.23333333333335</v>
      </c>
      <c r="G128" s="40">
        <v>770.4666666666667</v>
      </c>
      <c r="H128" s="40">
        <v>1001.0666666666666</v>
      </c>
      <c r="I128" s="40">
        <v>1055.8333333333333</v>
      </c>
      <c r="J128" s="40">
        <v>1116.3666666666666</v>
      </c>
      <c r="K128" s="31">
        <v>995.3</v>
      </c>
      <c r="L128" s="31">
        <v>880</v>
      </c>
      <c r="M128" s="31">
        <v>18.746269999999999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108.85</v>
      </c>
      <c r="D129" s="40">
        <v>109.78333333333335</v>
      </c>
      <c r="E129" s="40">
        <v>106.56666666666669</v>
      </c>
      <c r="F129" s="40">
        <v>104.28333333333335</v>
      </c>
      <c r="G129" s="40">
        <v>101.06666666666669</v>
      </c>
      <c r="H129" s="40">
        <v>112.06666666666669</v>
      </c>
      <c r="I129" s="40">
        <v>115.28333333333336</v>
      </c>
      <c r="J129" s="40">
        <v>117.56666666666669</v>
      </c>
      <c r="K129" s="31">
        <v>113</v>
      </c>
      <c r="L129" s="31">
        <v>107.5</v>
      </c>
      <c r="M129" s="31">
        <v>59.76202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945.6</v>
      </c>
      <c r="D130" s="40">
        <v>933.61666666666667</v>
      </c>
      <c r="E130" s="40">
        <v>915.98333333333335</v>
      </c>
      <c r="F130" s="40">
        <v>886.36666666666667</v>
      </c>
      <c r="G130" s="40">
        <v>868.73333333333335</v>
      </c>
      <c r="H130" s="40">
        <v>963.23333333333335</v>
      </c>
      <c r="I130" s="40">
        <v>980.86666666666679</v>
      </c>
      <c r="J130" s="40">
        <v>1010.4833333333333</v>
      </c>
      <c r="K130" s="31">
        <v>951.25</v>
      </c>
      <c r="L130" s="31">
        <v>904</v>
      </c>
      <c r="M130" s="31">
        <v>4.3125600000000004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322.60000000000002</v>
      </c>
      <c r="D131" s="40">
        <v>318.98333333333335</v>
      </c>
      <c r="E131" s="40">
        <v>313.9666666666667</v>
      </c>
      <c r="F131" s="40">
        <v>305.33333333333337</v>
      </c>
      <c r="G131" s="40">
        <v>300.31666666666672</v>
      </c>
      <c r="H131" s="40">
        <v>327.61666666666667</v>
      </c>
      <c r="I131" s="40">
        <v>332.63333333333333</v>
      </c>
      <c r="J131" s="40">
        <v>341.26666666666665</v>
      </c>
      <c r="K131" s="31">
        <v>324</v>
      </c>
      <c r="L131" s="31">
        <v>310.35000000000002</v>
      </c>
      <c r="M131" s="31">
        <v>127.63481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584.45000000000005</v>
      </c>
      <c r="D132" s="40">
        <v>585.31666666666672</v>
      </c>
      <c r="E132" s="40">
        <v>581.18333333333339</v>
      </c>
      <c r="F132" s="40">
        <v>577.91666666666663</v>
      </c>
      <c r="G132" s="40">
        <v>573.7833333333333</v>
      </c>
      <c r="H132" s="40">
        <v>588.58333333333348</v>
      </c>
      <c r="I132" s="40">
        <v>592.71666666666692</v>
      </c>
      <c r="J132" s="40">
        <v>595.98333333333358</v>
      </c>
      <c r="K132" s="31">
        <v>589.45000000000005</v>
      </c>
      <c r="L132" s="31">
        <v>582.04999999999995</v>
      </c>
      <c r="M132" s="31">
        <v>12.33095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2271.5500000000002</v>
      </c>
      <c r="D133" s="40">
        <v>2250.8666666666668</v>
      </c>
      <c r="E133" s="40">
        <v>2203.7333333333336</v>
      </c>
      <c r="F133" s="40">
        <v>2135.916666666667</v>
      </c>
      <c r="G133" s="40">
        <v>2088.7833333333338</v>
      </c>
      <c r="H133" s="40">
        <v>2318.6833333333334</v>
      </c>
      <c r="I133" s="40">
        <v>2365.8166666666666</v>
      </c>
      <c r="J133" s="40">
        <v>2433.6333333333332</v>
      </c>
      <c r="K133" s="31">
        <v>2298</v>
      </c>
      <c r="L133" s="31">
        <v>2183.0500000000002</v>
      </c>
      <c r="M133" s="31">
        <v>3.94828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1946.85</v>
      </c>
      <c r="D134" s="40">
        <v>1952.9666666666665</v>
      </c>
      <c r="E134" s="40">
        <v>1931.2833333333328</v>
      </c>
      <c r="F134" s="40">
        <v>1915.7166666666665</v>
      </c>
      <c r="G134" s="40">
        <v>1894.0333333333328</v>
      </c>
      <c r="H134" s="40">
        <v>1968.5333333333328</v>
      </c>
      <c r="I134" s="40">
        <v>1990.2166666666667</v>
      </c>
      <c r="J134" s="40">
        <v>2005.7833333333328</v>
      </c>
      <c r="K134" s="31">
        <v>1974.65</v>
      </c>
      <c r="L134" s="31">
        <v>1937.4</v>
      </c>
      <c r="M134" s="31">
        <v>4.8905599999999998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183.45</v>
      </c>
      <c r="D135" s="40">
        <v>184.4666666666667</v>
      </c>
      <c r="E135" s="40">
        <v>181.53333333333339</v>
      </c>
      <c r="F135" s="40">
        <v>179.6166666666667</v>
      </c>
      <c r="G135" s="40">
        <v>176.68333333333339</v>
      </c>
      <c r="H135" s="40">
        <v>186.38333333333338</v>
      </c>
      <c r="I135" s="40">
        <v>189.31666666666666</v>
      </c>
      <c r="J135" s="40">
        <v>191.23333333333338</v>
      </c>
      <c r="K135" s="31">
        <v>187.4</v>
      </c>
      <c r="L135" s="31">
        <v>182.55</v>
      </c>
      <c r="M135" s="31">
        <v>14.600669999999999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217.25</v>
      </c>
      <c r="D136" s="40">
        <v>214.03333333333333</v>
      </c>
      <c r="E136" s="40">
        <v>210.81666666666666</v>
      </c>
      <c r="F136" s="40">
        <v>204.38333333333333</v>
      </c>
      <c r="G136" s="40">
        <v>201.16666666666666</v>
      </c>
      <c r="H136" s="40">
        <v>220.46666666666667</v>
      </c>
      <c r="I136" s="40">
        <v>223.68333333333331</v>
      </c>
      <c r="J136" s="40">
        <v>230.11666666666667</v>
      </c>
      <c r="K136" s="31">
        <v>217.25</v>
      </c>
      <c r="L136" s="31">
        <v>207.6</v>
      </c>
      <c r="M136" s="31">
        <v>68.173659999999998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991.15</v>
      </c>
      <c r="D137" s="40">
        <v>993.03333333333342</v>
      </c>
      <c r="E137" s="40">
        <v>977.06666666666683</v>
      </c>
      <c r="F137" s="40">
        <v>962.98333333333346</v>
      </c>
      <c r="G137" s="40">
        <v>947.01666666666688</v>
      </c>
      <c r="H137" s="40">
        <v>1007.1166666666668</v>
      </c>
      <c r="I137" s="40">
        <v>1023.0833333333333</v>
      </c>
      <c r="J137" s="40">
        <v>1037.1666666666667</v>
      </c>
      <c r="K137" s="31">
        <v>1009</v>
      </c>
      <c r="L137" s="31">
        <v>978.95</v>
      </c>
      <c r="M137" s="31">
        <v>1.0879000000000001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563.25</v>
      </c>
      <c r="D138" s="40">
        <v>561.08333333333337</v>
      </c>
      <c r="E138" s="40">
        <v>552.16666666666674</v>
      </c>
      <c r="F138" s="40">
        <v>541.08333333333337</v>
      </c>
      <c r="G138" s="40">
        <v>532.16666666666674</v>
      </c>
      <c r="H138" s="40">
        <v>572.16666666666674</v>
      </c>
      <c r="I138" s="40">
        <v>581.08333333333348</v>
      </c>
      <c r="J138" s="40">
        <v>592.16666666666674</v>
      </c>
      <c r="K138" s="31">
        <v>570</v>
      </c>
      <c r="L138" s="31">
        <v>550</v>
      </c>
      <c r="M138" s="31">
        <v>11.147130000000001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14.55</v>
      </c>
      <c r="D139" s="40">
        <v>14.466666666666669</v>
      </c>
      <c r="E139" s="40">
        <v>14.133333333333336</v>
      </c>
      <c r="F139" s="40">
        <v>13.716666666666669</v>
      </c>
      <c r="G139" s="40">
        <v>13.383333333333336</v>
      </c>
      <c r="H139" s="40">
        <v>14.883333333333336</v>
      </c>
      <c r="I139" s="40">
        <v>15.216666666666669</v>
      </c>
      <c r="J139" s="40">
        <v>15.633333333333336</v>
      </c>
      <c r="K139" s="31">
        <v>14.8</v>
      </c>
      <c r="L139" s="31">
        <v>14.05</v>
      </c>
      <c r="M139" s="31">
        <v>178.76783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206.25</v>
      </c>
      <c r="D140" s="40">
        <v>207.85</v>
      </c>
      <c r="E140" s="40">
        <v>203.29999999999998</v>
      </c>
      <c r="F140" s="40">
        <v>200.35</v>
      </c>
      <c r="G140" s="40">
        <v>195.79999999999998</v>
      </c>
      <c r="H140" s="40">
        <v>210.79999999999998</v>
      </c>
      <c r="I140" s="40">
        <v>215.35</v>
      </c>
      <c r="J140" s="40">
        <v>218.29999999999998</v>
      </c>
      <c r="K140" s="31">
        <v>212.4</v>
      </c>
      <c r="L140" s="31">
        <v>204.9</v>
      </c>
      <c r="M140" s="31">
        <v>8.86571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4607.3</v>
      </c>
      <c r="D141" s="40">
        <v>4619.2</v>
      </c>
      <c r="E141" s="40">
        <v>4586</v>
      </c>
      <c r="F141" s="40">
        <v>4564.7</v>
      </c>
      <c r="G141" s="40">
        <v>4531.5</v>
      </c>
      <c r="H141" s="40">
        <v>4640.5</v>
      </c>
      <c r="I141" s="40">
        <v>4673.6999999999989</v>
      </c>
      <c r="J141" s="40">
        <v>4695</v>
      </c>
      <c r="K141" s="31">
        <v>4652.3999999999996</v>
      </c>
      <c r="L141" s="31">
        <v>4597.8999999999996</v>
      </c>
      <c r="M141" s="31">
        <v>2.89805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4645.5</v>
      </c>
      <c r="D142" s="40">
        <v>4621.833333333333</v>
      </c>
      <c r="E142" s="40">
        <v>4573.6666666666661</v>
      </c>
      <c r="F142" s="40">
        <v>4501.833333333333</v>
      </c>
      <c r="G142" s="40">
        <v>4453.6666666666661</v>
      </c>
      <c r="H142" s="40">
        <v>4693.6666666666661</v>
      </c>
      <c r="I142" s="40">
        <v>4741.8333333333321</v>
      </c>
      <c r="J142" s="40">
        <v>4813.6666666666661</v>
      </c>
      <c r="K142" s="31">
        <v>4670</v>
      </c>
      <c r="L142" s="31">
        <v>4550</v>
      </c>
      <c r="M142" s="31">
        <v>2.33013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3428.35</v>
      </c>
      <c r="D143" s="40">
        <v>3434.85</v>
      </c>
      <c r="E143" s="40">
        <v>3394.5</v>
      </c>
      <c r="F143" s="40">
        <v>3360.65</v>
      </c>
      <c r="G143" s="40">
        <v>3320.3</v>
      </c>
      <c r="H143" s="40">
        <v>3468.7</v>
      </c>
      <c r="I143" s="40">
        <v>3509.0499999999993</v>
      </c>
      <c r="J143" s="40">
        <v>3542.8999999999996</v>
      </c>
      <c r="K143" s="31">
        <v>3475.2</v>
      </c>
      <c r="L143" s="31">
        <v>3401</v>
      </c>
      <c r="M143" s="31">
        <v>1.6266400000000001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5393.65</v>
      </c>
      <c r="D144" s="40">
        <v>5401.1166666666659</v>
      </c>
      <c r="E144" s="40">
        <v>5363.7333333333318</v>
      </c>
      <c r="F144" s="40">
        <v>5333.8166666666657</v>
      </c>
      <c r="G144" s="40">
        <v>5296.4333333333316</v>
      </c>
      <c r="H144" s="40">
        <v>5431.0333333333319</v>
      </c>
      <c r="I144" s="40">
        <v>5468.4166666666652</v>
      </c>
      <c r="J144" s="40">
        <v>5498.3333333333321</v>
      </c>
      <c r="K144" s="31">
        <v>5438.5</v>
      </c>
      <c r="L144" s="31">
        <v>5371.2</v>
      </c>
      <c r="M144" s="31">
        <v>3.0368200000000001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404.7</v>
      </c>
      <c r="D145" s="40">
        <v>406.04999999999995</v>
      </c>
      <c r="E145" s="40">
        <v>402.19999999999993</v>
      </c>
      <c r="F145" s="40">
        <v>399.7</v>
      </c>
      <c r="G145" s="40">
        <v>395.84999999999997</v>
      </c>
      <c r="H145" s="40">
        <v>408.5499999999999</v>
      </c>
      <c r="I145" s="40">
        <v>412.39999999999992</v>
      </c>
      <c r="J145" s="40">
        <v>414.89999999999986</v>
      </c>
      <c r="K145" s="31">
        <v>409.9</v>
      </c>
      <c r="L145" s="31">
        <v>403.55</v>
      </c>
      <c r="M145" s="31">
        <v>2.63212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117</v>
      </c>
      <c r="D146" s="40">
        <v>118</v>
      </c>
      <c r="E146" s="40">
        <v>115</v>
      </c>
      <c r="F146" s="40">
        <v>113</v>
      </c>
      <c r="G146" s="40">
        <v>110</v>
      </c>
      <c r="H146" s="40">
        <v>120</v>
      </c>
      <c r="I146" s="40">
        <v>123</v>
      </c>
      <c r="J146" s="40">
        <v>125</v>
      </c>
      <c r="K146" s="31">
        <v>121</v>
      </c>
      <c r="L146" s="31">
        <v>116</v>
      </c>
      <c r="M146" s="31">
        <v>36.493870000000001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256.25</v>
      </c>
      <c r="D147" s="40">
        <v>257.65000000000003</v>
      </c>
      <c r="E147" s="40">
        <v>253.35000000000008</v>
      </c>
      <c r="F147" s="40">
        <v>250.45000000000005</v>
      </c>
      <c r="G147" s="40">
        <v>246.15000000000009</v>
      </c>
      <c r="H147" s="40">
        <v>260.55000000000007</v>
      </c>
      <c r="I147" s="40">
        <v>264.85000000000002</v>
      </c>
      <c r="J147" s="40">
        <v>267.75000000000006</v>
      </c>
      <c r="K147" s="31">
        <v>261.95</v>
      </c>
      <c r="L147" s="31">
        <v>254.75</v>
      </c>
      <c r="M147" s="31">
        <v>1.8515600000000001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89.95</v>
      </c>
      <c r="D148" s="40">
        <v>91.066666666666677</v>
      </c>
      <c r="E148" s="40">
        <v>88.733333333333348</v>
      </c>
      <c r="F148" s="40">
        <v>87.516666666666666</v>
      </c>
      <c r="G148" s="40">
        <v>85.183333333333337</v>
      </c>
      <c r="H148" s="40">
        <v>92.28333333333336</v>
      </c>
      <c r="I148" s="40">
        <v>94.616666666666703</v>
      </c>
      <c r="J148" s="40">
        <v>95.833333333333371</v>
      </c>
      <c r="K148" s="31">
        <v>93.4</v>
      </c>
      <c r="L148" s="31">
        <v>89.85</v>
      </c>
      <c r="M148" s="31">
        <v>72.160390000000007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2667.5</v>
      </c>
      <c r="D149" s="40">
        <v>2676.9500000000003</v>
      </c>
      <c r="E149" s="40">
        <v>2642.5500000000006</v>
      </c>
      <c r="F149" s="40">
        <v>2617.6000000000004</v>
      </c>
      <c r="G149" s="40">
        <v>2583.2000000000007</v>
      </c>
      <c r="H149" s="40">
        <v>2701.9000000000005</v>
      </c>
      <c r="I149" s="40">
        <v>2736.3</v>
      </c>
      <c r="J149" s="40">
        <v>2761.2500000000005</v>
      </c>
      <c r="K149" s="31">
        <v>2711.35</v>
      </c>
      <c r="L149" s="31">
        <v>2652</v>
      </c>
      <c r="M149" s="31">
        <v>7.3093700000000004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212.15</v>
      </c>
      <c r="D150" s="40">
        <v>214.2166666666667</v>
      </c>
      <c r="E150" s="40">
        <v>208.38333333333338</v>
      </c>
      <c r="F150" s="40">
        <v>204.61666666666667</v>
      </c>
      <c r="G150" s="40">
        <v>198.78333333333336</v>
      </c>
      <c r="H150" s="40">
        <v>217.98333333333341</v>
      </c>
      <c r="I150" s="40">
        <v>223.81666666666672</v>
      </c>
      <c r="J150" s="40">
        <v>227.58333333333343</v>
      </c>
      <c r="K150" s="31">
        <v>220.05</v>
      </c>
      <c r="L150" s="31">
        <v>210.45</v>
      </c>
      <c r="M150" s="31">
        <v>2.5442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568.45000000000005</v>
      </c>
      <c r="D151" s="40">
        <v>569.85</v>
      </c>
      <c r="E151" s="40">
        <v>564.05000000000007</v>
      </c>
      <c r="F151" s="40">
        <v>559.65000000000009</v>
      </c>
      <c r="G151" s="40">
        <v>553.85000000000014</v>
      </c>
      <c r="H151" s="40">
        <v>574.25</v>
      </c>
      <c r="I151" s="40">
        <v>580.04999999999995</v>
      </c>
      <c r="J151" s="40">
        <v>584.44999999999993</v>
      </c>
      <c r="K151" s="31">
        <v>575.65</v>
      </c>
      <c r="L151" s="31">
        <v>565.45000000000005</v>
      </c>
      <c r="M151" s="31">
        <v>4.1992900000000004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1619.55</v>
      </c>
      <c r="D152" s="40">
        <v>1634.1833333333334</v>
      </c>
      <c r="E152" s="40">
        <v>1596.3666666666668</v>
      </c>
      <c r="F152" s="40">
        <v>1573.1833333333334</v>
      </c>
      <c r="G152" s="40">
        <v>1535.3666666666668</v>
      </c>
      <c r="H152" s="40">
        <v>1657.3666666666668</v>
      </c>
      <c r="I152" s="40">
        <v>1695.1833333333334</v>
      </c>
      <c r="J152" s="40">
        <v>1718.3666666666668</v>
      </c>
      <c r="K152" s="31">
        <v>1672</v>
      </c>
      <c r="L152" s="31">
        <v>1611</v>
      </c>
      <c r="M152" s="31">
        <v>0.88729000000000002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77.8</v>
      </c>
      <c r="D153" s="40">
        <v>78</v>
      </c>
      <c r="E153" s="40">
        <v>76.8</v>
      </c>
      <c r="F153" s="40">
        <v>75.8</v>
      </c>
      <c r="G153" s="40">
        <v>74.599999999999994</v>
      </c>
      <c r="H153" s="40">
        <v>79</v>
      </c>
      <c r="I153" s="40">
        <v>80.199999999999989</v>
      </c>
      <c r="J153" s="40">
        <v>81.2</v>
      </c>
      <c r="K153" s="31">
        <v>79.2</v>
      </c>
      <c r="L153" s="31">
        <v>77</v>
      </c>
      <c r="M153" s="31">
        <v>26.15352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128.80000000000001</v>
      </c>
      <c r="D154" s="40">
        <v>128.73333333333332</v>
      </c>
      <c r="E154" s="40">
        <v>125.86666666666665</v>
      </c>
      <c r="F154" s="40">
        <v>122.93333333333332</v>
      </c>
      <c r="G154" s="40">
        <v>120.06666666666665</v>
      </c>
      <c r="H154" s="40">
        <v>131.66666666666663</v>
      </c>
      <c r="I154" s="40">
        <v>134.5333333333333</v>
      </c>
      <c r="J154" s="40">
        <v>137.46666666666664</v>
      </c>
      <c r="K154" s="31">
        <v>131.6</v>
      </c>
      <c r="L154" s="31">
        <v>125.8</v>
      </c>
      <c r="M154" s="31">
        <v>28.953679999999999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767.45</v>
      </c>
      <c r="D155" s="40">
        <v>766.63333333333321</v>
      </c>
      <c r="E155" s="40">
        <v>756.36666666666645</v>
      </c>
      <c r="F155" s="40">
        <v>745.28333333333319</v>
      </c>
      <c r="G155" s="40">
        <v>735.01666666666642</v>
      </c>
      <c r="H155" s="40">
        <v>777.71666666666647</v>
      </c>
      <c r="I155" s="40">
        <v>787.98333333333335</v>
      </c>
      <c r="J155" s="40">
        <v>799.06666666666649</v>
      </c>
      <c r="K155" s="31">
        <v>776.9</v>
      </c>
      <c r="L155" s="31">
        <v>755.55</v>
      </c>
      <c r="M155" s="31">
        <v>0.86933000000000005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1200.3499999999999</v>
      </c>
      <c r="D156" s="40">
        <v>1198.5333333333333</v>
      </c>
      <c r="E156" s="40">
        <v>1191.0666666666666</v>
      </c>
      <c r="F156" s="40">
        <v>1181.7833333333333</v>
      </c>
      <c r="G156" s="40">
        <v>1174.3166666666666</v>
      </c>
      <c r="H156" s="40">
        <v>1207.8166666666666</v>
      </c>
      <c r="I156" s="40">
        <v>1215.2833333333333</v>
      </c>
      <c r="J156" s="40">
        <v>1224.5666666666666</v>
      </c>
      <c r="K156" s="31">
        <v>1206</v>
      </c>
      <c r="L156" s="31">
        <v>1189.25</v>
      </c>
      <c r="M156" s="31">
        <v>4.6706500000000002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182.8</v>
      </c>
      <c r="D157" s="40">
        <v>183.33333333333334</v>
      </c>
      <c r="E157" s="40">
        <v>181.76666666666668</v>
      </c>
      <c r="F157" s="40">
        <v>180.73333333333335</v>
      </c>
      <c r="G157" s="40">
        <v>179.16666666666669</v>
      </c>
      <c r="H157" s="40">
        <v>184.36666666666667</v>
      </c>
      <c r="I157" s="40">
        <v>185.93333333333334</v>
      </c>
      <c r="J157" s="40">
        <v>186.96666666666667</v>
      </c>
      <c r="K157" s="31">
        <v>184.9</v>
      </c>
      <c r="L157" s="31">
        <v>182.3</v>
      </c>
      <c r="M157" s="31">
        <v>12.89236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377.85</v>
      </c>
      <c r="D158" s="40">
        <v>376.2</v>
      </c>
      <c r="E158" s="40">
        <v>368.4</v>
      </c>
      <c r="F158" s="40">
        <v>358.95</v>
      </c>
      <c r="G158" s="40">
        <v>351.15</v>
      </c>
      <c r="H158" s="40">
        <v>385.65</v>
      </c>
      <c r="I158" s="40">
        <v>393.45000000000005</v>
      </c>
      <c r="J158" s="40">
        <v>402.9</v>
      </c>
      <c r="K158" s="31">
        <v>384</v>
      </c>
      <c r="L158" s="31">
        <v>366.75</v>
      </c>
      <c r="M158" s="31">
        <v>3.2613099999999999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88.4</v>
      </c>
      <c r="D159" s="40">
        <v>88.666666666666671</v>
      </c>
      <c r="E159" s="40">
        <v>87.333333333333343</v>
      </c>
      <c r="F159" s="40">
        <v>86.266666666666666</v>
      </c>
      <c r="G159" s="40">
        <v>84.933333333333337</v>
      </c>
      <c r="H159" s="40">
        <v>89.733333333333348</v>
      </c>
      <c r="I159" s="40">
        <v>91.066666666666691</v>
      </c>
      <c r="J159" s="40">
        <v>92.133333333333354</v>
      </c>
      <c r="K159" s="31">
        <v>90</v>
      </c>
      <c r="L159" s="31">
        <v>87.6</v>
      </c>
      <c r="M159" s="31">
        <v>146.3955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3015.05</v>
      </c>
      <c r="D160" s="40">
        <v>3021.6833333333329</v>
      </c>
      <c r="E160" s="40">
        <v>2993.3666666666659</v>
      </c>
      <c r="F160" s="40">
        <v>2971.6833333333329</v>
      </c>
      <c r="G160" s="40">
        <v>2943.3666666666659</v>
      </c>
      <c r="H160" s="40">
        <v>3043.3666666666659</v>
      </c>
      <c r="I160" s="40">
        <v>3071.6833333333325</v>
      </c>
      <c r="J160" s="40">
        <v>3093.3666666666659</v>
      </c>
      <c r="K160" s="31">
        <v>3050</v>
      </c>
      <c r="L160" s="31">
        <v>3000</v>
      </c>
      <c r="M160" s="31">
        <v>0.12451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538.29999999999995</v>
      </c>
      <c r="D161" s="40">
        <v>539.18333333333328</v>
      </c>
      <c r="E161" s="40">
        <v>531.36666666666656</v>
      </c>
      <c r="F161" s="40">
        <v>524.43333333333328</v>
      </c>
      <c r="G161" s="40">
        <v>516.61666666666656</v>
      </c>
      <c r="H161" s="40">
        <v>546.11666666666656</v>
      </c>
      <c r="I161" s="40">
        <v>553.93333333333339</v>
      </c>
      <c r="J161" s="40">
        <v>560.86666666666656</v>
      </c>
      <c r="K161" s="31">
        <v>547</v>
      </c>
      <c r="L161" s="31">
        <v>532.25</v>
      </c>
      <c r="M161" s="31">
        <v>3.1348400000000001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178.4</v>
      </c>
      <c r="D162" s="40">
        <v>178.55000000000004</v>
      </c>
      <c r="E162" s="40">
        <v>177.30000000000007</v>
      </c>
      <c r="F162" s="40">
        <v>176.20000000000002</v>
      </c>
      <c r="G162" s="40">
        <v>174.95000000000005</v>
      </c>
      <c r="H162" s="40">
        <v>179.65000000000009</v>
      </c>
      <c r="I162" s="40">
        <v>180.90000000000003</v>
      </c>
      <c r="J162" s="40">
        <v>182.00000000000011</v>
      </c>
      <c r="K162" s="31">
        <v>179.8</v>
      </c>
      <c r="L162" s="31">
        <v>177.45</v>
      </c>
      <c r="M162" s="31">
        <v>5.5023799999999996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205.3</v>
      </c>
      <c r="D163" s="40">
        <v>203.6</v>
      </c>
      <c r="E163" s="40">
        <v>198.7</v>
      </c>
      <c r="F163" s="40">
        <v>192.1</v>
      </c>
      <c r="G163" s="40">
        <v>187.2</v>
      </c>
      <c r="H163" s="40">
        <v>210.2</v>
      </c>
      <c r="I163" s="40">
        <v>215.10000000000002</v>
      </c>
      <c r="J163" s="40">
        <v>221.7</v>
      </c>
      <c r="K163" s="31">
        <v>208.5</v>
      </c>
      <c r="L163" s="31">
        <v>197</v>
      </c>
      <c r="M163" s="31">
        <v>117.08839999999999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237.95</v>
      </c>
      <c r="D164" s="40">
        <v>239.11666666666667</v>
      </c>
      <c r="E164" s="40">
        <v>235.43333333333334</v>
      </c>
      <c r="F164" s="40">
        <v>232.91666666666666</v>
      </c>
      <c r="G164" s="40">
        <v>229.23333333333332</v>
      </c>
      <c r="H164" s="40">
        <v>241.63333333333335</v>
      </c>
      <c r="I164" s="40">
        <v>245.31666666666669</v>
      </c>
      <c r="J164" s="40">
        <v>247.83333333333337</v>
      </c>
      <c r="K164" s="31">
        <v>242.8</v>
      </c>
      <c r="L164" s="31">
        <v>236.6</v>
      </c>
      <c r="M164" s="31">
        <v>20.870519999999999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9.1</v>
      </c>
      <c r="D165" s="40">
        <v>9.2000000000000011</v>
      </c>
      <c r="E165" s="40">
        <v>9.0000000000000018</v>
      </c>
      <c r="F165" s="40">
        <v>8.9</v>
      </c>
      <c r="G165" s="40">
        <v>8.7000000000000011</v>
      </c>
      <c r="H165" s="40">
        <v>9.3000000000000025</v>
      </c>
      <c r="I165" s="40">
        <v>9.5000000000000018</v>
      </c>
      <c r="J165" s="40">
        <v>9.6000000000000032</v>
      </c>
      <c r="K165" s="31">
        <v>9.4</v>
      </c>
      <c r="L165" s="31">
        <v>9.1</v>
      </c>
      <c r="M165" s="31">
        <v>83.759389999999996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63.2</v>
      </c>
      <c r="D166" s="40">
        <v>63.416666666666664</v>
      </c>
      <c r="E166" s="40">
        <v>62.283333333333331</v>
      </c>
      <c r="F166" s="40">
        <v>61.366666666666667</v>
      </c>
      <c r="G166" s="40">
        <v>60.233333333333334</v>
      </c>
      <c r="H166" s="40">
        <v>64.333333333333329</v>
      </c>
      <c r="I166" s="40">
        <v>65.466666666666669</v>
      </c>
      <c r="J166" s="40">
        <v>66.383333333333326</v>
      </c>
      <c r="K166" s="31">
        <v>64.55</v>
      </c>
      <c r="L166" s="31">
        <v>62.5</v>
      </c>
      <c r="M166" s="31">
        <v>21.51183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144.4</v>
      </c>
      <c r="D167" s="40">
        <v>145.73333333333335</v>
      </c>
      <c r="E167" s="40">
        <v>142.56666666666669</v>
      </c>
      <c r="F167" s="40">
        <v>140.73333333333335</v>
      </c>
      <c r="G167" s="40">
        <v>137.56666666666669</v>
      </c>
      <c r="H167" s="40">
        <v>147.56666666666669</v>
      </c>
      <c r="I167" s="40">
        <v>150.73333333333332</v>
      </c>
      <c r="J167" s="40">
        <v>152.56666666666669</v>
      </c>
      <c r="K167" s="31">
        <v>148.9</v>
      </c>
      <c r="L167" s="31">
        <v>143.9</v>
      </c>
      <c r="M167" s="31">
        <v>131.51904999999999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333.05</v>
      </c>
      <c r="D168" s="40">
        <v>335.15000000000003</v>
      </c>
      <c r="E168" s="40">
        <v>329.50000000000006</v>
      </c>
      <c r="F168" s="40">
        <v>325.95000000000005</v>
      </c>
      <c r="G168" s="40">
        <v>320.30000000000007</v>
      </c>
      <c r="H168" s="40">
        <v>338.70000000000005</v>
      </c>
      <c r="I168" s="40">
        <v>344.35</v>
      </c>
      <c r="J168" s="40">
        <v>347.90000000000003</v>
      </c>
      <c r="K168" s="31">
        <v>340.8</v>
      </c>
      <c r="L168" s="31">
        <v>331.6</v>
      </c>
      <c r="M168" s="31">
        <v>0.95260999999999996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4686.55</v>
      </c>
      <c r="D169" s="40">
        <v>4698.6833333333334</v>
      </c>
      <c r="E169" s="40">
        <v>4639.8666666666668</v>
      </c>
      <c r="F169" s="40">
        <v>4593.1833333333334</v>
      </c>
      <c r="G169" s="40">
        <v>4534.3666666666668</v>
      </c>
      <c r="H169" s="40">
        <v>4745.3666666666668</v>
      </c>
      <c r="I169" s="40">
        <v>4804.1833333333343</v>
      </c>
      <c r="J169" s="40">
        <v>4850.8666666666668</v>
      </c>
      <c r="K169" s="31">
        <v>4757.5</v>
      </c>
      <c r="L169" s="31">
        <v>4652</v>
      </c>
      <c r="M169" s="31">
        <v>0.20226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30.85</v>
      </c>
      <c r="D170" s="40">
        <v>30.899999999999995</v>
      </c>
      <c r="E170" s="40">
        <v>30.599999999999991</v>
      </c>
      <c r="F170" s="40">
        <v>30.349999999999994</v>
      </c>
      <c r="G170" s="40">
        <v>30.04999999999999</v>
      </c>
      <c r="H170" s="40">
        <v>31.149999999999991</v>
      </c>
      <c r="I170" s="40">
        <v>31.449999999999996</v>
      </c>
      <c r="J170" s="40">
        <v>31.699999999999992</v>
      </c>
      <c r="K170" s="31">
        <v>31.2</v>
      </c>
      <c r="L170" s="31">
        <v>30.65</v>
      </c>
      <c r="M170" s="31">
        <v>115.35436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3132.75</v>
      </c>
      <c r="D171" s="40">
        <v>3157.6</v>
      </c>
      <c r="E171" s="40">
        <v>3095.7999999999997</v>
      </c>
      <c r="F171" s="40">
        <v>3058.85</v>
      </c>
      <c r="G171" s="40">
        <v>2997.0499999999997</v>
      </c>
      <c r="H171" s="40">
        <v>3194.5499999999997</v>
      </c>
      <c r="I171" s="40">
        <v>3256.35</v>
      </c>
      <c r="J171" s="40">
        <v>3293.2999999999997</v>
      </c>
      <c r="K171" s="31">
        <v>3219.4</v>
      </c>
      <c r="L171" s="31">
        <v>3120.65</v>
      </c>
      <c r="M171" s="31">
        <v>0.28994999999999999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200.9</v>
      </c>
      <c r="D172" s="40">
        <v>203.48333333333335</v>
      </c>
      <c r="E172" s="40">
        <v>197.9666666666667</v>
      </c>
      <c r="F172" s="40">
        <v>195.03333333333336</v>
      </c>
      <c r="G172" s="40">
        <v>189.51666666666671</v>
      </c>
      <c r="H172" s="40">
        <v>206.41666666666669</v>
      </c>
      <c r="I172" s="40">
        <v>211.93333333333334</v>
      </c>
      <c r="J172" s="40">
        <v>214.86666666666667</v>
      </c>
      <c r="K172" s="31">
        <v>209</v>
      </c>
      <c r="L172" s="31">
        <v>200.55</v>
      </c>
      <c r="M172" s="31">
        <v>4.2660999999999998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3398.95</v>
      </c>
      <c r="D173" s="40">
        <v>3422.85</v>
      </c>
      <c r="E173" s="40">
        <v>3367</v>
      </c>
      <c r="F173" s="40">
        <v>3335.05</v>
      </c>
      <c r="G173" s="40">
        <v>3279.2000000000003</v>
      </c>
      <c r="H173" s="40">
        <v>3454.7999999999997</v>
      </c>
      <c r="I173" s="40">
        <v>3510.6499999999992</v>
      </c>
      <c r="J173" s="40">
        <v>3542.5999999999995</v>
      </c>
      <c r="K173" s="31">
        <v>3478.7</v>
      </c>
      <c r="L173" s="31">
        <v>3390.9</v>
      </c>
      <c r="M173" s="31">
        <v>0.10649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184.8</v>
      </c>
      <c r="D174" s="40">
        <v>185.96666666666667</v>
      </c>
      <c r="E174" s="40">
        <v>182.98333333333335</v>
      </c>
      <c r="F174" s="40">
        <v>181.16666666666669</v>
      </c>
      <c r="G174" s="40">
        <v>178.18333333333337</v>
      </c>
      <c r="H174" s="40">
        <v>187.78333333333333</v>
      </c>
      <c r="I174" s="40">
        <v>190.76666666666662</v>
      </c>
      <c r="J174" s="40">
        <v>192.58333333333331</v>
      </c>
      <c r="K174" s="31">
        <v>188.95</v>
      </c>
      <c r="L174" s="31">
        <v>184.15</v>
      </c>
      <c r="M174" s="31">
        <v>5.3385600000000002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5877.4</v>
      </c>
      <c r="D175" s="40">
        <v>5904.3166666666666</v>
      </c>
      <c r="E175" s="40">
        <v>5823.083333333333</v>
      </c>
      <c r="F175" s="40">
        <v>5768.7666666666664</v>
      </c>
      <c r="G175" s="40">
        <v>5687.5333333333328</v>
      </c>
      <c r="H175" s="40">
        <v>5958.6333333333332</v>
      </c>
      <c r="I175" s="40">
        <v>6039.8666666666668</v>
      </c>
      <c r="J175" s="40">
        <v>6094.1833333333334</v>
      </c>
      <c r="K175" s="31">
        <v>5985.55</v>
      </c>
      <c r="L175" s="31">
        <v>5850</v>
      </c>
      <c r="M175" s="31">
        <v>6.7199999999999996E-2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3742.6</v>
      </c>
      <c r="D176" s="40">
        <v>3790.5500000000006</v>
      </c>
      <c r="E176" s="40">
        <v>3673.1000000000013</v>
      </c>
      <c r="F176" s="40">
        <v>3603.6000000000008</v>
      </c>
      <c r="G176" s="40">
        <v>3486.1500000000015</v>
      </c>
      <c r="H176" s="40">
        <v>3860.0500000000011</v>
      </c>
      <c r="I176" s="40">
        <v>3977.5000000000009</v>
      </c>
      <c r="J176" s="40">
        <v>4047.0000000000009</v>
      </c>
      <c r="K176" s="31">
        <v>3908</v>
      </c>
      <c r="L176" s="31">
        <v>3721.05</v>
      </c>
      <c r="M176" s="31">
        <v>1.9786300000000001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1546.55</v>
      </c>
      <c r="D177" s="40">
        <v>1540.5666666666668</v>
      </c>
      <c r="E177" s="40">
        <v>1526.1333333333337</v>
      </c>
      <c r="F177" s="40">
        <v>1505.7166666666669</v>
      </c>
      <c r="G177" s="40">
        <v>1491.2833333333338</v>
      </c>
      <c r="H177" s="40">
        <v>1560.9833333333336</v>
      </c>
      <c r="I177" s="40">
        <v>1575.4166666666665</v>
      </c>
      <c r="J177" s="40">
        <v>1595.8333333333335</v>
      </c>
      <c r="K177" s="31">
        <v>1555</v>
      </c>
      <c r="L177" s="31">
        <v>1520.15</v>
      </c>
      <c r="M177" s="31">
        <v>0.40834999999999999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655.85</v>
      </c>
      <c r="D178" s="40">
        <v>658.75</v>
      </c>
      <c r="E178" s="40">
        <v>651.6</v>
      </c>
      <c r="F178" s="40">
        <v>647.35</v>
      </c>
      <c r="G178" s="40">
        <v>640.20000000000005</v>
      </c>
      <c r="H178" s="40">
        <v>663</v>
      </c>
      <c r="I178" s="40">
        <v>670.15000000000009</v>
      </c>
      <c r="J178" s="40">
        <v>674.4</v>
      </c>
      <c r="K178" s="31">
        <v>665.9</v>
      </c>
      <c r="L178" s="31">
        <v>654.5</v>
      </c>
      <c r="M178" s="31">
        <v>6.6253000000000002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1059.3499999999999</v>
      </c>
      <c r="D179" s="40">
        <v>1063.7833333333333</v>
      </c>
      <c r="E179" s="40">
        <v>1050.5666666666666</v>
      </c>
      <c r="F179" s="40">
        <v>1041.7833333333333</v>
      </c>
      <c r="G179" s="40">
        <v>1028.5666666666666</v>
      </c>
      <c r="H179" s="40">
        <v>1072.5666666666666</v>
      </c>
      <c r="I179" s="40">
        <v>1085.7833333333333</v>
      </c>
      <c r="J179" s="40">
        <v>1094.5666666666666</v>
      </c>
      <c r="K179" s="31">
        <v>1077</v>
      </c>
      <c r="L179" s="31">
        <v>1055</v>
      </c>
      <c r="M179" s="31">
        <v>0.82035000000000002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660.95</v>
      </c>
      <c r="D180" s="40">
        <v>660.43333333333328</v>
      </c>
      <c r="E180" s="40">
        <v>655.06666666666661</v>
      </c>
      <c r="F180" s="40">
        <v>649.18333333333328</v>
      </c>
      <c r="G180" s="40">
        <v>643.81666666666661</v>
      </c>
      <c r="H180" s="40">
        <v>666.31666666666661</v>
      </c>
      <c r="I180" s="40">
        <v>671.68333333333317</v>
      </c>
      <c r="J180" s="40">
        <v>677.56666666666661</v>
      </c>
      <c r="K180" s="31">
        <v>665.8</v>
      </c>
      <c r="L180" s="31">
        <v>654.54999999999995</v>
      </c>
      <c r="M180" s="31">
        <v>2.4543499999999998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948.3</v>
      </c>
      <c r="D181" s="40">
        <v>946.41666666666663</v>
      </c>
      <c r="E181" s="40">
        <v>942.88333333333321</v>
      </c>
      <c r="F181" s="40">
        <v>937.46666666666658</v>
      </c>
      <c r="G181" s="40">
        <v>933.93333333333317</v>
      </c>
      <c r="H181" s="40">
        <v>951.83333333333326</v>
      </c>
      <c r="I181" s="40">
        <v>955.36666666666679</v>
      </c>
      <c r="J181" s="40">
        <v>960.7833333333333</v>
      </c>
      <c r="K181" s="31">
        <v>949.95</v>
      </c>
      <c r="L181" s="31">
        <v>941</v>
      </c>
      <c r="M181" s="31">
        <v>4.2994599999999998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557.75</v>
      </c>
      <c r="D182" s="40">
        <v>557.83333333333337</v>
      </c>
      <c r="E182" s="40">
        <v>552.91666666666674</v>
      </c>
      <c r="F182" s="40">
        <v>548.08333333333337</v>
      </c>
      <c r="G182" s="40">
        <v>543.16666666666674</v>
      </c>
      <c r="H182" s="40">
        <v>562.66666666666674</v>
      </c>
      <c r="I182" s="40">
        <v>567.58333333333348</v>
      </c>
      <c r="J182" s="40">
        <v>572.41666666666674</v>
      </c>
      <c r="K182" s="31">
        <v>562.75</v>
      </c>
      <c r="L182" s="31">
        <v>553</v>
      </c>
      <c r="M182" s="31">
        <v>2.3199999999999998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1553.8</v>
      </c>
      <c r="D183" s="40">
        <v>1536.1166666666668</v>
      </c>
      <c r="E183" s="40">
        <v>1512.7333333333336</v>
      </c>
      <c r="F183" s="40">
        <v>1471.6666666666667</v>
      </c>
      <c r="G183" s="40">
        <v>1448.2833333333335</v>
      </c>
      <c r="H183" s="40">
        <v>1577.1833333333336</v>
      </c>
      <c r="I183" s="40">
        <v>1600.5666666666668</v>
      </c>
      <c r="J183" s="40">
        <v>1641.6333333333337</v>
      </c>
      <c r="K183" s="31">
        <v>1559.5</v>
      </c>
      <c r="L183" s="31">
        <v>1495.05</v>
      </c>
      <c r="M183" s="31">
        <v>12.908799999999999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370.05</v>
      </c>
      <c r="D184" s="40">
        <v>372.68333333333334</v>
      </c>
      <c r="E184" s="40">
        <v>366.36666666666667</v>
      </c>
      <c r="F184" s="40">
        <v>362.68333333333334</v>
      </c>
      <c r="G184" s="40">
        <v>356.36666666666667</v>
      </c>
      <c r="H184" s="40">
        <v>376.36666666666667</v>
      </c>
      <c r="I184" s="40">
        <v>382.68333333333339</v>
      </c>
      <c r="J184" s="40">
        <v>386.36666666666667</v>
      </c>
      <c r="K184" s="31">
        <v>379</v>
      </c>
      <c r="L184" s="31">
        <v>369</v>
      </c>
      <c r="M184" s="31">
        <v>40.895940000000003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671.15</v>
      </c>
      <c r="D185" s="40">
        <v>662.53333333333342</v>
      </c>
      <c r="E185" s="40">
        <v>651.06666666666683</v>
      </c>
      <c r="F185" s="40">
        <v>630.98333333333346</v>
      </c>
      <c r="G185" s="40">
        <v>619.51666666666688</v>
      </c>
      <c r="H185" s="40">
        <v>682.61666666666679</v>
      </c>
      <c r="I185" s="40">
        <v>694.08333333333326</v>
      </c>
      <c r="J185" s="40">
        <v>714.16666666666674</v>
      </c>
      <c r="K185" s="31">
        <v>674</v>
      </c>
      <c r="L185" s="31">
        <v>642.45000000000005</v>
      </c>
      <c r="M185" s="31">
        <v>26.24456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1557.25</v>
      </c>
      <c r="D186" s="40">
        <v>1563.3833333333332</v>
      </c>
      <c r="E186" s="40">
        <v>1547.0166666666664</v>
      </c>
      <c r="F186" s="40">
        <v>1536.7833333333333</v>
      </c>
      <c r="G186" s="40">
        <v>1520.4166666666665</v>
      </c>
      <c r="H186" s="40">
        <v>1573.6166666666663</v>
      </c>
      <c r="I186" s="40">
        <v>1589.9833333333331</v>
      </c>
      <c r="J186" s="40">
        <v>1600.2166666666662</v>
      </c>
      <c r="K186" s="31">
        <v>1579.75</v>
      </c>
      <c r="L186" s="31">
        <v>1553.15</v>
      </c>
      <c r="M186" s="31">
        <v>9.0791199999999996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384.85</v>
      </c>
      <c r="D187" s="40">
        <v>386.2833333333333</v>
      </c>
      <c r="E187" s="40">
        <v>381.56666666666661</v>
      </c>
      <c r="F187" s="40">
        <v>378.2833333333333</v>
      </c>
      <c r="G187" s="40">
        <v>373.56666666666661</v>
      </c>
      <c r="H187" s="40">
        <v>389.56666666666661</v>
      </c>
      <c r="I187" s="40">
        <v>394.2833333333333</v>
      </c>
      <c r="J187" s="40">
        <v>397.56666666666661</v>
      </c>
      <c r="K187" s="31">
        <v>391</v>
      </c>
      <c r="L187" s="31">
        <v>383</v>
      </c>
      <c r="M187" s="31">
        <v>12.96219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172.05</v>
      </c>
      <c r="D188" s="40">
        <v>173.58333333333334</v>
      </c>
      <c r="E188" s="40">
        <v>169.66666666666669</v>
      </c>
      <c r="F188" s="40">
        <v>167.28333333333333</v>
      </c>
      <c r="G188" s="40">
        <v>163.36666666666667</v>
      </c>
      <c r="H188" s="40">
        <v>175.9666666666667</v>
      </c>
      <c r="I188" s="40">
        <v>179.88333333333338</v>
      </c>
      <c r="J188" s="40">
        <v>182.26666666666671</v>
      </c>
      <c r="K188" s="31">
        <v>177.5</v>
      </c>
      <c r="L188" s="31">
        <v>171.2</v>
      </c>
      <c r="M188" s="31">
        <v>25.13777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1320.9</v>
      </c>
      <c r="D189" s="40">
        <v>1332.4333333333334</v>
      </c>
      <c r="E189" s="40">
        <v>1300.0166666666669</v>
      </c>
      <c r="F189" s="40">
        <v>1279.1333333333334</v>
      </c>
      <c r="G189" s="40">
        <v>1246.7166666666669</v>
      </c>
      <c r="H189" s="40">
        <v>1353.3166666666668</v>
      </c>
      <c r="I189" s="40">
        <v>1385.7333333333333</v>
      </c>
      <c r="J189" s="40">
        <v>1406.6166666666668</v>
      </c>
      <c r="K189" s="31">
        <v>1364.85</v>
      </c>
      <c r="L189" s="31">
        <v>1311.55</v>
      </c>
      <c r="M189" s="31">
        <v>0.64015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465.2</v>
      </c>
      <c r="D190" s="40">
        <v>466.71666666666664</v>
      </c>
      <c r="E190" s="40">
        <v>460.5333333333333</v>
      </c>
      <c r="F190" s="40">
        <v>455.86666666666667</v>
      </c>
      <c r="G190" s="40">
        <v>449.68333333333334</v>
      </c>
      <c r="H190" s="40">
        <v>471.38333333333327</v>
      </c>
      <c r="I190" s="40">
        <v>477.56666666666655</v>
      </c>
      <c r="J190" s="40">
        <v>482.23333333333323</v>
      </c>
      <c r="K190" s="31">
        <v>472.9</v>
      </c>
      <c r="L190" s="31">
        <v>462.05</v>
      </c>
      <c r="M190" s="31">
        <v>4.8872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187.55</v>
      </c>
      <c r="D191" s="40">
        <v>189.20000000000002</v>
      </c>
      <c r="E191" s="40">
        <v>184.90000000000003</v>
      </c>
      <c r="F191" s="40">
        <v>182.25000000000003</v>
      </c>
      <c r="G191" s="40">
        <v>177.95000000000005</v>
      </c>
      <c r="H191" s="40">
        <v>191.85000000000002</v>
      </c>
      <c r="I191" s="40">
        <v>196.15000000000003</v>
      </c>
      <c r="J191" s="40">
        <v>198.8</v>
      </c>
      <c r="K191" s="31">
        <v>193.5</v>
      </c>
      <c r="L191" s="31">
        <v>186.55</v>
      </c>
      <c r="M191" s="31">
        <v>4.8297499999999998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1468.75</v>
      </c>
      <c r="D192" s="40">
        <v>1461.2166666666665</v>
      </c>
      <c r="E192" s="40">
        <v>1437.4333333333329</v>
      </c>
      <c r="F192" s="40">
        <v>1406.1166666666666</v>
      </c>
      <c r="G192" s="40">
        <v>1382.333333333333</v>
      </c>
      <c r="H192" s="40">
        <v>1492.5333333333328</v>
      </c>
      <c r="I192" s="40">
        <v>1516.3166666666662</v>
      </c>
      <c r="J192" s="40">
        <v>1547.6333333333328</v>
      </c>
      <c r="K192" s="31">
        <v>1485</v>
      </c>
      <c r="L192" s="31">
        <v>1429.9</v>
      </c>
      <c r="M192" s="31">
        <v>2.5428999999999999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677.8</v>
      </c>
      <c r="D193" s="40">
        <v>679.4666666666667</v>
      </c>
      <c r="E193" s="40">
        <v>672.43333333333339</v>
      </c>
      <c r="F193" s="40">
        <v>667.06666666666672</v>
      </c>
      <c r="G193" s="40">
        <v>660.03333333333342</v>
      </c>
      <c r="H193" s="40">
        <v>684.83333333333337</v>
      </c>
      <c r="I193" s="40">
        <v>691.86666666666667</v>
      </c>
      <c r="J193" s="40">
        <v>697.23333333333335</v>
      </c>
      <c r="K193" s="31">
        <v>686.5</v>
      </c>
      <c r="L193" s="31">
        <v>674.1</v>
      </c>
      <c r="M193" s="31">
        <v>6.5480900000000002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355.9</v>
      </c>
      <c r="D194" s="40">
        <v>357.31666666666666</v>
      </c>
      <c r="E194" s="40">
        <v>353.83333333333331</v>
      </c>
      <c r="F194" s="40">
        <v>351.76666666666665</v>
      </c>
      <c r="G194" s="40">
        <v>348.2833333333333</v>
      </c>
      <c r="H194" s="40">
        <v>359.38333333333333</v>
      </c>
      <c r="I194" s="40">
        <v>362.86666666666667</v>
      </c>
      <c r="J194" s="40">
        <v>364.93333333333334</v>
      </c>
      <c r="K194" s="31">
        <v>360.8</v>
      </c>
      <c r="L194" s="31">
        <v>355.25</v>
      </c>
      <c r="M194" s="31">
        <v>3.6048399999999998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109.3</v>
      </c>
      <c r="D195" s="40">
        <v>109.60000000000001</v>
      </c>
      <c r="E195" s="40">
        <v>108.50000000000001</v>
      </c>
      <c r="F195" s="40">
        <v>107.7</v>
      </c>
      <c r="G195" s="40">
        <v>106.60000000000001</v>
      </c>
      <c r="H195" s="40">
        <v>110.40000000000002</v>
      </c>
      <c r="I195" s="40">
        <v>111.50000000000001</v>
      </c>
      <c r="J195" s="40">
        <v>112.30000000000003</v>
      </c>
      <c r="K195" s="31">
        <v>110.7</v>
      </c>
      <c r="L195" s="31">
        <v>108.8</v>
      </c>
      <c r="M195" s="31">
        <v>20.243970000000001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114.65</v>
      </c>
      <c r="D196" s="40">
        <v>114.58333333333333</v>
      </c>
      <c r="E196" s="40">
        <v>111.56666666666666</v>
      </c>
      <c r="F196" s="40">
        <v>108.48333333333333</v>
      </c>
      <c r="G196" s="40">
        <v>105.46666666666667</v>
      </c>
      <c r="H196" s="40">
        <v>117.66666666666666</v>
      </c>
      <c r="I196" s="40">
        <v>120.68333333333334</v>
      </c>
      <c r="J196" s="40">
        <v>123.76666666666665</v>
      </c>
      <c r="K196" s="31">
        <v>117.6</v>
      </c>
      <c r="L196" s="31">
        <v>111.5</v>
      </c>
      <c r="M196" s="31">
        <v>27.561430000000001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320.55</v>
      </c>
      <c r="D197" s="40">
        <v>321.98333333333329</v>
      </c>
      <c r="E197" s="40">
        <v>316.46666666666658</v>
      </c>
      <c r="F197" s="40">
        <v>312.38333333333327</v>
      </c>
      <c r="G197" s="40">
        <v>306.86666666666656</v>
      </c>
      <c r="H197" s="40">
        <v>326.06666666666661</v>
      </c>
      <c r="I197" s="40">
        <v>331.58333333333337</v>
      </c>
      <c r="J197" s="40">
        <v>335.66666666666663</v>
      </c>
      <c r="K197" s="31">
        <v>327.5</v>
      </c>
      <c r="L197" s="31">
        <v>317.89999999999998</v>
      </c>
      <c r="M197" s="31">
        <v>3.5712999999999999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669</v>
      </c>
      <c r="D198" s="40">
        <v>672.88333333333333</v>
      </c>
      <c r="E198" s="40">
        <v>664.11666666666667</v>
      </c>
      <c r="F198" s="40">
        <v>659.23333333333335</v>
      </c>
      <c r="G198" s="40">
        <v>650.4666666666667</v>
      </c>
      <c r="H198" s="40">
        <v>677.76666666666665</v>
      </c>
      <c r="I198" s="40">
        <v>686.5333333333333</v>
      </c>
      <c r="J198" s="40">
        <v>691.41666666666663</v>
      </c>
      <c r="K198" s="31">
        <v>681.65</v>
      </c>
      <c r="L198" s="31">
        <v>668</v>
      </c>
      <c r="M198" s="31">
        <v>0.60968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2261.25</v>
      </c>
      <c r="D199" s="40">
        <v>2271.2999999999997</v>
      </c>
      <c r="E199" s="40">
        <v>2217.5999999999995</v>
      </c>
      <c r="F199" s="40">
        <v>2173.9499999999998</v>
      </c>
      <c r="G199" s="40">
        <v>2120.2499999999995</v>
      </c>
      <c r="H199" s="40">
        <v>2314.9499999999994</v>
      </c>
      <c r="I199" s="40">
        <v>2368.6499999999992</v>
      </c>
      <c r="J199" s="40">
        <v>2412.2999999999993</v>
      </c>
      <c r="K199" s="31">
        <v>2325</v>
      </c>
      <c r="L199" s="31">
        <v>2227.65</v>
      </c>
      <c r="M199" s="31">
        <v>3.7184400000000002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1039.75</v>
      </c>
      <c r="D200" s="40">
        <v>1027.6833333333334</v>
      </c>
      <c r="E200" s="40">
        <v>1002.8666666666668</v>
      </c>
      <c r="F200" s="40">
        <v>965.98333333333335</v>
      </c>
      <c r="G200" s="40">
        <v>941.16666666666674</v>
      </c>
      <c r="H200" s="40">
        <v>1064.5666666666668</v>
      </c>
      <c r="I200" s="40">
        <v>1089.3833333333334</v>
      </c>
      <c r="J200" s="40">
        <v>1126.2666666666669</v>
      </c>
      <c r="K200" s="31">
        <v>1052.5</v>
      </c>
      <c r="L200" s="31">
        <v>990.8</v>
      </c>
      <c r="M200" s="31">
        <v>127.01031999999999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3086.15</v>
      </c>
      <c r="D201" s="40">
        <v>3045.0499999999997</v>
      </c>
      <c r="E201" s="40">
        <v>2993.0999999999995</v>
      </c>
      <c r="F201" s="40">
        <v>2900.0499999999997</v>
      </c>
      <c r="G201" s="40">
        <v>2848.0999999999995</v>
      </c>
      <c r="H201" s="40">
        <v>3138.0999999999995</v>
      </c>
      <c r="I201" s="40">
        <v>3190.0499999999993</v>
      </c>
      <c r="J201" s="40">
        <v>3283.0999999999995</v>
      </c>
      <c r="K201" s="31">
        <v>3097</v>
      </c>
      <c r="L201" s="31">
        <v>2952</v>
      </c>
      <c r="M201" s="31">
        <v>8.2914700000000003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1520.7</v>
      </c>
      <c r="D202" s="40">
        <v>1515.7</v>
      </c>
      <c r="E202" s="40">
        <v>1504.65</v>
      </c>
      <c r="F202" s="40">
        <v>1488.6000000000001</v>
      </c>
      <c r="G202" s="40">
        <v>1477.5500000000002</v>
      </c>
      <c r="H202" s="40">
        <v>1531.75</v>
      </c>
      <c r="I202" s="40">
        <v>1542.7999999999997</v>
      </c>
      <c r="J202" s="40">
        <v>1558.85</v>
      </c>
      <c r="K202" s="31">
        <v>1526.75</v>
      </c>
      <c r="L202" s="31">
        <v>1499.65</v>
      </c>
      <c r="M202" s="31">
        <v>52.194009999999999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693.65</v>
      </c>
      <c r="D203" s="40">
        <v>693.75</v>
      </c>
      <c r="E203" s="40">
        <v>688</v>
      </c>
      <c r="F203" s="40">
        <v>682.35</v>
      </c>
      <c r="G203" s="40">
        <v>676.6</v>
      </c>
      <c r="H203" s="40">
        <v>699.4</v>
      </c>
      <c r="I203" s="40">
        <v>705.15</v>
      </c>
      <c r="J203" s="40">
        <v>710.8</v>
      </c>
      <c r="K203" s="31">
        <v>699.5</v>
      </c>
      <c r="L203" s="31">
        <v>688.1</v>
      </c>
      <c r="M203" s="31">
        <v>27.74718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78.45</v>
      </c>
      <c r="D204" s="40">
        <v>79.816666666666663</v>
      </c>
      <c r="E204" s="40">
        <v>77.083333333333329</v>
      </c>
      <c r="F204" s="40">
        <v>75.716666666666669</v>
      </c>
      <c r="G204" s="40">
        <v>72.983333333333334</v>
      </c>
      <c r="H204" s="40">
        <v>81.183333333333323</v>
      </c>
      <c r="I204" s="40">
        <v>83.916666666666671</v>
      </c>
      <c r="J204" s="40">
        <v>85.283333333333317</v>
      </c>
      <c r="K204" s="31">
        <v>82.55</v>
      </c>
      <c r="L204" s="31">
        <v>78.45</v>
      </c>
      <c r="M204" s="31">
        <v>64.916480000000007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1476.75</v>
      </c>
      <c r="D205" s="40">
        <v>1433.2166666666665</v>
      </c>
      <c r="E205" s="40">
        <v>1361.5333333333328</v>
      </c>
      <c r="F205" s="40">
        <v>1246.3166666666664</v>
      </c>
      <c r="G205" s="40">
        <v>1174.6333333333328</v>
      </c>
      <c r="H205" s="40">
        <v>1548.4333333333329</v>
      </c>
      <c r="I205" s="40">
        <v>1620.1166666666668</v>
      </c>
      <c r="J205" s="40">
        <v>1735.333333333333</v>
      </c>
      <c r="K205" s="31">
        <v>1504.9</v>
      </c>
      <c r="L205" s="31">
        <v>1318</v>
      </c>
      <c r="M205" s="31">
        <v>104.10917000000001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982</v>
      </c>
      <c r="D206" s="40">
        <v>979.28333333333342</v>
      </c>
      <c r="E206" s="40">
        <v>968.66666666666686</v>
      </c>
      <c r="F206" s="40">
        <v>955.33333333333348</v>
      </c>
      <c r="G206" s="40">
        <v>944.71666666666692</v>
      </c>
      <c r="H206" s="40">
        <v>992.61666666666679</v>
      </c>
      <c r="I206" s="40">
        <v>1003.2333333333333</v>
      </c>
      <c r="J206" s="40">
        <v>1016.5666666666667</v>
      </c>
      <c r="K206" s="31">
        <v>989.9</v>
      </c>
      <c r="L206" s="31">
        <v>965.95</v>
      </c>
      <c r="M206" s="31">
        <v>1.66116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1039.8499999999999</v>
      </c>
      <c r="D207" s="40">
        <v>1037.5833333333333</v>
      </c>
      <c r="E207" s="40">
        <v>1025.2666666666664</v>
      </c>
      <c r="F207" s="40">
        <v>1010.6833333333332</v>
      </c>
      <c r="G207" s="40">
        <v>998.36666666666633</v>
      </c>
      <c r="H207" s="40">
        <v>1052.1666666666665</v>
      </c>
      <c r="I207" s="40">
        <v>1064.4833333333336</v>
      </c>
      <c r="J207" s="40">
        <v>1079.0666666666666</v>
      </c>
      <c r="K207" s="31">
        <v>1049.9000000000001</v>
      </c>
      <c r="L207" s="31">
        <v>1023</v>
      </c>
      <c r="M207" s="31">
        <v>12.054399999999999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264.75</v>
      </c>
      <c r="D208" s="40">
        <v>265.26666666666665</v>
      </c>
      <c r="E208" s="40">
        <v>263.5333333333333</v>
      </c>
      <c r="F208" s="40">
        <v>262.31666666666666</v>
      </c>
      <c r="G208" s="40">
        <v>260.58333333333331</v>
      </c>
      <c r="H208" s="40">
        <v>266.48333333333329</v>
      </c>
      <c r="I208" s="40">
        <v>268.21666666666664</v>
      </c>
      <c r="J208" s="40">
        <v>269.43333333333328</v>
      </c>
      <c r="K208" s="31">
        <v>267</v>
      </c>
      <c r="L208" s="31">
        <v>264.05</v>
      </c>
      <c r="M208" s="31">
        <v>1.9025700000000001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153.25</v>
      </c>
      <c r="D209" s="40">
        <v>152.79999999999998</v>
      </c>
      <c r="E209" s="40">
        <v>149.59999999999997</v>
      </c>
      <c r="F209" s="40">
        <v>145.94999999999999</v>
      </c>
      <c r="G209" s="40">
        <v>142.74999999999997</v>
      </c>
      <c r="H209" s="40">
        <v>156.44999999999996</v>
      </c>
      <c r="I209" s="40">
        <v>159.64999999999995</v>
      </c>
      <c r="J209" s="40">
        <v>163.29999999999995</v>
      </c>
      <c r="K209" s="31">
        <v>156</v>
      </c>
      <c r="L209" s="31">
        <v>149.15</v>
      </c>
      <c r="M209" s="31">
        <v>12.74133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2884.65</v>
      </c>
      <c r="D210" s="40">
        <v>2893.3666666666668</v>
      </c>
      <c r="E210" s="40">
        <v>2873.3333333333335</v>
      </c>
      <c r="F210" s="40">
        <v>2862.0166666666669</v>
      </c>
      <c r="G210" s="40">
        <v>2841.9833333333336</v>
      </c>
      <c r="H210" s="40">
        <v>2904.6833333333334</v>
      </c>
      <c r="I210" s="40">
        <v>2924.7166666666662</v>
      </c>
      <c r="J210" s="40">
        <v>2936.0333333333333</v>
      </c>
      <c r="K210" s="31">
        <v>2913.4</v>
      </c>
      <c r="L210" s="31">
        <v>2882.05</v>
      </c>
      <c r="M210" s="31">
        <v>3.4946899999999999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55.2</v>
      </c>
      <c r="D211" s="40">
        <v>55.616666666666667</v>
      </c>
      <c r="E211" s="40">
        <v>54.583333333333336</v>
      </c>
      <c r="F211" s="40">
        <v>53.966666666666669</v>
      </c>
      <c r="G211" s="40">
        <v>52.933333333333337</v>
      </c>
      <c r="H211" s="40">
        <v>56.233333333333334</v>
      </c>
      <c r="I211" s="40">
        <v>57.266666666666666</v>
      </c>
      <c r="J211" s="40">
        <v>57.883333333333333</v>
      </c>
      <c r="K211" s="31">
        <v>56.65</v>
      </c>
      <c r="L211" s="31">
        <v>55</v>
      </c>
      <c r="M211" s="31">
        <v>40.673879999999997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401.45</v>
      </c>
      <c r="D212" s="40">
        <v>398.11666666666662</v>
      </c>
      <c r="E212" s="40">
        <v>393.33333333333326</v>
      </c>
      <c r="F212" s="40">
        <v>385.21666666666664</v>
      </c>
      <c r="G212" s="40">
        <v>380.43333333333328</v>
      </c>
      <c r="H212" s="40">
        <v>406.23333333333323</v>
      </c>
      <c r="I212" s="40">
        <v>411.01666666666665</v>
      </c>
      <c r="J212" s="40">
        <v>419.13333333333321</v>
      </c>
      <c r="K212" s="31">
        <v>402.9</v>
      </c>
      <c r="L212" s="31">
        <v>390</v>
      </c>
      <c r="M212" s="31">
        <v>103.4795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1095.3499999999999</v>
      </c>
      <c r="D213" s="40">
        <v>1101.2666666666667</v>
      </c>
      <c r="E213" s="40">
        <v>1084.0833333333333</v>
      </c>
      <c r="F213" s="40">
        <v>1072.8166666666666</v>
      </c>
      <c r="G213" s="40">
        <v>1055.6333333333332</v>
      </c>
      <c r="H213" s="40">
        <v>1112.5333333333333</v>
      </c>
      <c r="I213" s="40">
        <v>1129.7166666666667</v>
      </c>
      <c r="J213" s="40">
        <v>1140.9833333333333</v>
      </c>
      <c r="K213" s="31">
        <v>1118.45</v>
      </c>
      <c r="L213" s="31">
        <v>1090</v>
      </c>
      <c r="M213" s="31">
        <v>1.8687199999999999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143.44999999999999</v>
      </c>
      <c r="D214" s="40">
        <v>143.79999999999998</v>
      </c>
      <c r="E214" s="40">
        <v>142.14999999999998</v>
      </c>
      <c r="F214" s="40">
        <v>140.85</v>
      </c>
      <c r="G214" s="40">
        <v>139.19999999999999</v>
      </c>
      <c r="H214" s="40">
        <v>145.09999999999997</v>
      </c>
      <c r="I214" s="40">
        <v>146.75</v>
      </c>
      <c r="J214" s="40">
        <v>148.04999999999995</v>
      </c>
      <c r="K214" s="31">
        <v>145.44999999999999</v>
      </c>
      <c r="L214" s="31">
        <v>142.5</v>
      </c>
      <c r="M214" s="31">
        <v>17.820239999999998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267.10000000000002</v>
      </c>
      <c r="D215" s="40">
        <v>268.28333333333336</v>
      </c>
      <c r="E215" s="40">
        <v>264.9666666666667</v>
      </c>
      <c r="F215" s="40">
        <v>262.83333333333331</v>
      </c>
      <c r="G215" s="40">
        <v>259.51666666666665</v>
      </c>
      <c r="H215" s="40">
        <v>270.41666666666674</v>
      </c>
      <c r="I215" s="40">
        <v>273.73333333333346</v>
      </c>
      <c r="J215" s="40">
        <v>275.86666666666679</v>
      </c>
      <c r="K215" s="31">
        <v>271.60000000000002</v>
      </c>
      <c r="L215" s="31">
        <v>266.14999999999998</v>
      </c>
      <c r="M215" s="31">
        <v>29.425350000000002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2412.35</v>
      </c>
      <c r="D216" s="40">
        <v>2412.7833333333333</v>
      </c>
      <c r="E216" s="40">
        <v>2400.5666666666666</v>
      </c>
      <c r="F216" s="40">
        <v>2388.7833333333333</v>
      </c>
      <c r="G216" s="40">
        <v>2376.5666666666666</v>
      </c>
      <c r="H216" s="40">
        <v>2424.5666666666666</v>
      </c>
      <c r="I216" s="40">
        <v>2436.7833333333328</v>
      </c>
      <c r="J216" s="40">
        <v>2448.5666666666666</v>
      </c>
      <c r="K216" s="31">
        <v>2425</v>
      </c>
      <c r="L216" s="31">
        <v>2401</v>
      </c>
      <c r="M216" s="31">
        <v>6.9379200000000001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347.2</v>
      </c>
      <c r="D217" s="40">
        <v>344.36666666666662</v>
      </c>
      <c r="E217" s="40">
        <v>337.83333333333326</v>
      </c>
      <c r="F217" s="40">
        <v>328.46666666666664</v>
      </c>
      <c r="G217" s="40">
        <v>321.93333333333328</v>
      </c>
      <c r="H217" s="40">
        <v>353.73333333333323</v>
      </c>
      <c r="I217" s="40">
        <v>360.26666666666665</v>
      </c>
      <c r="J217" s="40">
        <v>369.63333333333321</v>
      </c>
      <c r="K217" s="31">
        <v>350.9</v>
      </c>
      <c r="L217" s="31">
        <v>335</v>
      </c>
      <c r="M217" s="31">
        <v>28.418839999999999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44069.1</v>
      </c>
      <c r="D218" s="40">
        <v>43823.4</v>
      </c>
      <c r="E218" s="40">
        <v>43246.8</v>
      </c>
      <c r="F218" s="40">
        <v>42424.5</v>
      </c>
      <c r="G218" s="40">
        <v>41847.9</v>
      </c>
      <c r="H218" s="40">
        <v>44645.700000000004</v>
      </c>
      <c r="I218" s="40">
        <v>45222.299999999996</v>
      </c>
      <c r="J218" s="40">
        <v>46044.600000000006</v>
      </c>
      <c r="K218" s="31">
        <v>44400</v>
      </c>
      <c r="L218" s="31">
        <v>43001.1</v>
      </c>
      <c r="M218" s="31">
        <v>6.5320000000000003E-2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53</v>
      </c>
      <c r="D219" s="40">
        <v>53.366666666666667</v>
      </c>
      <c r="E219" s="40">
        <v>52.283333333333331</v>
      </c>
      <c r="F219" s="40">
        <v>51.566666666666663</v>
      </c>
      <c r="G219" s="40">
        <v>50.483333333333327</v>
      </c>
      <c r="H219" s="40">
        <v>54.083333333333336</v>
      </c>
      <c r="I219" s="40">
        <v>55.166666666666664</v>
      </c>
      <c r="J219" s="40">
        <v>55.88333333333334</v>
      </c>
      <c r="K219" s="31">
        <v>54.45</v>
      </c>
      <c r="L219" s="31">
        <v>52.65</v>
      </c>
      <c r="M219" s="31">
        <v>38.125489999999999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2540.1</v>
      </c>
      <c r="D220" s="40">
        <v>2537.0333333333333</v>
      </c>
      <c r="E220" s="40">
        <v>2519.0666666666666</v>
      </c>
      <c r="F220" s="40">
        <v>2498.0333333333333</v>
      </c>
      <c r="G220" s="40">
        <v>2480.0666666666666</v>
      </c>
      <c r="H220" s="40">
        <v>2558.0666666666666</v>
      </c>
      <c r="I220" s="40">
        <v>2576.0333333333328</v>
      </c>
      <c r="J220" s="40">
        <v>2597.0666666666666</v>
      </c>
      <c r="K220" s="31">
        <v>2555</v>
      </c>
      <c r="L220" s="31">
        <v>2516</v>
      </c>
      <c r="M220" s="31">
        <v>32.724789999999999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315.60000000000002</v>
      </c>
      <c r="D221" s="40">
        <v>315.40000000000003</v>
      </c>
      <c r="E221" s="40">
        <v>309.80000000000007</v>
      </c>
      <c r="F221" s="40">
        <v>304.00000000000006</v>
      </c>
      <c r="G221" s="40">
        <v>298.40000000000009</v>
      </c>
      <c r="H221" s="40">
        <v>321.20000000000005</v>
      </c>
      <c r="I221" s="40">
        <v>326.80000000000007</v>
      </c>
      <c r="J221" s="40">
        <v>332.6</v>
      </c>
      <c r="K221" s="31">
        <v>321</v>
      </c>
      <c r="L221" s="31">
        <v>309.60000000000002</v>
      </c>
      <c r="M221" s="31">
        <v>3.5426299999999999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667.45</v>
      </c>
      <c r="D222" s="40">
        <v>666.05000000000007</v>
      </c>
      <c r="E222" s="40">
        <v>662.50000000000011</v>
      </c>
      <c r="F222" s="40">
        <v>657.55000000000007</v>
      </c>
      <c r="G222" s="40">
        <v>654.00000000000011</v>
      </c>
      <c r="H222" s="40">
        <v>671.00000000000011</v>
      </c>
      <c r="I222" s="40">
        <v>674.55000000000007</v>
      </c>
      <c r="J222" s="40">
        <v>679.50000000000011</v>
      </c>
      <c r="K222" s="31">
        <v>669.6</v>
      </c>
      <c r="L222" s="31">
        <v>661.1</v>
      </c>
      <c r="M222" s="31">
        <v>82.444289999999995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1547.95</v>
      </c>
      <c r="D223" s="40">
        <v>1545.4666666666665</v>
      </c>
      <c r="E223" s="40">
        <v>1537.9833333333329</v>
      </c>
      <c r="F223" s="40">
        <v>1528.0166666666664</v>
      </c>
      <c r="G223" s="40">
        <v>1520.5333333333328</v>
      </c>
      <c r="H223" s="40">
        <v>1555.4333333333329</v>
      </c>
      <c r="I223" s="40">
        <v>1562.9166666666665</v>
      </c>
      <c r="J223" s="40">
        <v>1572.883333333333</v>
      </c>
      <c r="K223" s="31">
        <v>1552.95</v>
      </c>
      <c r="L223" s="31">
        <v>1535.5</v>
      </c>
      <c r="M223" s="31">
        <v>2.0082399999999998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622.65</v>
      </c>
      <c r="D224" s="40">
        <v>626.08333333333326</v>
      </c>
      <c r="E224" s="40">
        <v>617.36666666666656</v>
      </c>
      <c r="F224" s="40">
        <v>612.08333333333326</v>
      </c>
      <c r="G224" s="40">
        <v>603.36666666666656</v>
      </c>
      <c r="H224" s="40">
        <v>631.36666666666656</v>
      </c>
      <c r="I224" s="40">
        <v>640.08333333333326</v>
      </c>
      <c r="J224" s="40">
        <v>645.36666666666656</v>
      </c>
      <c r="K224" s="31">
        <v>634.79999999999995</v>
      </c>
      <c r="L224" s="31">
        <v>620.79999999999995</v>
      </c>
      <c r="M224" s="31">
        <v>8.6741600000000005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726.55</v>
      </c>
      <c r="D225" s="40">
        <v>722.98333333333323</v>
      </c>
      <c r="E225" s="40">
        <v>712.56666666666649</v>
      </c>
      <c r="F225" s="40">
        <v>698.58333333333326</v>
      </c>
      <c r="G225" s="40">
        <v>688.16666666666652</v>
      </c>
      <c r="H225" s="40">
        <v>736.96666666666647</v>
      </c>
      <c r="I225" s="40">
        <v>747.38333333333321</v>
      </c>
      <c r="J225" s="40">
        <v>761.36666666666645</v>
      </c>
      <c r="K225" s="31">
        <v>733.4</v>
      </c>
      <c r="L225" s="31">
        <v>709</v>
      </c>
      <c r="M225" s="31">
        <v>11.1797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37.950000000000003</v>
      </c>
      <c r="D226" s="40">
        <v>38.066666666666663</v>
      </c>
      <c r="E226" s="40">
        <v>37.733333333333327</v>
      </c>
      <c r="F226" s="40">
        <v>37.516666666666666</v>
      </c>
      <c r="G226" s="40">
        <v>37.18333333333333</v>
      </c>
      <c r="H226" s="40">
        <v>38.283333333333324</v>
      </c>
      <c r="I226" s="40">
        <v>38.616666666666667</v>
      </c>
      <c r="J226" s="40">
        <v>38.833333333333321</v>
      </c>
      <c r="K226" s="31">
        <v>38.4</v>
      </c>
      <c r="L226" s="31">
        <v>37.85</v>
      </c>
      <c r="M226" s="31">
        <v>40.599310000000003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53.4</v>
      </c>
      <c r="D227" s="40">
        <v>53.54999999999999</v>
      </c>
      <c r="E227" s="40">
        <v>53.149999999999977</v>
      </c>
      <c r="F227" s="40">
        <v>52.899999999999984</v>
      </c>
      <c r="G227" s="40">
        <v>52.499999999999972</v>
      </c>
      <c r="H227" s="40">
        <v>53.799999999999983</v>
      </c>
      <c r="I227" s="40">
        <v>54.2</v>
      </c>
      <c r="J227" s="40">
        <v>54.449999999999989</v>
      </c>
      <c r="K227" s="31">
        <v>53.95</v>
      </c>
      <c r="L227" s="31">
        <v>53.3</v>
      </c>
      <c r="M227" s="31">
        <v>178.01339999999999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53.5</v>
      </c>
      <c r="D228" s="40">
        <v>53.983333333333327</v>
      </c>
      <c r="E228" s="40">
        <v>52.316666666666656</v>
      </c>
      <c r="F228" s="40">
        <v>51.133333333333326</v>
      </c>
      <c r="G228" s="40">
        <v>49.466666666666654</v>
      </c>
      <c r="H228" s="40">
        <v>55.166666666666657</v>
      </c>
      <c r="I228" s="40">
        <v>56.833333333333329</v>
      </c>
      <c r="J228" s="40">
        <v>58.016666666666659</v>
      </c>
      <c r="K228" s="31">
        <v>55.65</v>
      </c>
      <c r="L228" s="31">
        <v>52.8</v>
      </c>
      <c r="M228" s="31">
        <v>55.710799999999999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1042</v>
      </c>
      <c r="D229" s="40">
        <v>1047.6666666666667</v>
      </c>
      <c r="E229" s="40">
        <v>1035.3333333333335</v>
      </c>
      <c r="F229" s="40">
        <v>1028.6666666666667</v>
      </c>
      <c r="G229" s="40">
        <v>1016.3333333333335</v>
      </c>
      <c r="H229" s="40">
        <v>1054.3333333333335</v>
      </c>
      <c r="I229" s="40">
        <v>1066.666666666667</v>
      </c>
      <c r="J229" s="40">
        <v>1073.3333333333335</v>
      </c>
      <c r="K229" s="31">
        <v>1060</v>
      </c>
      <c r="L229" s="31">
        <v>1041</v>
      </c>
      <c r="M229" s="31">
        <v>0.14237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267.95</v>
      </c>
      <c r="D230" s="40">
        <v>269.13333333333333</v>
      </c>
      <c r="E230" s="40">
        <v>263.31666666666666</v>
      </c>
      <c r="F230" s="40">
        <v>258.68333333333334</v>
      </c>
      <c r="G230" s="40">
        <v>252.86666666666667</v>
      </c>
      <c r="H230" s="40">
        <v>273.76666666666665</v>
      </c>
      <c r="I230" s="40">
        <v>279.58333333333326</v>
      </c>
      <c r="J230" s="40">
        <v>284.21666666666664</v>
      </c>
      <c r="K230" s="31">
        <v>274.95</v>
      </c>
      <c r="L230" s="31">
        <v>264.5</v>
      </c>
      <c r="M230" s="31">
        <v>1.9806699999999999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1282.9000000000001</v>
      </c>
      <c r="D231" s="40">
        <v>1285.6333333333334</v>
      </c>
      <c r="E231" s="40">
        <v>1263.2666666666669</v>
      </c>
      <c r="F231" s="40">
        <v>1243.6333333333334</v>
      </c>
      <c r="G231" s="40">
        <v>1221.2666666666669</v>
      </c>
      <c r="H231" s="40">
        <v>1305.2666666666669</v>
      </c>
      <c r="I231" s="40">
        <v>1327.6333333333332</v>
      </c>
      <c r="J231" s="40">
        <v>1347.2666666666669</v>
      </c>
      <c r="K231" s="31">
        <v>1308</v>
      </c>
      <c r="L231" s="31">
        <v>1266</v>
      </c>
      <c r="M231" s="31">
        <v>0.91996999999999995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655</v>
      </c>
      <c r="D232" s="40">
        <v>661.51666666666665</v>
      </c>
      <c r="E232" s="40">
        <v>645.48333333333335</v>
      </c>
      <c r="F232" s="40">
        <v>635.9666666666667</v>
      </c>
      <c r="G232" s="40">
        <v>619.93333333333339</v>
      </c>
      <c r="H232" s="40">
        <v>671.0333333333333</v>
      </c>
      <c r="I232" s="40">
        <v>687.06666666666661</v>
      </c>
      <c r="J232" s="40">
        <v>696.58333333333326</v>
      </c>
      <c r="K232" s="31">
        <v>677.55</v>
      </c>
      <c r="L232" s="31">
        <v>652</v>
      </c>
      <c r="M232" s="31">
        <v>5.68865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182.8</v>
      </c>
      <c r="D233" s="40">
        <v>181.79999999999998</v>
      </c>
      <c r="E233" s="40">
        <v>178.99999999999997</v>
      </c>
      <c r="F233" s="40">
        <v>175.2</v>
      </c>
      <c r="G233" s="40">
        <v>172.39999999999998</v>
      </c>
      <c r="H233" s="40">
        <v>185.59999999999997</v>
      </c>
      <c r="I233" s="40">
        <v>188.39999999999998</v>
      </c>
      <c r="J233" s="40">
        <v>192.19999999999996</v>
      </c>
      <c r="K233" s="31">
        <v>184.6</v>
      </c>
      <c r="L233" s="31">
        <v>178</v>
      </c>
      <c r="M233" s="31">
        <v>28.900600000000001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46.75</v>
      </c>
      <c r="D234" s="40">
        <v>46.866666666666674</v>
      </c>
      <c r="E234" s="40">
        <v>46.33333333333335</v>
      </c>
      <c r="F234" s="40">
        <v>45.916666666666679</v>
      </c>
      <c r="G234" s="40">
        <v>45.383333333333354</v>
      </c>
      <c r="H234" s="40">
        <v>47.283333333333346</v>
      </c>
      <c r="I234" s="40">
        <v>47.816666666666677</v>
      </c>
      <c r="J234" s="40">
        <v>48.233333333333341</v>
      </c>
      <c r="K234" s="31">
        <v>47.4</v>
      </c>
      <c r="L234" s="31">
        <v>46.45</v>
      </c>
      <c r="M234" s="31">
        <v>27.065919999999998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206.25</v>
      </c>
      <c r="D235" s="40">
        <v>205.88333333333333</v>
      </c>
      <c r="E235" s="40">
        <v>203.26666666666665</v>
      </c>
      <c r="F235" s="40">
        <v>200.28333333333333</v>
      </c>
      <c r="G235" s="40">
        <v>197.66666666666666</v>
      </c>
      <c r="H235" s="40">
        <v>208.86666666666665</v>
      </c>
      <c r="I235" s="40">
        <v>211.48333333333332</v>
      </c>
      <c r="J235" s="40">
        <v>214.46666666666664</v>
      </c>
      <c r="K235" s="31">
        <v>208.5</v>
      </c>
      <c r="L235" s="31">
        <v>202.9</v>
      </c>
      <c r="M235" s="31">
        <v>288.52256999999997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132.65</v>
      </c>
      <c r="D236" s="40">
        <v>130.9</v>
      </c>
      <c r="E236" s="40">
        <v>128.55000000000001</v>
      </c>
      <c r="F236" s="40">
        <v>124.45</v>
      </c>
      <c r="G236" s="40">
        <v>122.10000000000001</v>
      </c>
      <c r="H236" s="40">
        <v>135</v>
      </c>
      <c r="I236" s="40">
        <v>137.34999999999997</v>
      </c>
      <c r="J236" s="40">
        <v>141.45000000000002</v>
      </c>
      <c r="K236" s="31">
        <v>133.25</v>
      </c>
      <c r="L236" s="31">
        <v>126.8</v>
      </c>
      <c r="M236" s="31">
        <v>21.258939999999999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192.35</v>
      </c>
      <c r="D237" s="40">
        <v>192.95000000000002</v>
      </c>
      <c r="E237" s="40">
        <v>191.00000000000003</v>
      </c>
      <c r="F237" s="40">
        <v>189.65</v>
      </c>
      <c r="G237" s="40">
        <v>187.70000000000002</v>
      </c>
      <c r="H237" s="40">
        <v>194.30000000000004</v>
      </c>
      <c r="I237" s="40">
        <v>196.25000000000003</v>
      </c>
      <c r="J237" s="40">
        <v>197.60000000000005</v>
      </c>
      <c r="K237" s="31">
        <v>194.9</v>
      </c>
      <c r="L237" s="31">
        <v>191.6</v>
      </c>
      <c r="M237" s="31">
        <v>9.5886999999999993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266.10000000000002</v>
      </c>
      <c r="D238" s="40">
        <v>267.7166666666667</v>
      </c>
      <c r="E238" s="40">
        <v>263.43333333333339</v>
      </c>
      <c r="F238" s="40">
        <v>260.76666666666671</v>
      </c>
      <c r="G238" s="40">
        <v>256.48333333333341</v>
      </c>
      <c r="H238" s="40">
        <v>270.38333333333338</v>
      </c>
      <c r="I238" s="40">
        <v>274.66666666666669</v>
      </c>
      <c r="J238" s="40">
        <v>277.33333333333337</v>
      </c>
      <c r="K238" s="31">
        <v>272</v>
      </c>
      <c r="L238" s="31">
        <v>265.05</v>
      </c>
      <c r="M238" s="31">
        <v>80.931989999999999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141</v>
      </c>
      <c r="D239" s="40">
        <v>138.48333333333332</v>
      </c>
      <c r="E239" s="40">
        <v>134.56666666666663</v>
      </c>
      <c r="F239" s="40">
        <v>128.13333333333333</v>
      </c>
      <c r="G239" s="40">
        <v>124.21666666666664</v>
      </c>
      <c r="H239" s="40">
        <v>144.91666666666663</v>
      </c>
      <c r="I239" s="40">
        <v>148.83333333333331</v>
      </c>
      <c r="J239" s="40">
        <v>155.26666666666662</v>
      </c>
      <c r="K239" s="31">
        <v>142.4</v>
      </c>
      <c r="L239" s="31">
        <v>132.05000000000001</v>
      </c>
      <c r="M239" s="31">
        <v>307.25891999999999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7297.95</v>
      </c>
      <c r="D240" s="40">
        <v>7337.3166666666666</v>
      </c>
      <c r="E240" s="40">
        <v>7244.6333333333332</v>
      </c>
      <c r="F240" s="40">
        <v>7191.3166666666666</v>
      </c>
      <c r="G240" s="40">
        <v>7098.6333333333332</v>
      </c>
      <c r="H240" s="40">
        <v>7390.6333333333332</v>
      </c>
      <c r="I240" s="40">
        <v>7483.3166666666657</v>
      </c>
      <c r="J240" s="40">
        <v>7536.6333333333332</v>
      </c>
      <c r="K240" s="31">
        <v>7430</v>
      </c>
      <c r="L240" s="31">
        <v>7284</v>
      </c>
      <c r="M240" s="31">
        <v>0.73560999999999999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138.25</v>
      </c>
      <c r="D241" s="40">
        <v>137.81666666666666</v>
      </c>
      <c r="E241" s="40">
        <v>136.93333333333334</v>
      </c>
      <c r="F241" s="40">
        <v>135.61666666666667</v>
      </c>
      <c r="G241" s="40">
        <v>134.73333333333335</v>
      </c>
      <c r="H241" s="40">
        <v>139.13333333333333</v>
      </c>
      <c r="I241" s="40">
        <v>140.01666666666665</v>
      </c>
      <c r="J241" s="40">
        <v>141.33333333333331</v>
      </c>
      <c r="K241" s="31">
        <v>138.69999999999999</v>
      </c>
      <c r="L241" s="31">
        <v>136.5</v>
      </c>
      <c r="M241" s="31">
        <v>20.349740000000001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409.4</v>
      </c>
      <c r="D242" s="40">
        <v>412.51666666666665</v>
      </c>
      <c r="E242" s="40">
        <v>403.13333333333333</v>
      </c>
      <c r="F242" s="40">
        <v>396.86666666666667</v>
      </c>
      <c r="G242" s="40">
        <v>387.48333333333335</v>
      </c>
      <c r="H242" s="40">
        <v>418.7833333333333</v>
      </c>
      <c r="I242" s="40">
        <v>428.16666666666663</v>
      </c>
      <c r="J242" s="40">
        <v>434.43333333333328</v>
      </c>
      <c r="K242" s="31">
        <v>421.9</v>
      </c>
      <c r="L242" s="31">
        <v>406.25</v>
      </c>
      <c r="M242" s="31">
        <v>42.145890000000001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149.9</v>
      </c>
      <c r="D243" s="40">
        <v>150.11666666666667</v>
      </c>
      <c r="E243" s="40">
        <v>148.78333333333336</v>
      </c>
      <c r="F243" s="40">
        <v>147.66666666666669</v>
      </c>
      <c r="G243" s="40">
        <v>146.33333333333337</v>
      </c>
      <c r="H243" s="40">
        <v>151.23333333333335</v>
      </c>
      <c r="I243" s="40">
        <v>152.56666666666666</v>
      </c>
      <c r="J243" s="40">
        <v>153.68333333333334</v>
      </c>
      <c r="K243" s="31">
        <v>151.44999999999999</v>
      </c>
      <c r="L243" s="31">
        <v>149</v>
      </c>
      <c r="M243" s="31">
        <v>23.740089999999999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106.3</v>
      </c>
      <c r="D244" s="40">
        <v>106.56666666666668</v>
      </c>
      <c r="E244" s="40">
        <v>105.88333333333335</v>
      </c>
      <c r="F244" s="40">
        <v>105.46666666666668</v>
      </c>
      <c r="G244" s="40">
        <v>104.78333333333336</v>
      </c>
      <c r="H244" s="40">
        <v>106.98333333333335</v>
      </c>
      <c r="I244" s="40">
        <v>107.66666666666666</v>
      </c>
      <c r="J244" s="40">
        <v>108.08333333333334</v>
      </c>
      <c r="K244" s="31">
        <v>107.25</v>
      </c>
      <c r="L244" s="31">
        <v>106.15</v>
      </c>
      <c r="M244" s="31">
        <v>76.344930000000005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25.3</v>
      </c>
      <c r="D245" s="40">
        <v>25.5</v>
      </c>
      <c r="E245" s="40">
        <v>25</v>
      </c>
      <c r="F245" s="40">
        <v>24.7</v>
      </c>
      <c r="G245" s="40">
        <v>24.2</v>
      </c>
      <c r="H245" s="40">
        <v>25.8</v>
      </c>
      <c r="I245" s="40">
        <v>26.3</v>
      </c>
      <c r="J245" s="40">
        <v>26.6</v>
      </c>
      <c r="K245" s="31">
        <v>26</v>
      </c>
      <c r="L245" s="31">
        <v>25.2</v>
      </c>
      <c r="M245" s="31">
        <v>81.187420000000003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2268.3000000000002</v>
      </c>
      <c r="D246" s="40">
        <v>2272.1333333333332</v>
      </c>
      <c r="E246" s="40">
        <v>2247.1666666666665</v>
      </c>
      <c r="F246" s="40">
        <v>2226.0333333333333</v>
      </c>
      <c r="G246" s="40">
        <v>2201.0666666666666</v>
      </c>
      <c r="H246" s="40">
        <v>2293.2666666666664</v>
      </c>
      <c r="I246" s="40">
        <v>2318.2333333333336</v>
      </c>
      <c r="J246" s="40">
        <v>2339.3666666666663</v>
      </c>
      <c r="K246" s="31">
        <v>2297.1</v>
      </c>
      <c r="L246" s="31">
        <v>2251</v>
      </c>
      <c r="M246" s="31">
        <v>8.9185800000000004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199.35</v>
      </c>
      <c r="D247" s="40">
        <v>201.96666666666667</v>
      </c>
      <c r="E247" s="40">
        <v>195.48333333333335</v>
      </c>
      <c r="F247" s="40">
        <v>191.61666666666667</v>
      </c>
      <c r="G247" s="40">
        <v>185.13333333333335</v>
      </c>
      <c r="H247" s="40">
        <v>205.83333333333334</v>
      </c>
      <c r="I247" s="40">
        <v>212.31666666666663</v>
      </c>
      <c r="J247" s="40">
        <v>216.18333333333334</v>
      </c>
      <c r="K247" s="31">
        <v>208.45</v>
      </c>
      <c r="L247" s="31">
        <v>198.1</v>
      </c>
      <c r="M247" s="31">
        <v>8.6934000000000005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437.1</v>
      </c>
      <c r="D248" s="40">
        <v>440.18333333333334</v>
      </c>
      <c r="E248" s="40">
        <v>430.91666666666669</v>
      </c>
      <c r="F248" s="40">
        <v>424.73333333333335</v>
      </c>
      <c r="G248" s="40">
        <v>415.4666666666667</v>
      </c>
      <c r="H248" s="40">
        <v>446.36666666666667</v>
      </c>
      <c r="I248" s="40">
        <v>455.63333333333333</v>
      </c>
      <c r="J248" s="40">
        <v>461.81666666666666</v>
      </c>
      <c r="K248" s="31">
        <v>449.45</v>
      </c>
      <c r="L248" s="31">
        <v>434</v>
      </c>
      <c r="M248" s="31">
        <v>1.18286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560.20000000000005</v>
      </c>
      <c r="D249" s="40">
        <v>561</v>
      </c>
      <c r="E249" s="40">
        <v>556.54999999999995</v>
      </c>
      <c r="F249" s="40">
        <v>552.9</v>
      </c>
      <c r="G249" s="40">
        <v>548.44999999999993</v>
      </c>
      <c r="H249" s="40">
        <v>564.65</v>
      </c>
      <c r="I249" s="40">
        <v>569.1</v>
      </c>
      <c r="J249" s="40">
        <v>572.75</v>
      </c>
      <c r="K249" s="31">
        <v>565.45000000000005</v>
      </c>
      <c r="L249" s="31">
        <v>557.35</v>
      </c>
      <c r="M249" s="31">
        <v>13.69642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234.6</v>
      </c>
      <c r="D250" s="40">
        <v>235.03333333333333</v>
      </c>
      <c r="E250" s="40">
        <v>233.56666666666666</v>
      </c>
      <c r="F250" s="40">
        <v>232.53333333333333</v>
      </c>
      <c r="G250" s="40">
        <v>231.06666666666666</v>
      </c>
      <c r="H250" s="40">
        <v>236.06666666666666</v>
      </c>
      <c r="I250" s="40">
        <v>237.5333333333333</v>
      </c>
      <c r="J250" s="40">
        <v>238.56666666666666</v>
      </c>
      <c r="K250" s="31">
        <v>236.5</v>
      </c>
      <c r="L250" s="31">
        <v>234</v>
      </c>
      <c r="M250" s="31">
        <v>8.5077700000000007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1055.0999999999999</v>
      </c>
      <c r="D251" s="40">
        <v>1057.5</v>
      </c>
      <c r="E251" s="40">
        <v>1047.5999999999999</v>
      </c>
      <c r="F251" s="40">
        <v>1040.0999999999999</v>
      </c>
      <c r="G251" s="40">
        <v>1030.1999999999998</v>
      </c>
      <c r="H251" s="40">
        <v>1065</v>
      </c>
      <c r="I251" s="40">
        <v>1074.9000000000001</v>
      </c>
      <c r="J251" s="40">
        <v>1082.4000000000001</v>
      </c>
      <c r="K251" s="31">
        <v>1067.4000000000001</v>
      </c>
      <c r="L251" s="31">
        <v>1050</v>
      </c>
      <c r="M251" s="31">
        <v>27.48272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49.55</v>
      </c>
      <c r="D252" s="40">
        <v>49.733333333333327</v>
      </c>
      <c r="E252" s="40">
        <v>48.766666666666652</v>
      </c>
      <c r="F252" s="40">
        <v>47.983333333333327</v>
      </c>
      <c r="G252" s="40">
        <v>47.016666666666652</v>
      </c>
      <c r="H252" s="40">
        <v>50.516666666666652</v>
      </c>
      <c r="I252" s="40">
        <v>51.483333333333334</v>
      </c>
      <c r="J252" s="40">
        <v>52.266666666666652</v>
      </c>
      <c r="K252" s="31">
        <v>50.7</v>
      </c>
      <c r="L252" s="31">
        <v>48.95</v>
      </c>
      <c r="M252" s="31">
        <v>76.200559999999996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5210.7</v>
      </c>
      <c r="D253" s="40">
        <v>5220.4833333333336</v>
      </c>
      <c r="E253" s="40">
        <v>5170.2166666666672</v>
      </c>
      <c r="F253" s="40">
        <v>5129.7333333333336</v>
      </c>
      <c r="G253" s="40">
        <v>5079.4666666666672</v>
      </c>
      <c r="H253" s="40">
        <v>5260.9666666666672</v>
      </c>
      <c r="I253" s="40">
        <v>5311.2333333333336</v>
      </c>
      <c r="J253" s="40">
        <v>5351.7166666666672</v>
      </c>
      <c r="K253" s="31">
        <v>5270.75</v>
      </c>
      <c r="L253" s="31">
        <v>5180</v>
      </c>
      <c r="M253" s="31">
        <v>3.0019399999999998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1580.8</v>
      </c>
      <c r="D254" s="40">
        <v>1577.8833333333332</v>
      </c>
      <c r="E254" s="40">
        <v>1558.9166666666665</v>
      </c>
      <c r="F254" s="40">
        <v>1537.0333333333333</v>
      </c>
      <c r="G254" s="40">
        <v>1518.0666666666666</v>
      </c>
      <c r="H254" s="40">
        <v>1599.7666666666664</v>
      </c>
      <c r="I254" s="40">
        <v>1618.7333333333331</v>
      </c>
      <c r="J254" s="40">
        <v>1640.6166666666663</v>
      </c>
      <c r="K254" s="31">
        <v>1596.85</v>
      </c>
      <c r="L254" s="31">
        <v>1556</v>
      </c>
      <c r="M254" s="31">
        <v>100.21355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979.1</v>
      </c>
      <c r="D255" s="40">
        <v>981.86666666666679</v>
      </c>
      <c r="E255" s="40">
        <v>968.18333333333362</v>
      </c>
      <c r="F255" s="40">
        <v>957.26666666666688</v>
      </c>
      <c r="G255" s="40">
        <v>943.58333333333371</v>
      </c>
      <c r="H255" s="40">
        <v>992.78333333333353</v>
      </c>
      <c r="I255" s="40">
        <v>1006.4666666666667</v>
      </c>
      <c r="J255" s="40">
        <v>1017.3833333333334</v>
      </c>
      <c r="K255" s="31">
        <v>995.55</v>
      </c>
      <c r="L255" s="31">
        <v>970.95</v>
      </c>
      <c r="M255" s="31">
        <v>0.38840999999999998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313.05</v>
      </c>
      <c r="D256" s="40">
        <v>314.28333333333336</v>
      </c>
      <c r="E256" s="40">
        <v>310.61666666666673</v>
      </c>
      <c r="F256" s="40">
        <v>308.18333333333339</v>
      </c>
      <c r="G256" s="40">
        <v>304.51666666666677</v>
      </c>
      <c r="H256" s="40">
        <v>316.7166666666667</v>
      </c>
      <c r="I256" s="40">
        <v>320.38333333333333</v>
      </c>
      <c r="J256" s="40">
        <v>322.81666666666666</v>
      </c>
      <c r="K256" s="31">
        <v>317.95</v>
      </c>
      <c r="L256" s="31">
        <v>311.85000000000002</v>
      </c>
      <c r="M256" s="31">
        <v>1.68771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772.45</v>
      </c>
      <c r="D257" s="40">
        <v>753.41666666666663</v>
      </c>
      <c r="E257" s="40">
        <v>723.0333333333333</v>
      </c>
      <c r="F257" s="40">
        <v>673.61666666666667</v>
      </c>
      <c r="G257" s="40">
        <v>643.23333333333335</v>
      </c>
      <c r="H257" s="40">
        <v>802.83333333333326</v>
      </c>
      <c r="I257" s="40">
        <v>833.2166666666667</v>
      </c>
      <c r="J257" s="40">
        <v>882.63333333333321</v>
      </c>
      <c r="K257" s="31">
        <v>783.8</v>
      </c>
      <c r="L257" s="31">
        <v>704</v>
      </c>
      <c r="M257" s="31">
        <v>16.764669999999999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1824.65</v>
      </c>
      <c r="D258" s="40">
        <v>1833.55</v>
      </c>
      <c r="E258" s="40">
        <v>1807.1</v>
      </c>
      <c r="F258" s="40">
        <v>1789.55</v>
      </c>
      <c r="G258" s="40">
        <v>1763.1</v>
      </c>
      <c r="H258" s="40">
        <v>1851.1</v>
      </c>
      <c r="I258" s="40">
        <v>1877.5500000000002</v>
      </c>
      <c r="J258" s="40">
        <v>1895.1</v>
      </c>
      <c r="K258" s="31">
        <v>1860</v>
      </c>
      <c r="L258" s="31">
        <v>1816</v>
      </c>
      <c r="M258" s="31">
        <v>7.5899900000000002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2095</v>
      </c>
      <c r="D259" s="40">
        <v>2110.9500000000003</v>
      </c>
      <c r="E259" s="40">
        <v>2074.0500000000006</v>
      </c>
      <c r="F259" s="40">
        <v>2053.1000000000004</v>
      </c>
      <c r="G259" s="40">
        <v>2016.2000000000007</v>
      </c>
      <c r="H259" s="40">
        <v>2131.9000000000005</v>
      </c>
      <c r="I259" s="40">
        <v>2168.8000000000002</v>
      </c>
      <c r="J259" s="40">
        <v>2189.7500000000005</v>
      </c>
      <c r="K259" s="31">
        <v>2147.85</v>
      </c>
      <c r="L259" s="31">
        <v>2090</v>
      </c>
      <c r="M259" s="31">
        <v>1.2900799999999999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1803</v>
      </c>
      <c r="D260" s="40">
        <v>1811.1833333333334</v>
      </c>
      <c r="E260" s="40">
        <v>1773.4666666666667</v>
      </c>
      <c r="F260" s="40">
        <v>1743.9333333333334</v>
      </c>
      <c r="G260" s="40">
        <v>1706.2166666666667</v>
      </c>
      <c r="H260" s="40">
        <v>1840.7166666666667</v>
      </c>
      <c r="I260" s="40">
        <v>1878.4333333333334</v>
      </c>
      <c r="J260" s="40">
        <v>1907.9666666666667</v>
      </c>
      <c r="K260" s="31">
        <v>1848.9</v>
      </c>
      <c r="L260" s="31">
        <v>1781.65</v>
      </c>
      <c r="M260" s="31">
        <v>1.3524799999999999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3219.35</v>
      </c>
      <c r="D261" s="40">
        <v>3225.25</v>
      </c>
      <c r="E261" s="40">
        <v>3192.1</v>
      </c>
      <c r="F261" s="40">
        <v>3164.85</v>
      </c>
      <c r="G261" s="40">
        <v>3131.7</v>
      </c>
      <c r="H261" s="40">
        <v>3252.5</v>
      </c>
      <c r="I261" s="40">
        <v>3285.6499999999996</v>
      </c>
      <c r="J261" s="40">
        <v>3312.9</v>
      </c>
      <c r="K261" s="31">
        <v>3258.4</v>
      </c>
      <c r="L261" s="31">
        <v>3198</v>
      </c>
      <c r="M261" s="31">
        <v>0.31269999999999998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653.6</v>
      </c>
      <c r="D262" s="40">
        <v>656.83333333333337</v>
      </c>
      <c r="E262" s="40">
        <v>645.76666666666677</v>
      </c>
      <c r="F262" s="40">
        <v>637.93333333333339</v>
      </c>
      <c r="G262" s="40">
        <v>626.86666666666679</v>
      </c>
      <c r="H262" s="40">
        <v>664.66666666666674</v>
      </c>
      <c r="I262" s="40">
        <v>675.73333333333335</v>
      </c>
      <c r="J262" s="40">
        <v>683.56666666666672</v>
      </c>
      <c r="K262" s="31">
        <v>667.9</v>
      </c>
      <c r="L262" s="31">
        <v>649</v>
      </c>
      <c r="M262" s="31">
        <v>2.6691799999999999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219.45</v>
      </c>
      <c r="D263" s="40">
        <v>220.85</v>
      </c>
      <c r="E263" s="40">
        <v>216.79999999999998</v>
      </c>
      <c r="F263" s="40">
        <v>214.14999999999998</v>
      </c>
      <c r="G263" s="40">
        <v>210.09999999999997</v>
      </c>
      <c r="H263" s="40">
        <v>223.5</v>
      </c>
      <c r="I263" s="40">
        <v>227.55</v>
      </c>
      <c r="J263" s="40">
        <v>230.20000000000002</v>
      </c>
      <c r="K263" s="31">
        <v>224.9</v>
      </c>
      <c r="L263" s="31">
        <v>218.2</v>
      </c>
      <c r="M263" s="31">
        <v>9.0855300000000003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144.25</v>
      </c>
      <c r="D264" s="40">
        <v>145.18333333333334</v>
      </c>
      <c r="E264" s="40">
        <v>142.56666666666666</v>
      </c>
      <c r="F264" s="40">
        <v>140.88333333333333</v>
      </c>
      <c r="G264" s="40">
        <v>138.26666666666665</v>
      </c>
      <c r="H264" s="40">
        <v>146.86666666666667</v>
      </c>
      <c r="I264" s="40">
        <v>149.48333333333335</v>
      </c>
      <c r="J264" s="40">
        <v>151.16666666666669</v>
      </c>
      <c r="K264" s="31">
        <v>147.80000000000001</v>
      </c>
      <c r="L264" s="31">
        <v>143.5</v>
      </c>
      <c r="M264" s="31">
        <v>9.7175499999999992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107.75</v>
      </c>
      <c r="D265" s="40">
        <v>108.14999999999999</v>
      </c>
      <c r="E265" s="40">
        <v>105.14999999999998</v>
      </c>
      <c r="F265" s="40">
        <v>102.54999999999998</v>
      </c>
      <c r="G265" s="40">
        <v>99.549999999999969</v>
      </c>
      <c r="H265" s="40">
        <v>110.74999999999999</v>
      </c>
      <c r="I265" s="40">
        <v>113.75000000000001</v>
      </c>
      <c r="J265" s="40">
        <v>116.35</v>
      </c>
      <c r="K265" s="31">
        <v>111.15</v>
      </c>
      <c r="L265" s="31">
        <v>105.55</v>
      </c>
      <c r="M265" s="31">
        <v>246.40530999999999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188.9</v>
      </c>
      <c r="D266" s="40">
        <v>183.79999999999998</v>
      </c>
      <c r="E266" s="40">
        <v>177.59999999999997</v>
      </c>
      <c r="F266" s="40">
        <v>166.29999999999998</v>
      </c>
      <c r="G266" s="40">
        <v>160.09999999999997</v>
      </c>
      <c r="H266" s="40">
        <v>195.09999999999997</v>
      </c>
      <c r="I266" s="40">
        <v>201.29999999999995</v>
      </c>
      <c r="J266" s="40">
        <v>212.59999999999997</v>
      </c>
      <c r="K266" s="31">
        <v>190</v>
      </c>
      <c r="L266" s="31">
        <v>172.5</v>
      </c>
      <c r="M266" s="31">
        <v>84.59093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699.1</v>
      </c>
      <c r="D267" s="40">
        <v>701.03333333333342</v>
      </c>
      <c r="E267" s="40">
        <v>694.11666666666679</v>
      </c>
      <c r="F267" s="40">
        <v>689.13333333333333</v>
      </c>
      <c r="G267" s="40">
        <v>682.2166666666667</v>
      </c>
      <c r="H267" s="40">
        <v>706.01666666666688</v>
      </c>
      <c r="I267" s="40">
        <v>712.93333333333362</v>
      </c>
      <c r="J267" s="40">
        <v>717.91666666666697</v>
      </c>
      <c r="K267" s="31">
        <v>707.95</v>
      </c>
      <c r="L267" s="31">
        <v>696.05</v>
      </c>
      <c r="M267" s="31">
        <v>47.354950000000002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115.8</v>
      </c>
      <c r="D268" s="40">
        <v>114.55</v>
      </c>
      <c r="E268" s="40">
        <v>108.39999999999999</v>
      </c>
      <c r="F268" s="40">
        <v>101</v>
      </c>
      <c r="G268" s="40">
        <v>94.85</v>
      </c>
      <c r="H268" s="40">
        <v>121.94999999999999</v>
      </c>
      <c r="I268" s="40">
        <v>128.1</v>
      </c>
      <c r="J268" s="40">
        <v>135.5</v>
      </c>
      <c r="K268" s="31">
        <v>120.7</v>
      </c>
      <c r="L268" s="31">
        <v>107.15</v>
      </c>
      <c r="M268" s="31">
        <v>64.453410000000005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87.65</v>
      </c>
      <c r="D269" s="40">
        <v>88</v>
      </c>
      <c r="E269" s="40">
        <v>86.65</v>
      </c>
      <c r="F269" s="40">
        <v>85.65</v>
      </c>
      <c r="G269" s="40">
        <v>84.300000000000011</v>
      </c>
      <c r="H269" s="40">
        <v>89</v>
      </c>
      <c r="I269" s="40">
        <v>90.35</v>
      </c>
      <c r="J269" s="40">
        <v>91.35</v>
      </c>
      <c r="K269" s="31">
        <v>89.35</v>
      </c>
      <c r="L269" s="31">
        <v>87</v>
      </c>
      <c r="M269" s="31">
        <v>9.3419899999999991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127.25</v>
      </c>
      <c r="D270" s="40">
        <v>127.21666666666665</v>
      </c>
      <c r="E270" s="40">
        <v>125.6333333333333</v>
      </c>
      <c r="F270" s="40">
        <v>124.01666666666664</v>
      </c>
      <c r="G270" s="40">
        <v>122.43333333333328</v>
      </c>
      <c r="H270" s="40">
        <v>128.83333333333331</v>
      </c>
      <c r="I270" s="40">
        <v>130.41666666666666</v>
      </c>
      <c r="J270" s="40">
        <v>132.03333333333333</v>
      </c>
      <c r="K270" s="31">
        <v>128.80000000000001</v>
      </c>
      <c r="L270" s="31">
        <v>125.6</v>
      </c>
      <c r="M270" s="31">
        <v>19.26501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229.35</v>
      </c>
      <c r="D271" s="40">
        <v>227.20000000000002</v>
      </c>
      <c r="E271" s="40">
        <v>223.40000000000003</v>
      </c>
      <c r="F271" s="40">
        <v>217.45000000000002</v>
      </c>
      <c r="G271" s="40">
        <v>213.65000000000003</v>
      </c>
      <c r="H271" s="40">
        <v>233.15000000000003</v>
      </c>
      <c r="I271" s="40">
        <v>236.95000000000005</v>
      </c>
      <c r="J271" s="40">
        <v>242.90000000000003</v>
      </c>
      <c r="K271" s="31">
        <v>231</v>
      </c>
      <c r="L271" s="31">
        <v>221.25</v>
      </c>
      <c r="M271" s="31">
        <v>8.4492399999999996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125.3</v>
      </c>
      <c r="D272" s="40">
        <v>122.78333333333335</v>
      </c>
      <c r="E272" s="40">
        <v>119.56666666666669</v>
      </c>
      <c r="F272" s="40">
        <v>113.83333333333334</v>
      </c>
      <c r="G272" s="40">
        <v>110.61666666666669</v>
      </c>
      <c r="H272" s="40">
        <v>128.51666666666671</v>
      </c>
      <c r="I272" s="40">
        <v>131.73333333333335</v>
      </c>
      <c r="J272" s="40">
        <v>137.4666666666667</v>
      </c>
      <c r="K272" s="31">
        <v>126</v>
      </c>
      <c r="L272" s="31">
        <v>117.05</v>
      </c>
      <c r="M272" s="31">
        <v>53.583289999999998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397</v>
      </c>
      <c r="D273" s="40">
        <v>397.48333333333335</v>
      </c>
      <c r="E273" s="40">
        <v>393.86666666666667</v>
      </c>
      <c r="F273" s="40">
        <v>390.73333333333335</v>
      </c>
      <c r="G273" s="40">
        <v>387.11666666666667</v>
      </c>
      <c r="H273" s="40">
        <v>400.61666666666667</v>
      </c>
      <c r="I273" s="40">
        <v>404.23333333333335</v>
      </c>
      <c r="J273" s="40">
        <v>407.36666666666667</v>
      </c>
      <c r="K273" s="31">
        <v>401.1</v>
      </c>
      <c r="L273" s="31">
        <v>394.35</v>
      </c>
      <c r="M273" s="31">
        <v>66.086560000000006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2271.8000000000002</v>
      </c>
      <c r="D274" s="40">
        <v>2277.6166666666668</v>
      </c>
      <c r="E274" s="40">
        <v>2239.1833333333334</v>
      </c>
      <c r="F274" s="40">
        <v>2206.5666666666666</v>
      </c>
      <c r="G274" s="40">
        <v>2168.1333333333332</v>
      </c>
      <c r="H274" s="40">
        <v>2310.2333333333336</v>
      </c>
      <c r="I274" s="40">
        <v>2348.666666666667</v>
      </c>
      <c r="J274" s="40">
        <v>2381.2833333333338</v>
      </c>
      <c r="K274" s="31">
        <v>2316.0500000000002</v>
      </c>
      <c r="L274" s="31">
        <v>2245</v>
      </c>
      <c r="M274" s="31">
        <v>0.43836000000000003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3105.25</v>
      </c>
      <c r="D275" s="40">
        <v>3126.75</v>
      </c>
      <c r="E275" s="40">
        <v>3078.5</v>
      </c>
      <c r="F275" s="40">
        <v>3051.75</v>
      </c>
      <c r="G275" s="40">
        <v>3003.5</v>
      </c>
      <c r="H275" s="40">
        <v>3153.5</v>
      </c>
      <c r="I275" s="40">
        <v>3201.75</v>
      </c>
      <c r="J275" s="40">
        <v>3228.5</v>
      </c>
      <c r="K275" s="31">
        <v>3175</v>
      </c>
      <c r="L275" s="31">
        <v>3100</v>
      </c>
      <c r="M275" s="31">
        <v>3.7988300000000002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1107.05</v>
      </c>
      <c r="D276" s="40">
        <v>1098.0166666666667</v>
      </c>
      <c r="E276" s="40">
        <v>1071.0333333333333</v>
      </c>
      <c r="F276" s="40">
        <v>1035.0166666666667</v>
      </c>
      <c r="G276" s="40">
        <v>1008.0333333333333</v>
      </c>
      <c r="H276" s="40">
        <v>1134.0333333333333</v>
      </c>
      <c r="I276" s="40">
        <v>1161.0166666666664</v>
      </c>
      <c r="J276" s="40">
        <v>1197.0333333333333</v>
      </c>
      <c r="K276" s="31">
        <v>1125</v>
      </c>
      <c r="L276" s="31">
        <v>1062</v>
      </c>
      <c r="M276" s="31">
        <v>84.113420000000005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174.2</v>
      </c>
      <c r="D277" s="40">
        <v>173.78333333333333</v>
      </c>
      <c r="E277" s="40">
        <v>171.91666666666666</v>
      </c>
      <c r="F277" s="40">
        <v>169.63333333333333</v>
      </c>
      <c r="G277" s="40">
        <v>167.76666666666665</v>
      </c>
      <c r="H277" s="40">
        <v>176.06666666666666</v>
      </c>
      <c r="I277" s="40">
        <v>177.93333333333334</v>
      </c>
      <c r="J277" s="40">
        <v>180.21666666666667</v>
      </c>
      <c r="K277" s="31">
        <v>175.65</v>
      </c>
      <c r="L277" s="31">
        <v>171.5</v>
      </c>
      <c r="M277" s="31">
        <v>5.8072299999999997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1831.25</v>
      </c>
      <c r="D278" s="40">
        <v>1834.8999999999999</v>
      </c>
      <c r="E278" s="40">
        <v>1816.3499999999997</v>
      </c>
      <c r="F278" s="40">
        <v>1801.4499999999998</v>
      </c>
      <c r="G278" s="40">
        <v>1782.8999999999996</v>
      </c>
      <c r="H278" s="40">
        <v>1849.7999999999997</v>
      </c>
      <c r="I278" s="40">
        <v>1868.35</v>
      </c>
      <c r="J278" s="40">
        <v>1883.2499999999998</v>
      </c>
      <c r="K278" s="31">
        <v>1853.45</v>
      </c>
      <c r="L278" s="31">
        <v>1820</v>
      </c>
      <c r="M278" s="31">
        <v>0.67937999999999998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710.95</v>
      </c>
      <c r="D279" s="40">
        <v>714.73333333333323</v>
      </c>
      <c r="E279" s="40">
        <v>700.66666666666652</v>
      </c>
      <c r="F279" s="40">
        <v>690.38333333333333</v>
      </c>
      <c r="G279" s="40">
        <v>676.31666666666661</v>
      </c>
      <c r="H279" s="40">
        <v>725.01666666666642</v>
      </c>
      <c r="I279" s="40">
        <v>739.08333333333326</v>
      </c>
      <c r="J279" s="40">
        <v>749.36666666666633</v>
      </c>
      <c r="K279" s="31">
        <v>728.8</v>
      </c>
      <c r="L279" s="31">
        <v>704.45</v>
      </c>
      <c r="M279" s="31">
        <v>1.5342100000000001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260.7</v>
      </c>
      <c r="D280" s="40">
        <v>256.40000000000003</v>
      </c>
      <c r="E280" s="40">
        <v>249.50000000000006</v>
      </c>
      <c r="F280" s="40">
        <v>238.3</v>
      </c>
      <c r="G280" s="40">
        <v>231.40000000000003</v>
      </c>
      <c r="H280" s="40">
        <v>267.60000000000008</v>
      </c>
      <c r="I280" s="40">
        <v>274.50000000000006</v>
      </c>
      <c r="J280" s="40">
        <v>285.7000000000001</v>
      </c>
      <c r="K280" s="31">
        <v>263.3</v>
      </c>
      <c r="L280" s="31">
        <v>245.2</v>
      </c>
      <c r="M280" s="31">
        <v>75.131389999999996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257.35000000000002</v>
      </c>
      <c r="D281" s="40">
        <v>259.58333333333331</v>
      </c>
      <c r="E281" s="40">
        <v>248.56666666666661</v>
      </c>
      <c r="F281" s="40">
        <v>239.7833333333333</v>
      </c>
      <c r="G281" s="40">
        <v>228.76666666666659</v>
      </c>
      <c r="H281" s="40">
        <v>268.36666666666662</v>
      </c>
      <c r="I281" s="40">
        <v>279.38333333333338</v>
      </c>
      <c r="J281" s="40">
        <v>288.16666666666663</v>
      </c>
      <c r="K281" s="31">
        <v>270.60000000000002</v>
      </c>
      <c r="L281" s="31">
        <v>250.8</v>
      </c>
      <c r="M281" s="31">
        <v>28.256630000000001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286.35000000000002</v>
      </c>
      <c r="D282" s="40">
        <v>289.63333333333338</v>
      </c>
      <c r="E282" s="40">
        <v>281.71666666666675</v>
      </c>
      <c r="F282" s="40">
        <v>277.08333333333337</v>
      </c>
      <c r="G282" s="40">
        <v>269.16666666666674</v>
      </c>
      <c r="H282" s="40">
        <v>294.26666666666677</v>
      </c>
      <c r="I282" s="40">
        <v>302.18333333333339</v>
      </c>
      <c r="J282" s="40">
        <v>306.81666666666678</v>
      </c>
      <c r="K282" s="31">
        <v>297.55</v>
      </c>
      <c r="L282" s="31">
        <v>285</v>
      </c>
      <c r="M282" s="31">
        <v>7.5992199999999999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1070.8</v>
      </c>
      <c r="D283" s="40">
        <v>1080.5833333333333</v>
      </c>
      <c r="E283" s="40">
        <v>1046.7666666666664</v>
      </c>
      <c r="F283" s="40">
        <v>1022.7333333333331</v>
      </c>
      <c r="G283" s="40">
        <v>988.91666666666629</v>
      </c>
      <c r="H283" s="40">
        <v>1104.6166666666666</v>
      </c>
      <c r="I283" s="40">
        <v>1138.4333333333336</v>
      </c>
      <c r="J283" s="40">
        <v>1162.4666666666667</v>
      </c>
      <c r="K283" s="31">
        <v>1114.4000000000001</v>
      </c>
      <c r="L283" s="31">
        <v>1056.55</v>
      </c>
      <c r="M283" s="31">
        <v>0.45533000000000001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997.45</v>
      </c>
      <c r="D284" s="40">
        <v>997.29999999999984</v>
      </c>
      <c r="E284" s="40">
        <v>984.6999999999997</v>
      </c>
      <c r="F284" s="40">
        <v>971.94999999999982</v>
      </c>
      <c r="G284" s="40">
        <v>959.34999999999968</v>
      </c>
      <c r="H284" s="40">
        <v>1010.0499999999997</v>
      </c>
      <c r="I284" s="40">
        <v>1022.6499999999999</v>
      </c>
      <c r="J284" s="40">
        <v>1035.3999999999996</v>
      </c>
      <c r="K284" s="31">
        <v>1009.9</v>
      </c>
      <c r="L284" s="31">
        <v>984.55</v>
      </c>
      <c r="M284" s="31">
        <v>4.1963299999999997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453.35</v>
      </c>
      <c r="D285" s="40">
        <v>456.75</v>
      </c>
      <c r="E285" s="40">
        <v>447.25</v>
      </c>
      <c r="F285" s="40">
        <v>441.15</v>
      </c>
      <c r="G285" s="40">
        <v>431.65</v>
      </c>
      <c r="H285" s="40">
        <v>462.85</v>
      </c>
      <c r="I285" s="40">
        <v>472.35</v>
      </c>
      <c r="J285" s="40">
        <v>478.45000000000005</v>
      </c>
      <c r="K285" s="31">
        <v>466.25</v>
      </c>
      <c r="L285" s="31">
        <v>450.65</v>
      </c>
      <c r="M285" s="31">
        <v>3.38205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600.25</v>
      </c>
      <c r="D286" s="40">
        <v>599.83333333333337</v>
      </c>
      <c r="E286" s="40">
        <v>596.66666666666674</v>
      </c>
      <c r="F286" s="40">
        <v>593.08333333333337</v>
      </c>
      <c r="G286" s="40">
        <v>589.91666666666674</v>
      </c>
      <c r="H286" s="40">
        <v>603.41666666666674</v>
      </c>
      <c r="I286" s="40">
        <v>606.58333333333348</v>
      </c>
      <c r="J286" s="40">
        <v>610.16666666666674</v>
      </c>
      <c r="K286" s="31">
        <v>603</v>
      </c>
      <c r="L286" s="31">
        <v>596.25</v>
      </c>
      <c r="M286" s="31">
        <v>0.85214000000000001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51.25</v>
      </c>
      <c r="D287" s="40">
        <v>51.383333333333326</v>
      </c>
      <c r="E287" s="40">
        <v>50.91666666666665</v>
      </c>
      <c r="F287" s="40">
        <v>50.583333333333321</v>
      </c>
      <c r="G287" s="40">
        <v>50.116666666666646</v>
      </c>
      <c r="H287" s="40">
        <v>51.716666666666654</v>
      </c>
      <c r="I287" s="40">
        <v>52.183333333333323</v>
      </c>
      <c r="J287" s="40">
        <v>52.516666666666659</v>
      </c>
      <c r="K287" s="31">
        <v>51.85</v>
      </c>
      <c r="L287" s="31">
        <v>51.05</v>
      </c>
      <c r="M287" s="31">
        <v>11.721399999999999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750.55</v>
      </c>
      <c r="D288" s="40">
        <v>743.83333333333337</v>
      </c>
      <c r="E288" s="40">
        <v>727.66666666666674</v>
      </c>
      <c r="F288" s="40">
        <v>704.78333333333342</v>
      </c>
      <c r="G288" s="40">
        <v>688.61666666666679</v>
      </c>
      <c r="H288" s="40">
        <v>766.7166666666667</v>
      </c>
      <c r="I288" s="40">
        <v>782.88333333333344</v>
      </c>
      <c r="J288" s="40">
        <v>805.76666666666665</v>
      </c>
      <c r="K288" s="31">
        <v>760</v>
      </c>
      <c r="L288" s="31">
        <v>720.95</v>
      </c>
      <c r="M288" s="31">
        <v>3.1004900000000002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415.45</v>
      </c>
      <c r="D289" s="40">
        <v>417.11666666666662</v>
      </c>
      <c r="E289" s="40">
        <v>411.33333333333326</v>
      </c>
      <c r="F289" s="40">
        <v>407.21666666666664</v>
      </c>
      <c r="G289" s="40">
        <v>401.43333333333328</v>
      </c>
      <c r="H289" s="40">
        <v>421.23333333333323</v>
      </c>
      <c r="I289" s="40">
        <v>427.01666666666665</v>
      </c>
      <c r="J289" s="40">
        <v>431.13333333333321</v>
      </c>
      <c r="K289" s="31">
        <v>422.9</v>
      </c>
      <c r="L289" s="31">
        <v>413</v>
      </c>
      <c r="M289" s="31">
        <v>5.3414099999999998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1750.05</v>
      </c>
      <c r="D290" s="40">
        <v>1749.0166666666667</v>
      </c>
      <c r="E290" s="40">
        <v>1741.0333333333333</v>
      </c>
      <c r="F290" s="40">
        <v>1732.0166666666667</v>
      </c>
      <c r="G290" s="40">
        <v>1724.0333333333333</v>
      </c>
      <c r="H290" s="40">
        <v>1758.0333333333333</v>
      </c>
      <c r="I290" s="40">
        <v>1766.0166666666664</v>
      </c>
      <c r="J290" s="40">
        <v>1775.0333333333333</v>
      </c>
      <c r="K290" s="31">
        <v>1757</v>
      </c>
      <c r="L290" s="31">
        <v>1740</v>
      </c>
      <c r="M290" s="31">
        <v>19.505559999999999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95.1</v>
      </c>
      <c r="D291" s="40">
        <v>95.016666666666666</v>
      </c>
      <c r="E291" s="40">
        <v>94.383333333333326</v>
      </c>
      <c r="F291" s="40">
        <v>93.666666666666657</v>
      </c>
      <c r="G291" s="40">
        <v>93.033333333333317</v>
      </c>
      <c r="H291" s="40">
        <v>95.733333333333334</v>
      </c>
      <c r="I291" s="40">
        <v>96.366666666666688</v>
      </c>
      <c r="J291" s="40">
        <v>97.083333333333343</v>
      </c>
      <c r="K291" s="31">
        <v>95.65</v>
      </c>
      <c r="L291" s="31">
        <v>94.3</v>
      </c>
      <c r="M291" s="31">
        <v>80.984080000000006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3461.25</v>
      </c>
      <c r="D292" s="40">
        <v>3356.75</v>
      </c>
      <c r="E292" s="40">
        <v>3220.5</v>
      </c>
      <c r="F292" s="40">
        <v>2979.75</v>
      </c>
      <c r="G292" s="40">
        <v>2843.5</v>
      </c>
      <c r="H292" s="40">
        <v>3597.5</v>
      </c>
      <c r="I292" s="40">
        <v>3733.75</v>
      </c>
      <c r="J292" s="40">
        <v>3974.5</v>
      </c>
      <c r="K292" s="31">
        <v>3493</v>
      </c>
      <c r="L292" s="31">
        <v>3116</v>
      </c>
      <c r="M292" s="31">
        <v>58.513120000000001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470</v>
      </c>
      <c r="D293" s="40">
        <v>471.06666666666666</v>
      </c>
      <c r="E293" s="40">
        <v>467.43333333333334</v>
      </c>
      <c r="F293" s="40">
        <v>464.86666666666667</v>
      </c>
      <c r="G293" s="40">
        <v>461.23333333333335</v>
      </c>
      <c r="H293" s="40">
        <v>473.63333333333333</v>
      </c>
      <c r="I293" s="40">
        <v>477.26666666666665</v>
      </c>
      <c r="J293" s="40">
        <v>479.83333333333331</v>
      </c>
      <c r="K293" s="31">
        <v>474.7</v>
      </c>
      <c r="L293" s="31">
        <v>468.5</v>
      </c>
      <c r="M293" s="31">
        <v>16.53707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272.95</v>
      </c>
      <c r="D294" s="40">
        <v>275.45</v>
      </c>
      <c r="E294" s="40">
        <v>269.39999999999998</v>
      </c>
      <c r="F294" s="40">
        <v>265.84999999999997</v>
      </c>
      <c r="G294" s="40">
        <v>259.79999999999995</v>
      </c>
      <c r="H294" s="40">
        <v>279</v>
      </c>
      <c r="I294" s="40">
        <v>285.05000000000007</v>
      </c>
      <c r="J294" s="40">
        <v>288.60000000000002</v>
      </c>
      <c r="K294" s="31">
        <v>281.5</v>
      </c>
      <c r="L294" s="31">
        <v>271.89999999999998</v>
      </c>
      <c r="M294" s="31">
        <v>0.86772000000000005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7528.1</v>
      </c>
      <c r="D295" s="40">
        <v>7576.3666666666659</v>
      </c>
      <c r="E295" s="40">
        <v>7452.7333333333318</v>
      </c>
      <c r="F295" s="40">
        <v>7377.3666666666659</v>
      </c>
      <c r="G295" s="40">
        <v>7253.7333333333318</v>
      </c>
      <c r="H295" s="40">
        <v>7651.7333333333318</v>
      </c>
      <c r="I295" s="40">
        <v>7775.366666666665</v>
      </c>
      <c r="J295" s="40">
        <v>7850.7333333333318</v>
      </c>
      <c r="K295" s="31">
        <v>7700</v>
      </c>
      <c r="L295" s="31">
        <v>7501</v>
      </c>
      <c r="M295" s="31">
        <v>8.3610000000000004E-2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4420.25</v>
      </c>
      <c r="D296" s="40">
        <v>4421.75</v>
      </c>
      <c r="E296" s="40">
        <v>4243.5</v>
      </c>
      <c r="F296" s="40">
        <v>4066.75</v>
      </c>
      <c r="G296" s="40">
        <v>3888.5</v>
      </c>
      <c r="H296" s="40">
        <v>4598.5</v>
      </c>
      <c r="I296" s="40">
        <v>4776.75</v>
      </c>
      <c r="J296" s="40">
        <v>4953.5</v>
      </c>
      <c r="K296" s="31">
        <v>4600</v>
      </c>
      <c r="L296" s="31">
        <v>4245</v>
      </c>
      <c r="M296" s="31">
        <v>25.248470000000001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1609.35</v>
      </c>
      <c r="D297" s="40">
        <v>1594.7666666666667</v>
      </c>
      <c r="E297" s="40">
        <v>1564.5333333333333</v>
      </c>
      <c r="F297" s="40">
        <v>1519.7166666666667</v>
      </c>
      <c r="G297" s="40">
        <v>1489.4833333333333</v>
      </c>
      <c r="H297" s="40">
        <v>1639.5833333333333</v>
      </c>
      <c r="I297" s="40">
        <v>1669.8166666666664</v>
      </c>
      <c r="J297" s="40">
        <v>1714.6333333333332</v>
      </c>
      <c r="K297" s="31">
        <v>1625</v>
      </c>
      <c r="L297" s="31">
        <v>1549.95</v>
      </c>
      <c r="M297" s="31">
        <v>90.6648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673.55</v>
      </c>
      <c r="D298" s="40">
        <v>669.56666666666672</v>
      </c>
      <c r="E298" s="40">
        <v>661.53333333333342</v>
      </c>
      <c r="F298" s="40">
        <v>649.51666666666665</v>
      </c>
      <c r="G298" s="40">
        <v>641.48333333333335</v>
      </c>
      <c r="H298" s="40">
        <v>681.58333333333348</v>
      </c>
      <c r="I298" s="40">
        <v>689.61666666666679</v>
      </c>
      <c r="J298" s="40">
        <v>701.63333333333355</v>
      </c>
      <c r="K298" s="31">
        <v>677.6</v>
      </c>
      <c r="L298" s="31">
        <v>657.55</v>
      </c>
      <c r="M298" s="31">
        <v>43.907040000000002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42.05</v>
      </c>
      <c r="D299" s="40">
        <v>42.516666666666666</v>
      </c>
      <c r="E299" s="40">
        <v>41.533333333333331</v>
      </c>
      <c r="F299" s="40">
        <v>41.016666666666666</v>
      </c>
      <c r="G299" s="40">
        <v>40.033333333333331</v>
      </c>
      <c r="H299" s="40">
        <v>43.033333333333331</v>
      </c>
      <c r="I299" s="40">
        <v>44.016666666666666</v>
      </c>
      <c r="J299" s="40">
        <v>44.533333333333331</v>
      </c>
      <c r="K299" s="31">
        <v>43.5</v>
      </c>
      <c r="L299" s="31">
        <v>42</v>
      </c>
      <c r="M299" s="31">
        <v>43.780380000000001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1693.15</v>
      </c>
      <c r="D300" s="40">
        <v>1707.4333333333334</v>
      </c>
      <c r="E300" s="40">
        <v>1669.8666666666668</v>
      </c>
      <c r="F300" s="40">
        <v>1646.5833333333335</v>
      </c>
      <c r="G300" s="40">
        <v>1609.0166666666669</v>
      </c>
      <c r="H300" s="40">
        <v>1730.7166666666667</v>
      </c>
      <c r="I300" s="40">
        <v>1768.2833333333333</v>
      </c>
      <c r="J300" s="40">
        <v>1791.5666666666666</v>
      </c>
      <c r="K300" s="31">
        <v>1745</v>
      </c>
      <c r="L300" s="31">
        <v>1684.15</v>
      </c>
      <c r="M300" s="31">
        <v>0.59225000000000005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1161.8</v>
      </c>
      <c r="D301" s="40">
        <v>1166.4333333333332</v>
      </c>
      <c r="E301" s="40">
        <v>1154.9666666666662</v>
      </c>
      <c r="F301" s="40">
        <v>1148.133333333333</v>
      </c>
      <c r="G301" s="40">
        <v>1136.6666666666661</v>
      </c>
      <c r="H301" s="40">
        <v>1173.2666666666664</v>
      </c>
      <c r="I301" s="40">
        <v>1184.7333333333331</v>
      </c>
      <c r="J301" s="40">
        <v>1191.5666666666666</v>
      </c>
      <c r="K301" s="31">
        <v>1177.9000000000001</v>
      </c>
      <c r="L301" s="31">
        <v>1159.5999999999999</v>
      </c>
      <c r="M301" s="31">
        <v>8.52834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3651.15</v>
      </c>
      <c r="D302" s="40">
        <v>3669.6666666666665</v>
      </c>
      <c r="E302" s="40">
        <v>3612.4833333333331</v>
      </c>
      <c r="F302" s="40">
        <v>3573.8166666666666</v>
      </c>
      <c r="G302" s="40">
        <v>3516.6333333333332</v>
      </c>
      <c r="H302" s="40">
        <v>3708.333333333333</v>
      </c>
      <c r="I302" s="40">
        <v>3765.5166666666664</v>
      </c>
      <c r="J302" s="40">
        <v>3804.1833333333329</v>
      </c>
      <c r="K302" s="31">
        <v>3726.85</v>
      </c>
      <c r="L302" s="31">
        <v>3631</v>
      </c>
      <c r="M302" s="31">
        <v>0.86360999999999999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875.75</v>
      </c>
      <c r="D303" s="40">
        <v>875.65</v>
      </c>
      <c r="E303" s="40">
        <v>860.09999999999991</v>
      </c>
      <c r="F303" s="40">
        <v>844.44999999999993</v>
      </c>
      <c r="G303" s="40">
        <v>828.89999999999986</v>
      </c>
      <c r="H303" s="40">
        <v>891.3</v>
      </c>
      <c r="I303" s="40">
        <v>906.84999999999991</v>
      </c>
      <c r="J303" s="40">
        <v>922.5</v>
      </c>
      <c r="K303" s="31">
        <v>891.2</v>
      </c>
      <c r="L303" s="31">
        <v>860</v>
      </c>
      <c r="M303" s="31">
        <v>0.13983000000000001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52.65</v>
      </c>
      <c r="D304" s="40">
        <v>53</v>
      </c>
      <c r="E304" s="40">
        <v>52.05</v>
      </c>
      <c r="F304" s="40">
        <v>51.449999999999996</v>
      </c>
      <c r="G304" s="40">
        <v>50.499999999999993</v>
      </c>
      <c r="H304" s="40">
        <v>53.6</v>
      </c>
      <c r="I304" s="40">
        <v>54.550000000000004</v>
      </c>
      <c r="J304" s="40">
        <v>55.150000000000006</v>
      </c>
      <c r="K304" s="31">
        <v>53.95</v>
      </c>
      <c r="L304" s="31">
        <v>52.4</v>
      </c>
      <c r="M304" s="31">
        <v>29.675879999999999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188.2</v>
      </c>
      <c r="D305" s="40">
        <v>188.98333333333335</v>
      </c>
      <c r="E305" s="40">
        <v>186.4666666666667</v>
      </c>
      <c r="F305" s="40">
        <v>184.73333333333335</v>
      </c>
      <c r="G305" s="40">
        <v>182.2166666666667</v>
      </c>
      <c r="H305" s="40">
        <v>190.7166666666667</v>
      </c>
      <c r="I305" s="40">
        <v>193.23333333333335</v>
      </c>
      <c r="J305" s="40">
        <v>194.9666666666667</v>
      </c>
      <c r="K305" s="31">
        <v>191.5</v>
      </c>
      <c r="L305" s="31">
        <v>187.25</v>
      </c>
      <c r="M305" s="31">
        <v>4.86266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81445.2</v>
      </c>
      <c r="D306" s="40">
        <v>81938.71666666666</v>
      </c>
      <c r="E306" s="40">
        <v>80622.483333333323</v>
      </c>
      <c r="F306" s="40">
        <v>79799.766666666663</v>
      </c>
      <c r="G306" s="40">
        <v>78483.533333333326</v>
      </c>
      <c r="H306" s="40">
        <v>82761.43333333332</v>
      </c>
      <c r="I306" s="40">
        <v>84077.666666666657</v>
      </c>
      <c r="J306" s="40">
        <v>84900.383333333317</v>
      </c>
      <c r="K306" s="31">
        <v>83254.95</v>
      </c>
      <c r="L306" s="31">
        <v>81116</v>
      </c>
      <c r="M306" s="31">
        <v>0.10241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1160.75</v>
      </c>
      <c r="D307" s="40">
        <v>1165.5666666666666</v>
      </c>
      <c r="E307" s="40">
        <v>1152.7333333333331</v>
      </c>
      <c r="F307" s="40">
        <v>1144.7166666666665</v>
      </c>
      <c r="G307" s="40">
        <v>1131.883333333333</v>
      </c>
      <c r="H307" s="40">
        <v>1173.5833333333333</v>
      </c>
      <c r="I307" s="40">
        <v>1186.4166666666667</v>
      </c>
      <c r="J307" s="40">
        <v>1194.4333333333334</v>
      </c>
      <c r="K307" s="31">
        <v>1178.4000000000001</v>
      </c>
      <c r="L307" s="31">
        <v>1157.55</v>
      </c>
      <c r="M307" s="31">
        <v>3.0489799999999998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3735.6</v>
      </c>
      <c r="D308" s="40">
        <v>3757.6</v>
      </c>
      <c r="E308" s="40">
        <v>3705.1499999999996</v>
      </c>
      <c r="F308" s="40">
        <v>3674.7</v>
      </c>
      <c r="G308" s="40">
        <v>3622.2499999999995</v>
      </c>
      <c r="H308" s="40">
        <v>3788.0499999999997</v>
      </c>
      <c r="I308" s="40">
        <v>3840.4999999999995</v>
      </c>
      <c r="J308" s="40">
        <v>3870.95</v>
      </c>
      <c r="K308" s="31">
        <v>3810.05</v>
      </c>
      <c r="L308" s="31">
        <v>3727.15</v>
      </c>
      <c r="M308" s="31">
        <v>3.005E-2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323.75</v>
      </c>
      <c r="D309" s="40">
        <v>326.91666666666669</v>
      </c>
      <c r="E309" s="40">
        <v>318.93333333333339</v>
      </c>
      <c r="F309" s="40">
        <v>314.11666666666673</v>
      </c>
      <c r="G309" s="40">
        <v>306.13333333333344</v>
      </c>
      <c r="H309" s="40">
        <v>331.73333333333335</v>
      </c>
      <c r="I309" s="40">
        <v>339.71666666666658</v>
      </c>
      <c r="J309" s="40">
        <v>344.5333333333333</v>
      </c>
      <c r="K309" s="31">
        <v>334.9</v>
      </c>
      <c r="L309" s="31">
        <v>322.10000000000002</v>
      </c>
      <c r="M309" s="31">
        <v>1.6830499999999999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161.5</v>
      </c>
      <c r="D310" s="40">
        <v>162.11666666666667</v>
      </c>
      <c r="E310" s="40">
        <v>160.48333333333335</v>
      </c>
      <c r="F310" s="40">
        <v>159.46666666666667</v>
      </c>
      <c r="G310" s="40">
        <v>157.83333333333334</v>
      </c>
      <c r="H310" s="40">
        <v>163.13333333333335</v>
      </c>
      <c r="I310" s="40">
        <v>164.76666666666668</v>
      </c>
      <c r="J310" s="40">
        <v>165.78333333333336</v>
      </c>
      <c r="K310" s="31">
        <v>163.75</v>
      </c>
      <c r="L310" s="31">
        <v>161.1</v>
      </c>
      <c r="M310" s="31">
        <v>19.740939999999998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779.9</v>
      </c>
      <c r="D311" s="40">
        <v>779.68333333333339</v>
      </c>
      <c r="E311" s="40">
        <v>775.41666666666674</v>
      </c>
      <c r="F311" s="40">
        <v>770.93333333333339</v>
      </c>
      <c r="G311" s="40">
        <v>766.66666666666674</v>
      </c>
      <c r="H311" s="40">
        <v>784.16666666666674</v>
      </c>
      <c r="I311" s="40">
        <v>788.43333333333339</v>
      </c>
      <c r="J311" s="40">
        <v>792.91666666666674</v>
      </c>
      <c r="K311" s="31">
        <v>783.95</v>
      </c>
      <c r="L311" s="31">
        <v>775.2</v>
      </c>
      <c r="M311" s="31">
        <v>21.096630000000001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236.75</v>
      </c>
      <c r="D312" s="40">
        <v>236.91666666666666</v>
      </c>
      <c r="E312" s="40">
        <v>234.0333333333333</v>
      </c>
      <c r="F312" s="40">
        <v>231.31666666666663</v>
      </c>
      <c r="G312" s="40">
        <v>228.43333333333328</v>
      </c>
      <c r="H312" s="40">
        <v>239.63333333333333</v>
      </c>
      <c r="I312" s="40">
        <v>242.51666666666671</v>
      </c>
      <c r="J312" s="40">
        <v>245.23333333333335</v>
      </c>
      <c r="K312" s="31">
        <v>239.8</v>
      </c>
      <c r="L312" s="31">
        <v>234.2</v>
      </c>
      <c r="M312" s="31">
        <v>1.62541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319.85000000000002</v>
      </c>
      <c r="D313" s="40">
        <v>323.15000000000003</v>
      </c>
      <c r="E313" s="40">
        <v>311.95000000000005</v>
      </c>
      <c r="F313" s="40">
        <v>304.05</v>
      </c>
      <c r="G313" s="40">
        <v>292.85000000000002</v>
      </c>
      <c r="H313" s="40">
        <v>331.05000000000007</v>
      </c>
      <c r="I313" s="40">
        <v>342.25</v>
      </c>
      <c r="J313" s="40">
        <v>350.15000000000009</v>
      </c>
      <c r="K313" s="31">
        <v>334.35</v>
      </c>
      <c r="L313" s="31">
        <v>315.25</v>
      </c>
      <c r="M313" s="31">
        <v>8.9640699999999995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580.95000000000005</v>
      </c>
      <c r="D314" s="40">
        <v>584.31666666666672</v>
      </c>
      <c r="E314" s="40">
        <v>574.63333333333344</v>
      </c>
      <c r="F314" s="40">
        <v>568.31666666666672</v>
      </c>
      <c r="G314" s="40">
        <v>558.63333333333344</v>
      </c>
      <c r="H314" s="40">
        <v>590.63333333333344</v>
      </c>
      <c r="I314" s="40">
        <v>600.31666666666661</v>
      </c>
      <c r="J314" s="40">
        <v>606.63333333333344</v>
      </c>
      <c r="K314" s="31">
        <v>594</v>
      </c>
      <c r="L314" s="31">
        <v>578</v>
      </c>
      <c r="M314" s="31">
        <v>0.78090000000000004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188.8</v>
      </c>
      <c r="D315" s="40">
        <v>188.1</v>
      </c>
      <c r="E315" s="40">
        <v>186.35</v>
      </c>
      <c r="F315" s="40">
        <v>183.9</v>
      </c>
      <c r="G315" s="40">
        <v>182.15</v>
      </c>
      <c r="H315" s="40">
        <v>190.54999999999998</v>
      </c>
      <c r="I315" s="40">
        <v>192.29999999999998</v>
      </c>
      <c r="J315" s="40">
        <v>194.74999999999997</v>
      </c>
      <c r="K315" s="31">
        <v>189.85</v>
      </c>
      <c r="L315" s="31">
        <v>185.65</v>
      </c>
      <c r="M315" s="31">
        <v>53.248100000000001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48.25</v>
      </c>
      <c r="D316" s="40">
        <v>48.466666666666669</v>
      </c>
      <c r="E316" s="40">
        <v>47.88333333333334</v>
      </c>
      <c r="F316" s="40">
        <v>47.516666666666673</v>
      </c>
      <c r="G316" s="40">
        <v>46.933333333333344</v>
      </c>
      <c r="H316" s="40">
        <v>48.833333333333336</v>
      </c>
      <c r="I316" s="40">
        <v>49.416666666666664</v>
      </c>
      <c r="J316" s="40">
        <v>49.783333333333331</v>
      </c>
      <c r="K316" s="31">
        <v>49.05</v>
      </c>
      <c r="L316" s="31">
        <v>48.1</v>
      </c>
      <c r="M316" s="31">
        <v>9.6569299999999991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534.29999999999995</v>
      </c>
      <c r="D317" s="40">
        <v>538.16666666666663</v>
      </c>
      <c r="E317" s="40">
        <v>526.73333333333323</v>
      </c>
      <c r="F317" s="40">
        <v>519.16666666666663</v>
      </c>
      <c r="G317" s="40">
        <v>507.73333333333323</v>
      </c>
      <c r="H317" s="40">
        <v>545.73333333333323</v>
      </c>
      <c r="I317" s="40">
        <v>557.16666666666663</v>
      </c>
      <c r="J317" s="40">
        <v>564.73333333333323</v>
      </c>
      <c r="K317" s="31">
        <v>549.6</v>
      </c>
      <c r="L317" s="31">
        <v>530.6</v>
      </c>
      <c r="M317" s="31">
        <v>49.903939999999999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7307</v>
      </c>
      <c r="D318" s="40">
        <v>7311</v>
      </c>
      <c r="E318" s="40">
        <v>7264</v>
      </c>
      <c r="F318" s="40">
        <v>7221</v>
      </c>
      <c r="G318" s="40">
        <v>7174</v>
      </c>
      <c r="H318" s="40">
        <v>7354</v>
      </c>
      <c r="I318" s="40">
        <v>7401</v>
      </c>
      <c r="J318" s="40">
        <v>7444</v>
      </c>
      <c r="K318" s="31">
        <v>7358</v>
      </c>
      <c r="L318" s="31">
        <v>7268</v>
      </c>
      <c r="M318" s="31">
        <v>4.3005500000000003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1058.75</v>
      </c>
      <c r="D319" s="40">
        <v>1068.0333333333333</v>
      </c>
      <c r="E319" s="40">
        <v>1045.0666666666666</v>
      </c>
      <c r="F319" s="40">
        <v>1031.3833333333332</v>
      </c>
      <c r="G319" s="40">
        <v>1008.4166666666665</v>
      </c>
      <c r="H319" s="40">
        <v>1081.7166666666667</v>
      </c>
      <c r="I319" s="40">
        <v>1104.6833333333334</v>
      </c>
      <c r="J319" s="40">
        <v>1118.3666666666668</v>
      </c>
      <c r="K319" s="31">
        <v>1091</v>
      </c>
      <c r="L319" s="31">
        <v>1054.3499999999999</v>
      </c>
      <c r="M319" s="31">
        <v>7.2320700000000002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266.3</v>
      </c>
      <c r="D320" s="40">
        <v>268.20000000000005</v>
      </c>
      <c r="E320" s="40">
        <v>263.05000000000007</v>
      </c>
      <c r="F320" s="40">
        <v>259.8</v>
      </c>
      <c r="G320" s="40">
        <v>254.65000000000003</v>
      </c>
      <c r="H320" s="40">
        <v>271.4500000000001</v>
      </c>
      <c r="I320" s="40">
        <v>276.60000000000008</v>
      </c>
      <c r="J320" s="40">
        <v>279.85000000000014</v>
      </c>
      <c r="K320" s="31">
        <v>273.35000000000002</v>
      </c>
      <c r="L320" s="31">
        <v>264.95</v>
      </c>
      <c r="M320" s="31">
        <v>6.4482900000000001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263.7</v>
      </c>
      <c r="D321" s="40">
        <v>260.51666666666671</v>
      </c>
      <c r="E321" s="40">
        <v>255.28333333333342</v>
      </c>
      <c r="F321" s="40">
        <v>246.8666666666667</v>
      </c>
      <c r="G321" s="40">
        <v>241.63333333333341</v>
      </c>
      <c r="H321" s="40">
        <v>268.93333333333339</v>
      </c>
      <c r="I321" s="40">
        <v>274.16666666666663</v>
      </c>
      <c r="J321" s="40">
        <v>282.58333333333343</v>
      </c>
      <c r="K321" s="31">
        <v>265.75</v>
      </c>
      <c r="L321" s="31">
        <v>252.1</v>
      </c>
      <c r="M321" s="31">
        <v>40.72175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2808.05</v>
      </c>
      <c r="D322" s="40">
        <v>2825.3833333333332</v>
      </c>
      <c r="E322" s="40">
        <v>2784.0166666666664</v>
      </c>
      <c r="F322" s="40">
        <v>2759.9833333333331</v>
      </c>
      <c r="G322" s="40">
        <v>2718.6166666666663</v>
      </c>
      <c r="H322" s="40">
        <v>2849.4166666666665</v>
      </c>
      <c r="I322" s="40">
        <v>2890.7833333333333</v>
      </c>
      <c r="J322" s="40">
        <v>2914.8166666666666</v>
      </c>
      <c r="K322" s="31">
        <v>2866.75</v>
      </c>
      <c r="L322" s="31">
        <v>2801.35</v>
      </c>
      <c r="M322" s="31">
        <v>0.90873999999999999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2732.1</v>
      </c>
      <c r="D323" s="40">
        <v>2714.1166666666668</v>
      </c>
      <c r="E323" s="40">
        <v>2688.2333333333336</v>
      </c>
      <c r="F323" s="40">
        <v>2644.3666666666668</v>
      </c>
      <c r="G323" s="40">
        <v>2618.4833333333336</v>
      </c>
      <c r="H323" s="40">
        <v>2757.9833333333336</v>
      </c>
      <c r="I323" s="40">
        <v>2783.8666666666668</v>
      </c>
      <c r="J323" s="40">
        <v>2827.7333333333336</v>
      </c>
      <c r="K323" s="31">
        <v>2740</v>
      </c>
      <c r="L323" s="31">
        <v>2670.25</v>
      </c>
      <c r="M323" s="31">
        <v>22.15615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145.19999999999999</v>
      </c>
      <c r="D324" s="40">
        <v>142.35</v>
      </c>
      <c r="E324" s="40">
        <v>137.35</v>
      </c>
      <c r="F324" s="40">
        <v>129.5</v>
      </c>
      <c r="G324" s="40">
        <v>124.5</v>
      </c>
      <c r="H324" s="40">
        <v>150.19999999999999</v>
      </c>
      <c r="I324" s="40">
        <v>155.19999999999999</v>
      </c>
      <c r="J324" s="40">
        <v>163.04999999999998</v>
      </c>
      <c r="K324" s="31">
        <v>147.35</v>
      </c>
      <c r="L324" s="31">
        <v>134.5</v>
      </c>
      <c r="M324" s="31">
        <v>42.595669999999998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712.1</v>
      </c>
      <c r="D325" s="40">
        <v>709.43333333333339</v>
      </c>
      <c r="E325" s="40">
        <v>702.91666666666674</v>
      </c>
      <c r="F325" s="40">
        <v>693.73333333333335</v>
      </c>
      <c r="G325" s="40">
        <v>687.2166666666667</v>
      </c>
      <c r="H325" s="40">
        <v>718.61666666666679</v>
      </c>
      <c r="I325" s="40">
        <v>725.13333333333344</v>
      </c>
      <c r="J325" s="40">
        <v>734.31666666666683</v>
      </c>
      <c r="K325" s="31">
        <v>715.95</v>
      </c>
      <c r="L325" s="31">
        <v>700.25</v>
      </c>
      <c r="M325" s="31">
        <v>2.9289800000000001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199.1</v>
      </c>
      <c r="D326" s="40">
        <v>199.98333333333332</v>
      </c>
      <c r="E326" s="40">
        <v>198.01666666666665</v>
      </c>
      <c r="F326" s="40">
        <v>196.93333333333334</v>
      </c>
      <c r="G326" s="40">
        <v>194.96666666666667</v>
      </c>
      <c r="H326" s="40">
        <v>201.06666666666663</v>
      </c>
      <c r="I326" s="40">
        <v>203.03333333333327</v>
      </c>
      <c r="J326" s="40">
        <v>204.11666666666662</v>
      </c>
      <c r="K326" s="31">
        <v>201.95</v>
      </c>
      <c r="L326" s="31">
        <v>198.9</v>
      </c>
      <c r="M326" s="31">
        <v>2.7005499999999998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1021.9</v>
      </c>
      <c r="D327" s="40">
        <v>1019.9666666666667</v>
      </c>
      <c r="E327" s="40">
        <v>1006.9333333333334</v>
      </c>
      <c r="F327" s="40">
        <v>991.9666666666667</v>
      </c>
      <c r="G327" s="40">
        <v>978.93333333333339</v>
      </c>
      <c r="H327" s="40">
        <v>1034.9333333333334</v>
      </c>
      <c r="I327" s="40">
        <v>1047.9666666666667</v>
      </c>
      <c r="J327" s="40">
        <v>1062.9333333333334</v>
      </c>
      <c r="K327" s="31">
        <v>1033</v>
      </c>
      <c r="L327" s="31">
        <v>1005</v>
      </c>
      <c r="M327" s="31">
        <v>5.3731400000000002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2389</v>
      </c>
      <c r="D328" s="40">
        <v>2376.0833333333335</v>
      </c>
      <c r="E328" s="40">
        <v>2344.8166666666671</v>
      </c>
      <c r="F328" s="40">
        <v>2300.6333333333337</v>
      </c>
      <c r="G328" s="40">
        <v>2269.3666666666672</v>
      </c>
      <c r="H328" s="40">
        <v>2420.2666666666669</v>
      </c>
      <c r="I328" s="40">
        <v>2451.5333333333333</v>
      </c>
      <c r="J328" s="40">
        <v>2495.7166666666667</v>
      </c>
      <c r="K328" s="31">
        <v>2407.35</v>
      </c>
      <c r="L328" s="31">
        <v>2331.9</v>
      </c>
      <c r="M328" s="31">
        <v>8.8549100000000003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1698.7</v>
      </c>
      <c r="D329" s="40">
        <v>1665.7666666666664</v>
      </c>
      <c r="E329" s="40">
        <v>1621.5333333333328</v>
      </c>
      <c r="F329" s="40">
        <v>1544.3666666666663</v>
      </c>
      <c r="G329" s="40">
        <v>1500.1333333333328</v>
      </c>
      <c r="H329" s="40">
        <v>1742.9333333333329</v>
      </c>
      <c r="I329" s="40">
        <v>1787.1666666666665</v>
      </c>
      <c r="J329" s="40">
        <v>1864.333333333333</v>
      </c>
      <c r="K329" s="31">
        <v>1710</v>
      </c>
      <c r="L329" s="31">
        <v>1588.6</v>
      </c>
      <c r="M329" s="31">
        <v>19.142330000000001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1568.55</v>
      </c>
      <c r="D330" s="40">
        <v>1567.1666666666667</v>
      </c>
      <c r="E330" s="40">
        <v>1550.9333333333334</v>
      </c>
      <c r="F330" s="40">
        <v>1533.3166666666666</v>
      </c>
      <c r="G330" s="40">
        <v>1517.0833333333333</v>
      </c>
      <c r="H330" s="40">
        <v>1584.7833333333335</v>
      </c>
      <c r="I330" s="40">
        <v>1601.0166666666667</v>
      </c>
      <c r="J330" s="40">
        <v>1618.6333333333337</v>
      </c>
      <c r="K330" s="31">
        <v>1583.4</v>
      </c>
      <c r="L330" s="31">
        <v>1549.55</v>
      </c>
      <c r="M330" s="31">
        <v>6.9323399999999999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1105.9000000000001</v>
      </c>
      <c r="D331" s="40">
        <v>1099.0166666666667</v>
      </c>
      <c r="E331" s="40">
        <v>1087.0333333333333</v>
      </c>
      <c r="F331" s="40">
        <v>1068.1666666666667</v>
      </c>
      <c r="G331" s="40">
        <v>1056.1833333333334</v>
      </c>
      <c r="H331" s="40">
        <v>1117.8833333333332</v>
      </c>
      <c r="I331" s="40">
        <v>1129.8666666666663</v>
      </c>
      <c r="J331" s="40">
        <v>1148.7333333333331</v>
      </c>
      <c r="K331" s="31">
        <v>1111</v>
      </c>
      <c r="L331" s="31">
        <v>1080.1500000000001</v>
      </c>
      <c r="M331" s="31">
        <v>3.6700200000000001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53.25</v>
      </c>
      <c r="D332" s="40">
        <v>53.533333333333331</v>
      </c>
      <c r="E332" s="40">
        <v>52.86666666666666</v>
      </c>
      <c r="F332" s="40">
        <v>52.483333333333327</v>
      </c>
      <c r="G332" s="40">
        <v>51.816666666666656</v>
      </c>
      <c r="H332" s="40">
        <v>53.916666666666664</v>
      </c>
      <c r="I332" s="40">
        <v>54.583333333333336</v>
      </c>
      <c r="J332" s="40">
        <v>54.966666666666669</v>
      </c>
      <c r="K332" s="31">
        <v>54.2</v>
      </c>
      <c r="L332" s="31">
        <v>53.15</v>
      </c>
      <c r="M332" s="31">
        <v>57.279000000000003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92.45</v>
      </c>
      <c r="D333" s="40">
        <v>93.033333333333346</v>
      </c>
      <c r="E333" s="40">
        <v>91.116666666666688</v>
      </c>
      <c r="F333" s="40">
        <v>89.783333333333346</v>
      </c>
      <c r="G333" s="40">
        <v>87.866666666666688</v>
      </c>
      <c r="H333" s="40">
        <v>94.366666666666688</v>
      </c>
      <c r="I333" s="40">
        <v>96.283333333333346</v>
      </c>
      <c r="J333" s="40">
        <v>97.616666666666688</v>
      </c>
      <c r="K333" s="31">
        <v>94.95</v>
      </c>
      <c r="L333" s="31">
        <v>91.7</v>
      </c>
      <c r="M333" s="31">
        <v>34.666029999999999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638.70000000000005</v>
      </c>
      <c r="D334" s="40">
        <v>642.86666666666667</v>
      </c>
      <c r="E334" s="40">
        <v>630.83333333333337</v>
      </c>
      <c r="F334" s="40">
        <v>622.9666666666667</v>
      </c>
      <c r="G334" s="40">
        <v>610.93333333333339</v>
      </c>
      <c r="H334" s="40">
        <v>650.73333333333335</v>
      </c>
      <c r="I334" s="40">
        <v>662.76666666666665</v>
      </c>
      <c r="J334" s="40">
        <v>670.63333333333333</v>
      </c>
      <c r="K334" s="31">
        <v>654.9</v>
      </c>
      <c r="L334" s="31">
        <v>635</v>
      </c>
      <c r="M334" s="31">
        <v>1.0002200000000001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26.1</v>
      </c>
      <c r="D335" s="40">
        <v>26.083333333333332</v>
      </c>
      <c r="E335" s="40">
        <v>26.016666666666666</v>
      </c>
      <c r="F335" s="40">
        <v>25.933333333333334</v>
      </c>
      <c r="G335" s="40">
        <v>25.866666666666667</v>
      </c>
      <c r="H335" s="40">
        <v>26.166666666666664</v>
      </c>
      <c r="I335" s="40">
        <v>26.233333333333334</v>
      </c>
      <c r="J335" s="40">
        <v>26.316666666666663</v>
      </c>
      <c r="K335" s="31">
        <v>26.15</v>
      </c>
      <c r="L335" s="31">
        <v>26</v>
      </c>
      <c r="M335" s="31">
        <v>25.27777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60.3</v>
      </c>
      <c r="D336" s="40">
        <v>60.883333333333326</v>
      </c>
      <c r="E336" s="40">
        <v>59.366666666666653</v>
      </c>
      <c r="F336" s="40">
        <v>58.43333333333333</v>
      </c>
      <c r="G336" s="40">
        <v>56.916666666666657</v>
      </c>
      <c r="H336" s="40">
        <v>61.816666666666649</v>
      </c>
      <c r="I336" s="40">
        <v>63.333333333333329</v>
      </c>
      <c r="J336" s="40">
        <v>64.266666666666652</v>
      </c>
      <c r="K336" s="31">
        <v>62.4</v>
      </c>
      <c r="L336" s="31">
        <v>59.95</v>
      </c>
      <c r="M336" s="31">
        <v>29.73573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172.65</v>
      </c>
      <c r="D337" s="40">
        <v>172.55000000000004</v>
      </c>
      <c r="E337" s="40">
        <v>171.65000000000009</v>
      </c>
      <c r="F337" s="40">
        <v>170.65000000000006</v>
      </c>
      <c r="G337" s="40">
        <v>169.75000000000011</v>
      </c>
      <c r="H337" s="40">
        <v>173.55000000000007</v>
      </c>
      <c r="I337" s="40">
        <v>174.45</v>
      </c>
      <c r="J337" s="40">
        <v>175.45000000000005</v>
      </c>
      <c r="K337" s="31">
        <v>173.45</v>
      </c>
      <c r="L337" s="31">
        <v>171.55</v>
      </c>
      <c r="M337" s="31">
        <v>104.62808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261.89999999999998</v>
      </c>
      <c r="D338" s="40">
        <v>260.63333333333327</v>
      </c>
      <c r="E338" s="40">
        <v>256.81666666666655</v>
      </c>
      <c r="F338" s="40">
        <v>251.73333333333329</v>
      </c>
      <c r="G338" s="40">
        <v>247.91666666666657</v>
      </c>
      <c r="H338" s="40">
        <v>265.71666666666653</v>
      </c>
      <c r="I338" s="40">
        <v>269.53333333333325</v>
      </c>
      <c r="J338" s="40">
        <v>274.6166666666665</v>
      </c>
      <c r="K338" s="31">
        <v>264.45</v>
      </c>
      <c r="L338" s="31">
        <v>255.55</v>
      </c>
      <c r="M338" s="31">
        <v>16.577200000000001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120.3</v>
      </c>
      <c r="D339" s="40">
        <v>120.23333333333333</v>
      </c>
      <c r="E339" s="40">
        <v>119.26666666666667</v>
      </c>
      <c r="F339" s="40">
        <v>118.23333333333333</v>
      </c>
      <c r="G339" s="40">
        <v>117.26666666666667</v>
      </c>
      <c r="H339" s="40">
        <v>121.26666666666667</v>
      </c>
      <c r="I339" s="40">
        <v>122.23333333333333</v>
      </c>
      <c r="J339" s="40">
        <v>123.26666666666667</v>
      </c>
      <c r="K339" s="31">
        <v>121.2</v>
      </c>
      <c r="L339" s="31">
        <v>119.2</v>
      </c>
      <c r="M339" s="31">
        <v>112.78872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515.70000000000005</v>
      </c>
      <c r="D340" s="40">
        <v>519.23333333333335</v>
      </c>
      <c r="E340" s="40">
        <v>508.4666666666667</v>
      </c>
      <c r="F340" s="40">
        <v>501.23333333333335</v>
      </c>
      <c r="G340" s="40">
        <v>490.4666666666667</v>
      </c>
      <c r="H340" s="40">
        <v>526.4666666666667</v>
      </c>
      <c r="I340" s="40">
        <v>537.23333333333335</v>
      </c>
      <c r="J340" s="40">
        <v>544.4666666666667</v>
      </c>
      <c r="K340" s="31">
        <v>530</v>
      </c>
      <c r="L340" s="31">
        <v>512</v>
      </c>
      <c r="M340" s="31">
        <v>4.9624600000000001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83.95</v>
      </c>
      <c r="D341" s="40">
        <v>83.833333333333329</v>
      </c>
      <c r="E341" s="40">
        <v>82.666666666666657</v>
      </c>
      <c r="F341" s="40">
        <v>81.383333333333326</v>
      </c>
      <c r="G341" s="40">
        <v>80.216666666666654</v>
      </c>
      <c r="H341" s="40">
        <v>85.11666666666666</v>
      </c>
      <c r="I341" s="40">
        <v>86.283333333333317</v>
      </c>
      <c r="J341" s="40">
        <v>87.566666666666663</v>
      </c>
      <c r="K341" s="31">
        <v>85</v>
      </c>
      <c r="L341" s="31">
        <v>82.55</v>
      </c>
      <c r="M341" s="31">
        <v>169.39947000000001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62.7</v>
      </c>
      <c r="D342" s="40">
        <v>63.1</v>
      </c>
      <c r="E342" s="40">
        <v>62.2</v>
      </c>
      <c r="F342" s="40">
        <v>61.7</v>
      </c>
      <c r="G342" s="40">
        <v>60.800000000000004</v>
      </c>
      <c r="H342" s="40">
        <v>63.6</v>
      </c>
      <c r="I342" s="40">
        <v>64.5</v>
      </c>
      <c r="J342" s="40">
        <v>65</v>
      </c>
      <c r="K342" s="31">
        <v>64</v>
      </c>
      <c r="L342" s="31">
        <v>62.6</v>
      </c>
      <c r="M342" s="31">
        <v>11.6335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3848.1</v>
      </c>
      <c r="D343" s="40">
        <v>3873.7000000000003</v>
      </c>
      <c r="E343" s="40">
        <v>3797.4000000000005</v>
      </c>
      <c r="F343" s="40">
        <v>3746.7000000000003</v>
      </c>
      <c r="G343" s="40">
        <v>3670.4000000000005</v>
      </c>
      <c r="H343" s="40">
        <v>3924.4000000000005</v>
      </c>
      <c r="I343" s="40">
        <v>4000.7000000000007</v>
      </c>
      <c r="J343" s="40">
        <v>4051.4000000000005</v>
      </c>
      <c r="K343" s="31">
        <v>3950</v>
      </c>
      <c r="L343" s="31">
        <v>3823</v>
      </c>
      <c r="M343" s="31">
        <v>1.92686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17621.849999999999</v>
      </c>
      <c r="D344" s="40">
        <v>17576.55</v>
      </c>
      <c r="E344" s="40">
        <v>17495.3</v>
      </c>
      <c r="F344" s="40">
        <v>17368.75</v>
      </c>
      <c r="G344" s="40">
        <v>17287.5</v>
      </c>
      <c r="H344" s="40">
        <v>17703.099999999999</v>
      </c>
      <c r="I344" s="40">
        <v>17784.349999999999</v>
      </c>
      <c r="J344" s="40">
        <v>17910.899999999998</v>
      </c>
      <c r="K344" s="31">
        <v>17657.8</v>
      </c>
      <c r="L344" s="31">
        <v>17450</v>
      </c>
      <c r="M344" s="31">
        <v>0.27839000000000003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52</v>
      </c>
      <c r="D345" s="40">
        <v>51.966666666666669</v>
      </c>
      <c r="E345" s="40">
        <v>51.233333333333334</v>
      </c>
      <c r="F345" s="40">
        <v>50.466666666666669</v>
      </c>
      <c r="G345" s="40">
        <v>49.733333333333334</v>
      </c>
      <c r="H345" s="40">
        <v>52.733333333333334</v>
      </c>
      <c r="I345" s="40">
        <v>53.466666666666669</v>
      </c>
      <c r="J345" s="40">
        <v>54.233333333333334</v>
      </c>
      <c r="K345" s="31">
        <v>52.7</v>
      </c>
      <c r="L345" s="31">
        <v>51.2</v>
      </c>
      <c r="M345" s="31">
        <v>15.56579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2517.1999999999998</v>
      </c>
      <c r="D346" s="40">
        <v>2511.7333333333331</v>
      </c>
      <c r="E346" s="40">
        <v>2485.4666666666662</v>
      </c>
      <c r="F346" s="40">
        <v>2453.7333333333331</v>
      </c>
      <c r="G346" s="40">
        <v>2427.4666666666662</v>
      </c>
      <c r="H346" s="40">
        <v>2543.4666666666662</v>
      </c>
      <c r="I346" s="40">
        <v>2569.7333333333336</v>
      </c>
      <c r="J346" s="40">
        <v>2601.4666666666662</v>
      </c>
      <c r="K346" s="31">
        <v>2538</v>
      </c>
      <c r="L346" s="31">
        <v>2480</v>
      </c>
      <c r="M346" s="31">
        <v>0.15937000000000001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396.35</v>
      </c>
      <c r="D347" s="40">
        <v>393.91666666666669</v>
      </c>
      <c r="E347" s="40">
        <v>386.83333333333337</v>
      </c>
      <c r="F347" s="40">
        <v>377.31666666666666</v>
      </c>
      <c r="G347" s="40">
        <v>370.23333333333335</v>
      </c>
      <c r="H347" s="40">
        <v>403.43333333333339</v>
      </c>
      <c r="I347" s="40">
        <v>410.51666666666677</v>
      </c>
      <c r="J347" s="40">
        <v>420.03333333333342</v>
      </c>
      <c r="K347" s="31">
        <v>401</v>
      </c>
      <c r="L347" s="31">
        <v>384.4</v>
      </c>
      <c r="M347" s="31">
        <v>27.133839999999999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714.85</v>
      </c>
      <c r="D348" s="40">
        <v>705.13333333333321</v>
      </c>
      <c r="E348" s="40">
        <v>681.26666666666642</v>
      </c>
      <c r="F348" s="40">
        <v>647.68333333333317</v>
      </c>
      <c r="G348" s="40">
        <v>623.81666666666638</v>
      </c>
      <c r="H348" s="40">
        <v>738.71666666666647</v>
      </c>
      <c r="I348" s="40">
        <v>762.58333333333326</v>
      </c>
      <c r="J348" s="40">
        <v>796.16666666666652</v>
      </c>
      <c r="K348" s="31">
        <v>729</v>
      </c>
      <c r="L348" s="31">
        <v>671.55</v>
      </c>
      <c r="M348" s="31">
        <v>12.27449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116.9</v>
      </c>
      <c r="D349" s="40">
        <v>117.5</v>
      </c>
      <c r="E349" s="40">
        <v>115.6</v>
      </c>
      <c r="F349" s="40">
        <v>114.3</v>
      </c>
      <c r="G349" s="40">
        <v>112.39999999999999</v>
      </c>
      <c r="H349" s="40">
        <v>118.8</v>
      </c>
      <c r="I349" s="40">
        <v>120.7</v>
      </c>
      <c r="J349" s="40">
        <v>122</v>
      </c>
      <c r="K349" s="31">
        <v>119.4</v>
      </c>
      <c r="L349" s="31">
        <v>116.2</v>
      </c>
      <c r="M349" s="31">
        <v>285.89465000000001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161.35</v>
      </c>
      <c r="D350" s="40">
        <v>162.78333333333333</v>
      </c>
      <c r="E350" s="40">
        <v>158.81666666666666</v>
      </c>
      <c r="F350" s="40">
        <v>156.28333333333333</v>
      </c>
      <c r="G350" s="40">
        <v>152.31666666666666</v>
      </c>
      <c r="H350" s="40">
        <v>165.31666666666666</v>
      </c>
      <c r="I350" s="40">
        <v>169.2833333333333</v>
      </c>
      <c r="J350" s="40">
        <v>171.81666666666666</v>
      </c>
      <c r="K350" s="31">
        <v>166.75</v>
      </c>
      <c r="L350" s="31">
        <v>160.25</v>
      </c>
      <c r="M350" s="31">
        <v>8.4981600000000004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4093.9</v>
      </c>
      <c r="D351" s="40">
        <v>4120.0666666666666</v>
      </c>
      <c r="E351" s="40">
        <v>4042.1333333333332</v>
      </c>
      <c r="F351" s="40">
        <v>3990.3666666666668</v>
      </c>
      <c r="G351" s="40">
        <v>3912.4333333333334</v>
      </c>
      <c r="H351" s="40">
        <v>4171.833333333333</v>
      </c>
      <c r="I351" s="40">
        <v>4249.7666666666655</v>
      </c>
      <c r="J351" s="40">
        <v>4301.5333333333328</v>
      </c>
      <c r="K351" s="31">
        <v>4198</v>
      </c>
      <c r="L351" s="31">
        <v>4068.3</v>
      </c>
      <c r="M351" s="31">
        <v>2.5244399999999998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311</v>
      </c>
      <c r="D352" s="40">
        <v>310.33333333333331</v>
      </c>
      <c r="E352" s="40">
        <v>307.91666666666663</v>
      </c>
      <c r="F352" s="40">
        <v>304.83333333333331</v>
      </c>
      <c r="G352" s="40">
        <v>302.41666666666663</v>
      </c>
      <c r="H352" s="40">
        <v>313.41666666666663</v>
      </c>
      <c r="I352" s="40">
        <v>315.83333333333326</v>
      </c>
      <c r="J352" s="40">
        <v>318.91666666666663</v>
      </c>
      <c r="K352" s="31">
        <v>312.75</v>
      </c>
      <c r="L352" s="31">
        <v>307.25</v>
      </c>
      <c r="M352" s="31">
        <v>3.8508300000000002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>
        <v>328.35</v>
      </c>
      <c r="D353" s="40">
        <v>328.73333333333335</v>
      </c>
      <c r="E353" s="40">
        <v>323.31666666666672</v>
      </c>
      <c r="F353" s="40">
        <v>318.28333333333336</v>
      </c>
      <c r="G353" s="40">
        <v>312.86666666666673</v>
      </c>
      <c r="H353" s="40">
        <v>333.76666666666671</v>
      </c>
      <c r="I353" s="40">
        <v>339.18333333333334</v>
      </c>
      <c r="J353" s="40">
        <v>344.2166666666667</v>
      </c>
      <c r="K353" s="31">
        <v>334.15</v>
      </c>
      <c r="L353" s="31">
        <v>323.7</v>
      </c>
      <c r="M353" s="31">
        <v>1.3691500000000001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2959.9</v>
      </c>
      <c r="D354" s="40">
        <v>2976.9666666666667</v>
      </c>
      <c r="E354" s="40">
        <v>2934.9333333333334</v>
      </c>
      <c r="F354" s="40">
        <v>2909.9666666666667</v>
      </c>
      <c r="G354" s="40">
        <v>2867.9333333333334</v>
      </c>
      <c r="H354" s="40">
        <v>3001.9333333333334</v>
      </c>
      <c r="I354" s="40">
        <v>3043.9666666666672</v>
      </c>
      <c r="J354" s="40">
        <v>3068.9333333333334</v>
      </c>
      <c r="K354" s="31">
        <v>3019</v>
      </c>
      <c r="L354" s="31">
        <v>2952</v>
      </c>
      <c r="M354" s="31">
        <v>1.3751599999999999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729.2</v>
      </c>
      <c r="D355" s="40">
        <v>740.43333333333339</v>
      </c>
      <c r="E355" s="40">
        <v>713.76666666666677</v>
      </c>
      <c r="F355" s="40">
        <v>698.33333333333337</v>
      </c>
      <c r="G355" s="40">
        <v>671.66666666666674</v>
      </c>
      <c r="H355" s="40">
        <v>755.86666666666679</v>
      </c>
      <c r="I355" s="40">
        <v>782.5333333333333</v>
      </c>
      <c r="J355" s="40">
        <v>797.96666666666681</v>
      </c>
      <c r="K355" s="31">
        <v>767.1</v>
      </c>
      <c r="L355" s="31">
        <v>725</v>
      </c>
      <c r="M355" s="31">
        <v>0.48569000000000001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303</v>
      </c>
      <c r="D356" s="40">
        <v>301.63333333333333</v>
      </c>
      <c r="E356" s="40">
        <v>298.36666666666667</v>
      </c>
      <c r="F356" s="40">
        <v>293.73333333333335</v>
      </c>
      <c r="G356" s="40">
        <v>290.4666666666667</v>
      </c>
      <c r="H356" s="40">
        <v>306.26666666666665</v>
      </c>
      <c r="I356" s="40">
        <v>309.5333333333333</v>
      </c>
      <c r="J356" s="40">
        <v>314.16666666666663</v>
      </c>
      <c r="K356" s="31">
        <v>304.89999999999998</v>
      </c>
      <c r="L356" s="31">
        <v>297</v>
      </c>
      <c r="M356" s="31">
        <v>5.9084199999999996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1368.35</v>
      </c>
      <c r="D357" s="40">
        <v>1374.75</v>
      </c>
      <c r="E357" s="40">
        <v>1354.65</v>
      </c>
      <c r="F357" s="40">
        <v>1340.95</v>
      </c>
      <c r="G357" s="40">
        <v>1320.8500000000001</v>
      </c>
      <c r="H357" s="40">
        <v>1388.45</v>
      </c>
      <c r="I357" s="40">
        <v>1408.55</v>
      </c>
      <c r="J357" s="40">
        <v>1422.25</v>
      </c>
      <c r="K357" s="31">
        <v>1394.85</v>
      </c>
      <c r="L357" s="31">
        <v>1361.05</v>
      </c>
      <c r="M357" s="31">
        <v>3.1415000000000002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33046.400000000001</v>
      </c>
      <c r="D358" s="40">
        <v>33129.383333333331</v>
      </c>
      <c r="E358" s="40">
        <v>32848.916666666664</v>
      </c>
      <c r="F358" s="40">
        <v>32651.433333333334</v>
      </c>
      <c r="G358" s="40">
        <v>32370.966666666667</v>
      </c>
      <c r="H358" s="40">
        <v>33326.866666666661</v>
      </c>
      <c r="I358" s="40">
        <v>33607.333333333336</v>
      </c>
      <c r="J358" s="40">
        <v>33804.816666666658</v>
      </c>
      <c r="K358" s="31">
        <v>33409.85</v>
      </c>
      <c r="L358" s="31">
        <v>32931.9</v>
      </c>
      <c r="M358" s="31">
        <v>0.23185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2845.75</v>
      </c>
      <c r="D359" s="40">
        <v>2844.1</v>
      </c>
      <c r="E359" s="40">
        <v>2810.2</v>
      </c>
      <c r="F359" s="40">
        <v>2774.65</v>
      </c>
      <c r="G359" s="40">
        <v>2740.75</v>
      </c>
      <c r="H359" s="40">
        <v>2879.6499999999996</v>
      </c>
      <c r="I359" s="40">
        <v>2913.55</v>
      </c>
      <c r="J359" s="40">
        <v>2949.0999999999995</v>
      </c>
      <c r="K359" s="31">
        <v>2878</v>
      </c>
      <c r="L359" s="31">
        <v>2808.55</v>
      </c>
      <c r="M359" s="31">
        <v>3.2452800000000002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221</v>
      </c>
      <c r="D360" s="40">
        <v>221.35</v>
      </c>
      <c r="E360" s="40">
        <v>220.25</v>
      </c>
      <c r="F360" s="40">
        <v>219.5</v>
      </c>
      <c r="G360" s="40">
        <v>218.4</v>
      </c>
      <c r="H360" s="40">
        <v>222.1</v>
      </c>
      <c r="I360" s="40">
        <v>223.19999999999996</v>
      </c>
      <c r="J360" s="40">
        <v>223.95</v>
      </c>
      <c r="K360" s="31">
        <v>222.45</v>
      </c>
      <c r="L360" s="31">
        <v>220.6</v>
      </c>
      <c r="M360" s="31">
        <v>19.11055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5653.7</v>
      </c>
      <c r="D361" s="40">
        <v>5688.2166666666672</v>
      </c>
      <c r="E361" s="40">
        <v>5606.4833333333345</v>
      </c>
      <c r="F361" s="40">
        <v>5559.2666666666673</v>
      </c>
      <c r="G361" s="40">
        <v>5477.5333333333347</v>
      </c>
      <c r="H361" s="40">
        <v>5735.4333333333343</v>
      </c>
      <c r="I361" s="40">
        <v>5817.1666666666679</v>
      </c>
      <c r="J361" s="40">
        <v>5864.3833333333341</v>
      </c>
      <c r="K361" s="31">
        <v>5769.95</v>
      </c>
      <c r="L361" s="31">
        <v>5641</v>
      </c>
      <c r="M361" s="31">
        <v>0.85170999999999997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242.6</v>
      </c>
      <c r="D362" s="40">
        <v>241.73333333333335</v>
      </c>
      <c r="E362" s="40">
        <v>238.8666666666667</v>
      </c>
      <c r="F362" s="40">
        <v>235.13333333333335</v>
      </c>
      <c r="G362" s="40">
        <v>232.26666666666671</v>
      </c>
      <c r="H362" s="40">
        <v>245.4666666666667</v>
      </c>
      <c r="I362" s="40">
        <v>248.33333333333337</v>
      </c>
      <c r="J362" s="40">
        <v>252.06666666666669</v>
      </c>
      <c r="K362" s="31">
        <v>244.6</v>
      </c>
      <c r="L362" s="31">
        <v>238</v>
      </c>
      <c r="M362" s="31">
        <v>10.085889999999999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860.2</v>
      </c>
      <c r="D363" s="40">
        <v>860.69999999999993</v>
      </c>
      <c r="E363" s="40">
        <v>852.39999999999986</v>
      </c>
      <c r="F363" s="40">
        <v>844.59999999999991</v>
      </c>
      <c r="G363" s="40">
        <v>836.29999999999984</v>
      </c>
      <c r="H363" s="40">
        <v>868.49999999999989</v>
      </c>
      <c r="I363" s="40">
        <v>876.79999999999984</v>
      </c>
      <c r="J363" s="40">
        <v>884.59999999999991</v>
      </c>
      <c r="K363" s="31">
        <v>869</v>
      </c>
      <c r="L363" s="31">
        <v>852.9</v>
      </c>
      <c r="M363" s="31">
        <v>3.0379900000000002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2249.15</v>
      </c>
      <c r="D364" s="40">
        <v>2251.1000000000004</v>
      </c>
      <c r="E364" s="40">
        <v>2240.4000000000005</v>
      </c>
      <c r="F364" s="40">
        <v>2231.65</v>
      </c>
      <c r="G364" s="40">
        <v>2220.9500000000003</v>
      </c>
      <c r="H364" s="40">
        <v>2259.8500000000008</v>
      </c>
      <c r="I364" s="40">
        <v>2270.5500000000006</v>
      </c>
      <c r="J364" s="40">
        <v>2279.3000000000011</v>
      </c>
      <c r="K364" s="31">
        <v>2261.8000000000002</v>
      </c>
      <c r="L364" s="31">
        <v>2242.35</v>
      </c>
      <c r="M364" s="31">
        <v>1.76959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2277.25</v>
      </c>
      <c r="D365" s="40">
        <v>2293.4166666666665</v>
      </c>
      <c r="E365" s="40">
        <v>2255.833333333333</v>
      </c>
      <c r="F365" s="40">
        <v>2234.4166666666665</v>
      </c>
      <c r="G365" s="40">
        <v>2196.833333333333</v>
      </c>
      <c r="H365" s="40">
        <v>2314.833333333333</v>
      </c>
      <c r="I365" s="40">
        <v>2352.4166666666661</v>
      </c>
      <c r="J365" s="40">
        <v>2373.833333333333</v>
      </c>
      <c r="K365" s="31">
        <v>2331</v>
      </c>
      <c r="L365" s="31">
        <v>2272</v>
      </c>
      <c r="M365" s="31">
        <v>6.3992699999999996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978.8</v>
      </c>
      <c r="D366" s="40">
        <v>979.2166666666667</v>
      </c>
      <c r="E366" s="40">
        <v>964.98333333333335</v>
      </c>
      <c r="F366" s="40">
        <v>951.16666666666663</v>
      </c>
      <c r="G366" s="40">
        <v>936.93333333333328</v>
      </c>
      <c r="H366" s="40">
        <v>993.03333333333342</v>
      </c>
      <c r="I366" s="40">
        <v>1007.2666666666668</v>
      </c>
      <c r="J366" s="40">
        <v>1021.0833333333335</v>
      </c>
      <c r="K366" s="31">
        <v>993.45</v>
      </c>
      <c r="L366" s="31">
        <v>965.4</v>
      </c>
      <c r="M366" s="31">
        <v>0.33673999999999998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1899.25</v>
      </c>
      <c r="D367" s="40">
        <v>1903.0333333333335</v>
      </c>
      <c r="E367" s="40">
        <v>1887.7166666666672</v>
      </c>
      <c r="F367" s="40">
        <v>1876.1833333333336</v>
      </c>
      <c r="G367" s="40">
        <v>1860.8666666666672</v>
      </c>
      <c r="H367" s="40">
        <v>1914.5666666666671</v>
      </c>
      <c r="I367" s="40">
        <v>1929.8833333333332</v>
      </c>
      <c r="J367" s="40">
        <v>1941.416666666667</v>
      </c>
      <c r="K367" s="31">
        <v>1918.35</v>
      </c>
      <c r="L367" s="31">
        <v>1891.5</v>
      </c>
      <c r="M367" s="31">
        <v>2.2096399999999998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1505.25</v>
      </c>
      <c r="D368" s="40">
        <v>1515.3833333333332</v>
      </c>
      <c r="E368" s="40">
        <v>1490.8666666666663</v>
      </c>
      <c r="F368" s="40">
        <v>1476.4833333333331</v>
      </c>
      <c r="G368" s="40">
        <v>1451.9666666666662</v>
      </c>
      <c r="H368" s="40">
        <v>1529.7666666666664</v>
      </c>
      <c r="I368" s="40">
        <v>1554.2833333333333</v>
      </c>
      <c r="J368" s="40">
        <v>1568.6666666666665</v>
      </c>
      <c r="K368" s="31">
        <v>1539.9</v>
      </c>
      <c r="L368" s="31">
        <v>1501</v>
      </c>
      <c r="M368" s="31">
        <v>1.0657300000000001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125.7</v>
      </c>
      <c r="D369" s="40">
        <v>125.60000000000001</v>
      </c>
      <c r="E369" s="40">
        <v>123.80000000000001</v>
      </c>
      <c r="F369" s="40">
        <v>121.9</v>
      </c>
      <c r="G369" s="40">
        <v>120.10000000000001</v>
      </c>
      <c r="H369" s="40">
        <v>127.50000000000001</v>
      </c>
      <c r="I369" s="40">
        <v>129.30000000000001</v>
      </c>
      <c r="J369" s="40">
        <v>131.20000000000002</v>
      </c>
      <c r="K369" s="31">
        <v>127.4</v>
      </c>
      <c r="L369" s="31">
        <v>123.7</v>
      </c>
      <c r="M369" s="31">
        <v>79.607129999999998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230.4</v>
      </c>
      <c r="D370" s="40">
        <v>230.38333333333335</v>
      </c>
      <c r="E370" s="40">
        <v>229.31666666666672</v>
      </c>
      <c r="F370" s="40">
        <v>228.23333333333338</v>
      </c>
      <c r="G370" s="40">
        <v>227.16666666666674</v>
      </c>
      <c r="H370" s="40">
        <v>231.4666666666667</v>
      </c>
      <c r="I370" s="40">
        <v>232.53333333333336</v>
      </c>
      <c r="J370" s="40">
        <v>233.61666666666667</v>
      </c>
      <c r="K370" s="31">
        <v>231.45</v>
      </c>
      <c r="L370" s="31">
        <v>229.3</v>
      </c>
      <c r="M370" s="31">
        <v>30.24464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318.35000000000002</v>
      </c>
      <c r="D371" s="40">
        <v>314.84999999999997</v>
      </c>
      <c r="E371" s="40">
        <v>303.74999999999994</v>
      </c>
      <c r="F371" s="40">
        <v>289.14999999999998</v>
      </c>
      <c r="G371" s="40">
        <v>278.04999999999995</v>
      </c>
      <c r="H371" s="40">
        <v>329.44999999999993</v>
      </c>
      <c r="I371" s="40">
        <v>340.54999999999995</v>
      </c>
      <c r="J371" s="40">
        <v>355.14999999999992</v>
      </c>
      <c r="K371" s="31">
        <v>325.95</v>
      </c>
      <c r="L371" s="31">
        <v>300.25</v>
      </c>
      <c r="M371" s="31">
        <v>42.062330000000003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715</v>
      </c>
      <c r="D372" s="40">
        <v>718</v>
      </c>
      <c r="E372" s="40">
        <v>708</v>
      </c>
      <c r="F372" s="40">
        <v>701</v>
      </c>
      <c r="G372" s="40">
        <v>691</v>
      </c>
      <c r="H372" s="40">
        <v>725</v>
      </c>
      <c r="I372" s="40">
        <v>735</v>
      </c>
      <c r="J372" s="40">
        <v>742</v>
      </c>
      <c r="K372" s="31">
        <v>728</v>
      </c>
      <c r="L372" s="31">
        <v>711</v>
      </c>
      <c r="M372" s="31">
        <v>3.51668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139.4</v>
      </c>
      <c r="D373" s="40">
        <v>140.53333333333333</v>
      </c>
      <c r="E373" s="40">
        <v>136.56666666666666</v>
      </c>
      <c r="F373" s="40">
        <v>133.73333333333332</v>
      </c>
      <c r="G373" s="40">
        <v>129.76666666666665</v>
      </c>
      <c r="H373" s="40">
        <v>143.36666666666667</v>
      </c>
      <c r="I373" s="40">
        <v>147.33333333333331</v>
      </c>
      <c r="J373" s="40">
        <v>150.16666666666669</v>
      </c>
      <c r="K373" s="31">
        <v>144.5</v>
      </c>
      <c r="L373" s="31">
        <v>137.69999999999999</v>
      </c>
      <c r="M373" s="31">
        <v>6.3945299999999996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5665.05</v>
      </c>
      <c r="D374" s="40">
        <v>5689</v>
      </c>
      <c r="E374" s="40">
        <v>5626.05</v>
      </c>
      <c r="F374" s="40">
        <v>5587.05</v>
      </c>
      <c r="G374" s="40">
        <v>5524.1</v>
      </c>
      <c r="H374" s="40">
        <v>5728</v>
      </c>
      <c r="I374" s="40">
        <v>5790.9500000000007</v>
      </c>
      <c r="J374" s="40">
        <v>5829.95</v>
      </c>
      <c r="K374" s="31">
        <v>5751.95</v>
      </c>
      <c r="L374" s="31">
        <v>5650</v>
      </c>
      <c r="M374" s="31">
        <v>5.5449999999999999E-2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12926.4</v>
      </c>
      <c r="D375" s="40">
        <v>12953.883333333331</v>
      </c>
      <c r="E375" s="40">
        <v>12872.716666666664</v>
      </c>
      <c r="F375" s="40">
        <v>12819.033333333333</v>
      </c>
      <c r="G375" s="40">
        <v>12737.866666666665</v>
      </c>
      <c r="H375" s="40">
        <v>13007.566666666662</v>
      </c>
      <c r="I375" s="40">
        <v>13088.73333333333</v>
      </c>
      <c r="J375" s="40">
        <v>13142.416666666661</v>
      </c>
      <c r="K375" s="31">
        <v>13035.05</v>
      </c>
      <c r="L375" s="31">
        <v>12900.2</v>
      </c>
      <c r="M375" s="31">
        <v>3.2870000000000003E-2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40.35</v>
      </c>
      <c r="D376" s="40">
        <v>40.516666666666666</v>
      </c>
      <c r="E376" s="40">
        <v>40.133333333333333</v>
      </c>
      <c r="F376" s="40">
        <v>39.916666666666664</v>
      </c>
      <c r="G376" s="40">
        <v>39.533333333333331</v>
      </c>
      <c r="H376" s="40">
        <v>40.733333333333334</v>
      </c>
      <c r="I376" s="40">
        <v>41.11666666666666</v>
      </c>
      <c r="J376" s="40">
        <v>41.333333333333336</v>
      </c>
      <c r="K376" s="31">
        <v>40.9</v>
      </c>
      <c r="L376" s="31">
        <v>40.299999999999997</v>
      </c>
      <c r="M376" s="31">
        <v>321.45976000000002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743.35</v>
      </c>
      <c r="D377" s="40">
        <v>748.2833333333333</v>
      </c>
      <c r="E377" s="40">
        <v>731.06666666666661</v>
      </c>
      <c r="F377" s="40">
        <v>718.7833333333333</v>
      </c>
      <c r="G377" s="40">
        <v>701.56666666666661</v>
      </c>
      <c r="H377" s="40">
        <v>760.56666666666661</v>
      </c>
      <c r="I377" s="40">
        <v>777.7833333333333</v>
      </c>
      <c r="J377" s="40">
        <v>790.06666666666661</v>
      </c>
      <c r="K377" s="31">
        <v>765.5</v>
      </c>
      <c r="L377" s="31">
        <v>736</v>
      </c>
      <c r="M377" s="31">
        <v>8.0445100000000007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214.95</v>
      </c>
      <c r="D378" s="40">
        <v>214.98333333333335</v>
      </c>
      <c r="E378" s="40">
        <v>211.76666666666671</v>
      </c>
      <c r="F378" s="40">
        <v>208.58333333333337</v>
      </c>
      <c r="G378" s="40">
        <v>205.36666666666673</v>
      </c>
      <c r="H378" s="40">
        <v>218.16666666666669</v>
      </c>
      <c r="I378" s="40">
        <v>221.38333333333333</v>
      </c>
      <c r="J378" s="40">
        <v>224.56666666666666</v>
      </c>
      <c r="K378" s="31">
        <v>218.2</v>
      </c>
      <c r="L378" s="31">
        <v>211.8</v>
      </c>
      <c r="M378" s="31">
        <v>116.97750000000001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150.75</v>
      </c>
      <c r="D379" s="40">
        <v>150.58333333333334</v>
      </c>
      <c r="E379" s="40">
        <v>148.16666666666669</v>
      </c>
      <c r="F379" s="40">
        <v>145.58333333333334</v>
      </c>
      <c r="G379" s="40">
        <v>143.16666666666669</v>
      </c>
      <c r="H379" s="40">
        <v>153.16666666666669</v>
      </c>
      <c r="I379" s="40">
        <v>155.58333333333337</v>
      </c>
      <c r="J379" s="40">
        <v>158.16666666666669</v>
      </c>
      <c r="K379" s="31">
        <v>153</v>
      </c>
      <c r="L379" s="31">
        <v>148</v>
      </c>
      <c r="M379" s="31">
        <v>62.34301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284.3</v>
      </c>
      <c r="D380" s="40">
        <v>286.75</v>
      </c>
      <c r="E380" s="40">
        <v>278</v>
      </c>
      <c r="F380" s="40">
        <v>271.7</v>
      </c>
      <c r="G380" s="40">
        <v>262.95</v>
      </c>
      <c r="H380" s="40">
        <v>293.05</v>
      </c>
      <c r="I380" s="40">
        <v>301.8</v>
      </c>
      <c r="J380" s="40">
        <v>308.10000000000002</v>
      </c>
      <c r="K380" s="31">
        <v>295.5</v>
      </c>
      <c r="L380" s="31">
        <v>280.45</v>
      </c>
      <c r="M380" s="31">
        <v>5.0959300000000001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757.8</v>
      </c>
      <c r="D381" s="40">
        <v>760.94999999999993</v>
      </c>
      <c r="E381" s="40">
        <v>747.99999999999989</v>
      </c>
      <c r="F381" s="40">
        <v>738.19999999999993</v>
      </c>
      <c r="G381" s="40">
        <v>725.24999999999989</v>
      </c>
      <c r="H381" s="40">
        <v>770.74999999999989</v>
      </c>
      <c r="I381" s="40">
        <v>783.69999999999993</v>
      </c>
      <c r="J381" s="40">
        <v>793.49999999999989</v>
      </c>
      <c r="K381" s="31">
        <v>773.9</v>
      </c>
      <c r="L381" s="31">
        <v>751.15</v>
      </c>
      <c r="M381" s="31">
        <v>1.67689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31.75</v>
      </c>
      <c r="D382" s="40">
        <v>31.8</v>
      </c>
      <c r="E382" s="40">
        <v>31.550000000000004</v>
      </c>
      <c r="F382" s="40">
        <v>31.350000000000005</v>
      </c>
      <c r="G382" s="40">
        <v>31.100000000000009</v>
      </c>
      <c r="H382" s="40">
        <v>32</v>
      </c>
      <c r="I382" s="40">
        <v>32.249999999999993</v>
      </c>
      <c r="J382" s="40">
        <v>32.449999999999996</v>
      </c>
      <c r="K382" s="31">
        <v>32.049999999999997</v>
      </c>
      <c r="L382" s="31">
        <v>31.6</v>
      </c>
      <c r="M382" s="31">
        <v>20.82715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231.45</v>
      </c>
      <c r="D383" s="40">
        <v>231.45000000000002</v>
      </c>
      <c r="E383" s="40">
        <v>228.00000000000003</v>
      </c>
      <c r="F383" s="40">
        <v>224.55</v>
      </c>
      <c r="G383" s="40">
        <v>221.10000000000002</v>
      </c>
      <c r="H383" s="40">
        <v>234.90000000000003</v>
      </c>
      <c r="I383" s="40">
        <v>238.35000000000002</v>
      </c>
      <c r="J383" s="40">
        <v>241.80000000000004</v>
      </c>
      <c r="K383" s="31">
        <v>234.9</v>
      </c>
      <c r="L383" s="31">
        <v>228</v>
      </c>
      <c r="M383" s="31">
        <v>40.590479999999999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575.9</v>
      </c>
      <c r="D384" s="40">
        <v>581.33333333333326</v>
      </c>
      <c r="E384" s="40">
        <v>569.11666666666656</v>
      </c>
      <c r="F384" s="40">
        <v>562.33333333333326</v>
      </c>
      <c r="G384" s="40">
        <v>550.11666666666656</v>
      </c>
      <c r="H384" s="40">
        <v>588.11666666666656</v>
      </c>
      <c r="I384" s="40">
        <v>600.33333333333326</v>
      </c>
      <c r="J384" s="40">
        <v>607.11666666666656</v>
      </c>
      <c r="K384" s="31">
        <v>593.54999999999995</v>
      </c>
      <c r="L384" s="31">
        <v>574.54999999999995</v>
      </c>
      <c r="M384" s="31">
        <v>5.9662100000000002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335.3</v>
      </c>
      <c r="D385" s="40">
        <v>331.09999999999997</v>
      </c>
      <c r="E385" s="40">
        <v>323.49999999999994</v>
      </c>
      <c r="F385" s="40">
        <v>311.7</v>
      </c>
      <c r="G385" s="40">
        <v>304.09999999999997</v>
      </c>
      <c r="H385" s="40">
        <v>342.89999999999992</v>
      </c>
      <c r="I385" s="40">
        <v>350.49999999999994</v>
      </c>
      <c r="J385" s="40">
        <v>362.2999999999999</v>
      </c>
      <c r="K385" s="31">
        <v>338.7</v>
      </c>
      <c r="L385" s="31">
        <v>319.3</v>
      </c>
      <c r="M385" s="31">
        <v>24.780470000000001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83.35</v>
      </c>
      <c r="D386" s="40">
        <v>83.533333333333331</v>
      </c>
      <c r="E386" s="40">
        <v>82.416666666666657</v>
      </c>
      <c r="F386" s="40">
        <v>81.48333333333332</v>
      </c>
      <c r="G386" s="40">
        <v>80.366666666666646</v>
      </c>
      <c r="H386" s="40">
        <v>84.466666666666669</v>
      </c>
      <c r="I386" s="40">
        <v>85.583333333333343</v>
      </c>
      <c r="J386" s="40">
        <v>86.51666666666668</v>
      </c>
      <c r="K386" s="31">
        <v>84.65</v>
      </c>
      <c r="L386" s="31">
        <v>82.6</v>
      </c>
      <c r="M386" s="31">
        <v>32.139290000000003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2065.85</v>
      </c>
      <c r="D387" s="40">
        <v>2064.2000000000003</v>
      </c>
      <c r="E387" s="40">
        <v>2054.4000000000005</v>
      </c>
      <c r="F387" s="40">
        <v>2042.9500000000003</v>
      </c>
      <c r="G387" s="40">
        <v>2033.1500000000005</v>
      </c>
      <c r="H387" s="40">
        <v>2075.6500000000005</v>
      </c>
      <c r="I387" s="40">
        <v>2085.4500000000007</v>
      </c>
      <c r="J387" s="40">
        <v>2096.9000000000005</v>
      </c>
      <c r="K387" s="31">
        <v>2074</v>
      </c>
      <c r="L387" s="31">
        <v>2052.75</v>
      </c>
      <c r="M387" s="31">
        <v>0.13424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442.15</v>
      </c>
      <c r="D388" s="40">
        <v>444.0333333333333</v>
      </c>
      <c r="E388" s="40">
        <v>438.11666666666662</v>
      </c>
      <c r="F388" s="40">
        <v>434.08333333333331</v>
      </c>
      <c r="G388" s="40">
        <v>428.16666666666663</v>
      </c>
      <c r="H388" s="40">
        <v>448.06666666666661</v>
      </c>
      <c r="I388" s="40">
        <v>453.98333333333335</v>
      </c>
      <c r="J388" s="40">
        <v>458.01666666666659</v>
      </c>
      <c r="K388" s="31">
        <v>449.95</v>
      </c>
      <c r="L388" s="31">
        <v>440</v>
      </c>
      <c r="M388" s="31">
        <v>5.95153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334.15</v>
      </c>
      <c r="D389" s="40">
        <v>335.83333333333331</v>
      </c>
      <c r="E389" s="40">
        <v>330.71666666666664</v>
      </c>
      <c r="F389" s="40">
        <v>327.2833333333333</v>
      </c>
      <c r="G389" s="40">
        <v>322.16666666666663</v>
      </c>
      <c r="H389" s="40">
        <v>339.26666666666665</v>
      </c>
      <c r="I389" s="40">
        <v>344.38333333333333</v>
      </c>
      <c r="J389" s="40">
        <v>347.81666666666666</v>
      </c>
      <c r="K389" s="31">
        <v>340.95</v>
      </c>
      <c r="L389" s="31">
        <v>332.4</v>
      </c>
      <c r="M389" s="31">
        <v>11.45637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1168</v>
      </c>
      <c r="D390" s="40">
        <v>1167.6666666666667</v>
      </c>
      <c r="E390" s="40">
        <v>1163.3333333333335</v>
      </c>
      <c r="F390" s="40">
        <v>1158.6666666666667</v>
      </c>
      <c r="G390" s="40">
        <v>1154.3333333333335</v>
      </c>
      <c r="H390" s="40">
        <v>1172.3333333333335</v>
      </c>
      <c r="I390" s="40">
        <v>1176.666666666667</v>
      </c>
      <c r="J390" s="40">
        <v>1181.3333333333335</v>
      </c>
      <c r="K390" s="31">
        <v>1172</v>
      </c>
      <c r="L390" s="31">
        <v>1163</v>
      </c>
      <c r="M390" s="31">
        <v>0.89824000000000004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2082.35</v>
      </c>
      <c r="D391" s="40">
        <v>2085.2833333333333</v>
      </c>
      <c r="E391" s="40">
        <v>2075.5666666666666</v>
      </c>
      <c r="F391" s="40">
        <v>2068.7833333333333</v>
      </c>
      <c r="G391" s="40">
        <v>2059.0666666666666</v>
      </c>
      <c r="H391" s="40">
        <v>2092.0666666666666</v>
      </c>
      <c r="I391" s="40">
        <v>2101.7833333333328</v>
      </c>
      <c r="J391" s="40">
        <v>2108.5666666666666</v>
      </c>
      <c r="K391" s="31">
        <v>2095</v>
      </c>
      <c r="L391" s="31">
        <v>2078.5</v>
      </c>
      <c r="M391" s="31">
        <v>43.604149999999997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137.75</v>
      </c>
      <c r="D392" s="40">
        <v>138.06666666666666</v>
      </c>
      <c r="E392" s="40">
        <v>136.48333333333332</v>
      </c>
      <c r="F392" s="40">
        <v>135.21666666666667</v>
      </c>
      <c r="G392" s="40">
        <v>133.63333333333333</v>
      </c>
      <c r="H392" s="40">
        <v>139.33333333333331</v>
      </c>
      <c r="I392" s="40">
        <v>140.91666666666669</v>
      </c>
      <c r="J392" s="40">
        <v>142.18333333333331</v>
      </c>
      <c r="K392" s="31">
        <v>139.65</v>
      </c>
      <c r="L392" s="31">
        <v>136.80000000000001</v>
      </c>
      <c r="M392" s="31">
        <v>0.23977999999999999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1169.3</v>
      </c>
      <c r="D393" s="40">
        <v>1174.9333333333334</v>
      </c>
      <c r="E393" s="40">
        <v>1151.8666666666668</v>
      </c>
      <c r="F393" s="40">
        <v>1134.4333333333334</v>
      </c>
      <c r="G393" s="40">
        <v>1111.3666666666668</v>
      </c>
      <c r="H393" s="40">
        <v>1192.3666666666668</v>
      </c>
      <c r="I393" s="40">
        <v>1215.4333333333334</v>
      </c>
      <c r="J393" s="40">
        <v>1232.8666666666668</v>
      </c>
      <c r="K393" s="31">
        <v>1198</v>
      </c>
      <c r="L393" s="31">
        <v>1157.5</v>
      </c>
      <c r="M393" s="31">
        <v>2.0132300000000001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2133.15</v>
      </c>
      <c r="D394" s="40">
        <v>2161.7000000000003</v>
      </c>
      <c r="E394" s="40">
        <v>2083.6000000000004</v>
      </c>
      <c r="F394" s="40">
        <v>2034.0500000000002</v>
      </c>
      <c r="G394" s="40">
        <v>1955.9500000000003</v>
      </c>
      <c r="H394" s="40">
        <v>2211.2500000000005</v>
      </c>
      <c r="I394" s="40">
        <v>2289.35</v>
      </c>
      <c r="J394" s="40">
        <v>2338.9000000000005</v>
      </c>
      <c r="K394" s="31">
        <v>2239.8000000000002</v>
      </c>
      <c r="L394" s="31">
        <v>2112.15</v>
      </c>
      <c r="M394" s="31">
        <v>14.45698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978.45</v>
      </c>
      <c r="D395" s="40">
        <v>984.48333333333323</v>
      </c>
      <c r="E395" s="40">
        <v>969.96666666666647</v>
      </c>
      <c r="F395" s="40">
        <v>961.48333333333323</v>
      </c>
      <c r="G395" s="40">
        <v>946.96666666666647</v>
      </c>
      <c r="H395" s="40">
        <v>992.96666666666647</v>
      </c>
      <c r="I395" s="40">
        <v>1007.4833333333331</v>
      </c>
      <c r="J395" s="40">
        <v>1015.9666666666665</v>
      </c>
      <c r="K395" s="31">
        <v>999</v>
      </c>
      <c r="L395" s="31">
        <v>976</v>
      </c>
      <c r="M395" s="31">
        <v>16.792439999999999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1052.95</v>
      </c>
      <c r="D396" s="40">
        <v>1055.75</v>
      </c>
      <c r="E396" s="40">
        <v>1046.55</v>
      </c>
      <c r="F396" s="40">
        <v>1040.1499999999999</v>
      </c>
      <c r="G396" s="40">
        <v>1030.9499999999998</v>
      </c>
      <c r="H396" s="40">
        <v>1062.1500000000001</v>
      </c>
      <c r="I396" s="40">
        <v>1071.3499999999999</v>
      </c>
      <c r="J396" s="40">
        <v>1077.7500000000002</v>
      </c>
      <c r="K396" s="31">
        <v>1064.95</v>
      </c>
      <c r="L396" s="31">
        <v>1049.3499999999999</v>
      </c>
      <c r="M396" s="31">
        <v>7.9694500000000001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498.5</v>
      </c>
      <c r="D397" s="40">
        <v>500.65000000000003</v>
      </c>
      <c r="E397" s="40">
        <v>493.10000000000008</v>
      </c>
      <c r="F397" s="40">
        <v>487.70000000000005</v>
      </c>
      <c r="G397" s="40">
        <v>480.15000000000009</v>
      </c>
      <c r="H397" s="40">
        <v>506.05000000000007</v>
      </c>
      <c r="I397" s="40">
        <v>513.6</v>
      </c>
      <c r="J397" s="40">
        <v>519</v>
      </c>
      <c r="K397" s="31">
        <v>508.2</v>
      </c>
      <c r="L397" s="31">
        <v>495.25</v>
      </c>
      <c r="M397" s="31">
        <v>2.6117400000000002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28.5</v>
      </c>
      <c r="D398" s="40">
        <v>28.599999999999998</v>
      </c>
      <c r="E398" s="40">
        <v>28.199999999999996</v>
      </c>
      <c r="F398" s="40">
        <v>27.9</v>
      </c>
      <c r="G398" s="40">
        <v>27.499999999999996</v>
      </c>
      <c r="H398" s="40">
        <v>28.899999999999995</v>
      </c>
      <c r="I398" s="40">
        <v>29.299999999999994</v>
      </c>
      <c r="J398" s="40">
        <v>29.599999999999994</v>
      </c>
      <c r="K398" s="31">
        <v>29</v>
      </c>
      <c r="L398" s="31">
        <v>28.3</v>
      </c>
      <c r="M398" s="31">
        <v>15.15499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2586.4</v>
      </c>
      <c r="D399" s="40">
        <v>2597.85</v>
      </c>
      <c r="E399" s="40">
        <v>2565.6999999999998</v>
      </c>
      <c r="F399" s="40">
        <v>2545</v>
      </c>
      <c r="G399" s="40">
        <v>2512.85</v>
      </c>
      <c r="H399" s="40">
        <v>2618.5499999999997</v>
      </c>
      <c r="I399" s="40">
        <v>2650.7000000000003</v>
      </c>
      <c r="J399" s="40">
        <v>2671.3999999999996</v>
      </c>
      <c r="K399" s="31">
        <v>2630</v>
      </c>
      <c r="L399" s="31">
        <v>2577.15</v>
      </c>
      <c r="M399" s="31">
        <v>0.11296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7674.05</v>
      </c>
      <c r="D400" s="40">
        <v>7654.1333333333341</v>
      </c>
      <c r="E400" s="40">
        <v>7608.4666666666681</v>
      </c>
      <c r="F400" s="40">
        <v>7542.8833333333341</v>
      </c>
      <c r="G400" s="40">
        <v>7497.2166666666681</v>
      </c>
      <c r="H400" s="40">
        <v>7719.7166666666681</v>
      </c>
      <c r="I400" s="40">
        <v>7765.3833333333341</v>
      </c>
      <c r="J400" s="40">
        <v>7830.9666666666681</v>
      </c>
      <c r="K400" s="31">
        <v>7699.8</v>
      </c>
      <c r="L400" s="31">
        <v>7588.55</v>
      </c>
      <c r="M400" s="31">
        <v>0.72648000000000001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7890.75</v>
      </c>
      <c r="D401" s="40">
        <v>7944.916666666667</v>
      </c>
      <c r="E401" s="40">
        <v>7815.8333333333339</v>
      </c>
      <c r="F401" s="40">
        <v>7740.916666666667</v>
      </c>
      <c r="G401" s="40">
        <v>7611.8333333333339</v>
      </c>
      <c r="H401" s="40">
        <v>8019.8333333333339</v>
      </c>
      <c r="I401" s="40">
        <v>8148.9166666666679</v>
      </c>
      <c r="J401" s="40">
        <v>8223.8333333333339</v>
      </c>
      <c r="K401" s="31">
        <v>8074</v>
      </c>
      <c r="L401" s="31">
        <v>7870</v>
      </c>
      <c r="M401" s="31">
        <v>0.14444000000000001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5424.25</v>
      </c>
      <c r="D402" s="40">
        <v>5446.75</v>
      </c>
      <c r="E402" s="40">
        <v>5387.5</v>
      </c>
      <c r="F402" s="40">
        <v>5350.75</v>
      </c>
      <c r="G402" s="40">
        <v>5291.5</v>
      </c>
      <c r="H402" s="40">
        <v>5483.5</v>
      </c>
      <c r="I402" s="40">
        <v>5542.75</v>
      </c>
      <c r="J402" s="40">
        <v>5579.5</v>
      </c>
      <c r="K402" s="31">
        <v>5506</v>
      </c>
      <c r="L402" s="31">
        <v>5410</v>
      </c>
      <c r="M402" s="31">
        <v>4.0439999999999997E-2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130.4</v>
      </c>
      <c r="D403" s="40">
        <v>131.31666666666669</v>
      </c>
      <c r="E403" s="40">
        <v>128.43333333333339</v>
      </c>
      <c r="F403" s="40">
        <v>126.4666666666667</v>
      </c>
      <c r="G403" s="40">
        <v>123.5833333333334</v>
      </c>
      <c r="H403" s="40">
        <v>133.28333333333339</v>
      </c>
      <c r="I403" s="40">
        <v>136.16666666666666</v>
      </c>
      <c r="J403" s="40">
        <v>138.13333333333338</v>
      </c>
      <c r="K403" s="31">
        <v>134.19999999999999</v>
      </c>
      <c r="L403" s="31">
        <v>129.35</v>
      </c>
      <c r="M403" s="31">
        <v>5.5799700000000003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288.10000000000002</v>
      </c>
      <c r="D404" s="40">
        <v>285.56666666666666</v>
      </c>
      <c r="E404" s="40">
        <v>278.43333333333334</v>
      </c>
      <c r="F404" s="40">
        <v>268.76666666666665</v>
      </c>
      <c r="G404" s="40">
        <v>261.63333333333333</v>
      </c>
      <c r="H404" s="40">
        <v>295.23333333333335</v>
      </c>
      <c r="I404" s="40">
        <v>302.36666666666667</v>
      </c>
      <c r="J404" s="40">
        <v>312.03333333333336</v>
      </c>
      <c r="K404" s="31">
        <v>292.7</v>
      </c>
      <c r="L404" s="31">
        <v>275.89999999999998</v>
      </c>
      <c r="M404" s="31">
        <v>55.953449999999997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359.4</v>
      </c>
      <c r="D405" s="40">
        <v>362.7833333333333</v>
      </c>
      <c r="E405" s="40">
        <v>354.61666666666662</v>
      </c>
      <c r="F405" s="40">
        <v>349.83333333333331</v>
      </c>
      <c r="G405" s="40">
        <v>341.66666666666663</v>
      </c>
      <c r="H405" s="40">
        <v>367.56666666666661</v>
      </c>
      <c r="I405" s="40">
        <v>375.73333333333335</v>
      </c>
      <c r="J405" s="40">
        <v>380.51666666666659</v>
      </c>
      <c r="K405" s="31">
        <v>370.95</v>
      </c>
      <c r="L405" s="31">
        <v>358</v>
      </c>
      <c r="M405" s="31">
        <v>1.64514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2379.6</v>
      </c>
      <c r="D406" s="40">
        <v>2387.5666666666666</v>
      </c>
      <c r="E406" s="40">
        <v>2355.083333333333</v>
      </c>
      <c r="F406" s="40">
        <v>2330.5666666666666</v>
      </c>
      <c r="G406" s="40">
        <v>2298.083333333333</v>
      </c>
      <c r="H406" s="40">
        <v>2412.083333333333</v>
      </c>
      <c r="I406" s="40">
        <v>2444.5666666666666</v>
      </c>
      <c r="J406" s="40">
        <v>2469.083333333333</v>
      </c>
      <c r="K406" s="31">
        <v>2420.0500000000002</v>
      </c>
      <c r="L406" s="31">
        <v>2363.0500000000002</v>
      </c>
      <c r="M406" s="31">
        <v>7.6139999999999999E-2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604</v>
      </c>
      <c r="D407" s="40">
        <v>600.31666666666672</v>
      </c>
      <c r="E407" s="40">
        <v>584.63333333333344</v>
      </c>
      <c r="F407" s="40">
        <v>565.26666666666677</v>
      </c>
      <c r="G407" s="40">
        <v>549.58333333333348</v>
      </c>
      <c r="H407" s="40">
        <v>619.68333333333339</v>
      </c>
      <c r="I407" s="40">
        <v>635.36666666666656</v>
      </c>
      <c r="J407" s="40">
        <v>654.73333333333335</v>
      </c>
      <c r="K407" s="31">
        <v>616</v>
      </c>
      <c r="L407" s="31">
        <v>580.95000000000005</v>
      </c>
      <c r="M407" s="31">
        <v>13.12433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113.85</v>
      </c>
      <c r="D408" s="40">
        <v>114.85000000000001</v>
      </c>
      <c r="E408" s="40">
        <v>112.50000000000001</v>
      </c>
      <c r="F408" s="40">
        <v>111.15</v>
      </c>
      <c r="G408" s="40">
        <v>108.80000000000001</v>
      </c>
      <c r="H408" s="40">
        <v>116.20000000000002</v>
      </c>
      <c r="I408" s="40">
        <v>118.55000000000001</v>
      </c>
      <c r="J408" s="40">
        <v>119.90000000000002</v>
      </c>
      <c r="K408" s="31">
        <v>117.2</v>
      </c>
      <c r="L408" s="31">
        <v>113.5</v>
      </c>
      <c r="M408" s="31">
        <v>34.575879999999998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247.9</v>
      </c>
      <c r="D409" s="40">
        <v>250</v>
      </c>
      <c r="E409" s="40">
        <v>245.3</v>
      </c>
      <c r="F409" s="40">
        <v>242.70000000000002</v>
      </c>
      <c r="G409" s="40">
        <v>238.00000000000003</v>
      </c>
      <c r="H409" s="40">
        <v>252.6</v>
      </c>
      <c r="I409" s="40">
        <v>257.29999999999995</v>
      </c>
      <c r="J409" s="40">
        <v>259.89999999999998</v>
      </c>
      <c r="K409" s="31">
        <v>254.7</v>
      </c>
      <c r="L409" s="31">
        <v>247.4</v>
      </c>
      <c r="M409" s="31">
        <v>1.4290799999999999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28427.45</v>
      </c>
      <c r="D410" s="40">
        <v>28419.583333333332</v>
      </c>
      <c r="E410" s="40">
        <v>28259.166666666664</v>
      </c>
      <c r="F410" s="40">
        <v>28090.883333333331</v>
      </c>
      <c r="G410" s="40">
        <v>27930.466666666664</v>
      </c>
      <c r="H410" s="40">
        <v>28587.866666666665</v>
      </c>
      <c r="I410" s="40">
        <v>28748.283333333329</v>
      </c>
      <c r="J410" s="40">
        <v>28916.566666666666</v>
      </c>
      <c r="K410" s="31">
        <v>28580</v>
      </c>
      <c r="L410" s="31">
        <v>28251.3</v>
      </c>
      <c r="M410" s="31">
        <v>0.25187999999999999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1789.8</v>
      </c>
      <c r="D411" s="40">
        <v>1801.25</v>
      </c>
      <c r="E411" s="40">
        <v>1768.55</v>
      </c>
      <c r="F411" s="40">
        <v>1747.3</v>
      </c>
      <c r="G411" s="40">
        <v>1714.6</v>
      </c>
      <c r="H411" s="40">
        <v>1822.5</v>
      </c>
      <c r="I411" s="40">
        <v>1855.1999999999998</v>
      </c>
      <c r="J411" s="40">
        <v>1876.45</v>
      </c>
      <c r="K411" s="31">
        <v>1833.95</v>
      </c>
      <c r="L411" s="31">
        <v>1780</v>
      </c>
      <c r="M411" s="31">
        <v>9.6390000000000003E-2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1457.9</v>
      </c>
      <c r="D412" s="40">
        <v>1446.3833333333332</v>
      </c>
      <c r="E412" s="40">
        <v>1427.7666666666664</v>
      </c>
      <c r="F412" s="40">
        <v>1397.6333333333332</v>
      </c>
      <c r="G412" s="40">
        <v>1379.0166666666664</v>
      </c>
      <c r="H412" s="40">
        <v>1476.5166666666664</v>
      </c>
      <c r="I412" s="40">
        <v>1495.1333333333332</v>
      </c>
      <c r="J412" s="40">
        <v>1525.2666666666664</v>
      </c>
      <c r="K412" s="31">
        <v>1465</v>
      </c>
      <c r="L412" s="31">
        <v>1416.25</v>
      </c>
      <c r="M412" s="31">
        <v>14.64594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2033.15</v>
      </c>
      <c r="D413" s="40">
        <v>2031.8833333333334</v>
      </c>
      <c r="E413" s="40">
        <v>2003.9666666666667</v>
      </c>
      <c r="F413" s="40">
        <v>1974.7833333333333</v>
      </c>
      <c r="G413" s="40">
        <v>1946.8666666666666</v>
      </c>
      <c r="H413" s="40">
        <v>2061.0666666666666</v>
      </c>
      <c r="I413" s="40">
        <v>2088.9833333333336</v>
      </c>
      <c r="J413" s="40">
        <v>2118.166666666667</v>
      </c>
      <c r="K413" s="31">
        <v>2059.8000000000002</v>
      </c>
      <c r="L413" s="31">
        <v>2002.7</v>
      </c>
      <c r="M413" s="31">
        <v>8.0411999999999999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673.5</v>
      </c>
      <c r="D414" s="40">
        <v>634.7833333333333</v>
      </c>
      <c r="E414" s="40">
        <v>591.26666666666665</v>
      </c>
      <c r="F414" s="40">
        <v>509.0333333333333</v>
      </c>
      <c r="G414" s="40">
        <v>465.51666666666665</v>
      </c>
      <c r="H414" s="40">
        <v>717.01666666666665</v>
      </c>
      <c r="I414" s="40">
        <v>760.5333333333333</v>
      </c>
      <c r="J414" s="40">
        <v>842.76666666666665</v>
      </c>
      <c r="K414" s="31">
        <v>678.3</v>
      </c>
      <c r="L414" s="31">
        <v>552.54999999999995</v>
      </c>
      <c r="M414" s="31">
        <v>57.841589999999997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1666.5</v>
      </c>
      <c r="D415" s="40">
        <v>1679</v>
      </c>
      <c r="E415" s="40">
        <v>1643.5</v>
      </c>
      <c r="F415" s="40">
        <v>1620.5</v>
      </c>
      <c r="G415" s="40">
        <v>1585</v>
      </c>
      <c r="H415" s="40">
        <v>1702</v>
      </c>
      <c r="I415" s="40">
        <v>1737.5</v>
      </c>
      <c r="J415" s="40">
        <v>1760.5</v>
      </c>
      <c r="K415" s="31">
        <v>1714.5</v>
      </c>
      <c r="L415" s="31">
        <v>1656</v>
      </c>
      <c r="M415" s="31">
        <v>0.72431999999999996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1663.8</v>
      </c>
      <c r="D416" s="40">
        <v>1672.6000000000001</v>
      </c>
      <c r="E416" s="40">
        <v>1647.2000000000003</v>
      </c>
      <c r="F416" s="40">
        <v>1630.6000000000001</v>
      </c>
      <c r="G416" s="40">
        <v>1605.2000000000003</v>
      </c>
      <c r="H416" s="40">
        <v>1689.2000000000003</v>
      </c>
      <c r="I416" s="40">
        <v>1714.6000000000004</v>
      </c>
      <c r="J416" s="40">
        <v>1731.2000000000003</v>
      </c>
      <c r="K416" s="31">
        <v>1698</v>
      </c>
      <c r="L416" s="31">
        <v>1656</v>
      </c>
      <c r="M416" s="31">
        <v>0.23573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785.2</v>
      </c>
      <c r="D417" s="40">
        <v>788.23333333333323</v>
      </c>
      <c r="E417" s="40">
        <v>763.01666666666642</v>
      </c>
      <c r="F417" s="40">
        <v>740.83333333333314</v>
      </c>
      <c r="G417" s="40">
        <v>715.61666666666633</v>
      </c>
      <c r="H417" s="40">
        <v>810.41666666666652</v>
      </c>
      <c r="I417" s="40">
        <v>835.63333333333344</v>
      </c>
      <c r="J417" s="40">
        <v>857.81666666666661</v>
      </c>
      <c r="K417" s="31">
        <v>813.45</v>
      </c>
      <c r="L417" s="31">
        <v>766.05</v>
      </c>
      <c r="M417" s="31">
        <v>9.5230599999999992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697.8</v>
      </c>
      <c r="D418" s="40">
        <v>698.93333333333339</v>
      </c>
      <c r="E418" s="40">
        <v>692.86666666666679</v>
      </c>
      <c r="F418" s="40">
        <v>687.93333333333339</v>
      </c>
      <c r="G418" s="40">
        <v>681.86666666666679</v>
      </c>
      <c r="H418" s="40">
        <v>703.86666666666679</v>
      </c>
      <c r="I418" s="40">
        <v>709.93333333333339</v>
      </c>
      <c r="J418" s="40">
        <v>714.86666666666679</v>
      </c>
      <c r="K418" s="31">
        <v>705</v>
      </c>
      <c r="L418" s="31">
        <v>694</v>
      </c>
      <c r="M418" s="31">
        <v>0.68406999999999996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78.95</v>
      </c>
      <c r="D419" s="40">
        <v>79.3</v>
      </c>
      <c r="E419" s="40">
        <v>77.899999999999991</v>
      </c>
      <c r="F419" s="40">
        <v>76.849999999999994</v>
      </c>
      <c r="G419" s="40">
        <v>75.449999999999989</v>
      </c>
      <c r="H419" s="40">
        <v>80.349999999999994</v>
      </c>
      <c r="I419" s="40">
        <v>81.75</v>
      </c>
      <c r="J419" s="40">
        <v>82.8</v>
      </c>
      <c r="K419" s="31">
        <v>80.7</v>
      </c>
      <c r="L419" s="31">
        <v>78.25</v>
      </c>
      <c r="M419" s="31">
        <v>40.352890000000002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109.35</v>
      </c>
      <c r="D420" s="40">
        <v>109.85000000000001</v>
      </c>
      <c r="E420" s="40">
        <v>108.50000000000001</v>
      </c>
      <c r="F420" s="40">
        <v>107.65</v>
      </c>
      <c r="G420" s="40">
        <v>106.30000000000001</v>
      </c>
      <c r="H420" s="40">
        <v>110.70000000000002</v>
      </c>
      <c r="I420" s="40">
        <v>112.05000000000001</v>
      </c>
      <c r="J420" s="40">
        <v>112.90000000000002</v>
      </c>
      <c r="K420" s="31">
        <v>111.2</v>
      </c>
      <c r="L420" s="31">
        <v>109</v>
      </c>
      <c r="M420" s="31">
        <v>2.09659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431.7</v>
      </c>
      <c r="D421" s="40">
        <v>431.43333333333334</v>
      </c>
      <c r="E421" s="40">
        <v>429.91666666666669</v>
      </c>
      <c r="F421" s="40">
        <v>428.13333333333333</v>
      </c>
      <c r="G421" s="40">
        <v>426.61666666666667</v>
      </c>
      <c r="H421" s="40">
        <v>433.2166666666667</v>
      </c>
      <c r="I421" s="40">
        <v>434.73333333333335</v>
      </c>
      <c r="J421" s="40">
        <v>436.51666666666671</v>
      </c>
      <c r="K421" s="31">
        <v>432.95</v>
      </c>
      <c r="L421" s="31">
        <v>429.65</v>
      </c>
      <c r="M421" s="31">
        <v>110.30732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126.15</v>
      </c>
      <c r="D422" s="40">
        <v>126.03333333333335</v>
      </c>
      <c r="E422" s="40">
        <v>124.61666666666669</v>
      </c>
      <c r="F422" s="40">
        <v>123.08333333333334</v>
      </c>
      <c r="G422" s="40">
        <v>121.66666666666669</v>
      </c>
      <c r="H422" s="40">
        <v>127.56666666666669</v>
      </c>
      <c r="I422" s="40">
        <v>128.98333333333335</v>
      </c>
      <c r="J422" s="40">
        <v>130.51666666666671</v>
      </c>
      <c r="K422" s="31">
        <v>127.45</v>
      </c>
      <c r="L422" s="31">
        <v>124.5</v>
      </c>
      <c r="M422" s="31">
        <v>384.44821000000002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280</v>
      </c>
      <c r="D423" s="40">
        <v>281.76666666666665</v>
      </c>
      <c r="E423" s="40">
        <v>275.23333333333329</v>
      </c>
      <c r="F423" s="40">
        <v>270.46666666666664</v>
      </c>
      <c r="G423" s="40">
        <v>263.93333333333328</v>
      </c>
      <c r="H423" s="40">
        <v>286.5333333333333</v>
      </c>
      <c r="I423" s="40">
        <v>293.06666666666661</v>
      </c>
      <c r="J423" s="40">
        <v>297.83333333333331</v>
      </c>
      <c r="K423" s="31">
        <v>288.3</v>
      </c>
      <c r="L423" s="31">
        <v>277</v>
      </c>
      <c r="M423" s="31">
        <v>18.04119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300.14999999999998</v>
      </c>
      <c r="D424" s="40">
        <v>300.58333333333331</v>
      </c>
      <c r="E424" s="40">
        <v>296.16666666666663</v>
      </c>
      <c r="F424" s="40">
        <v>292.18333333333334</v>
      </c>
      <c r="G424" s="40">
        <v>287.76666666666665</v>
      </c>
      <c r="H424" s="40">
        <v>304.56666666666661</v>
      </c>
      <c r="I424" s="40">
        <v>308.98333333333323</v>
      </c>
      <c r="J424" s="40">
        <v>312.96666666666658</v>
      </c>
      <c r="K424" s="31">
        <v>305</v>
      </c>
      <c r="L424" s="31">
        <v>296.60000000000002</v>
      </c>
      <c r="M424" s="31">
        <v>15.559939999999999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781.3</v>
      </c>
      <c r="D425" s="40">
        <v>782.13333333333333</v>
      </c>
      <c r="E425" s="40">
        <v>775.26666666666665</v>
      </c>
      <c r="F425" s="40">
        <v>769.23333333333335</v>
      </c>
      <c r="G425" s="40">
        <v>762.36666666666667</v>
      </c>
      <c r="H425" s="40">
        <v>788.16666666666663</v>
      </c>
      <c r="I425" s="40">
        <v>795.03333333333319</v>
      </c>
      <c r="J425" s="40">
        <v>801.06666666666661</v>
      </c>
      <c r="K425" s="31">
        <v>789</v>
      </c>
      <c r="L425" s="31">
        <v>776.1</v>
      </c>
      <c r="M425" s="31">
        <v>1.82233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753.65</v>
      </c>
      <c r="D426" s="40">
        <v>756.58333333333337</v>
      </c>
      <c r="E426" s="40">
        <v>748.66666666666674</v>
      </c>
      <c r="F426" s="40">
        <v>743.68333333333339</v>
      </c>
      <c r="G426" s="40">
        <v>735.76666666666677</v>
      </c>
      <c r="H426" s="40">
        <v>761.56666666666672</v>
      </c>
      <c r="I426" s="40">
        <v>769.48333333333346</v>
      </c>
      <c r="J426" s="40">
        <v>774.4666666666667</v>
      </c>
      <c r="K426" s="31">
        <v>764.5</v>
      </c>
      <c r="L426" s="31">
        <v>751.6</v>
      </c>
      <c r="M426" s="31">
        <v>1.0585500000000001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446.05</v>
      </c>
      <c r="D427" s="40">
        <v>448.91666666666669</v>
      </c>
      <c r="E427" s="40">
        <v>439.83333333333337</v>
      </c>
      <c r="F427" s="40">
        <v>433.61666666666667</v>
      </c>
      <c r="G427" s="40">
        <v>424.53333333333336</v>
      </c>
      <c r="H427" s="40">
        <v>455.13333333333338</v>
      </c>
      <c r="I427" s="40">
        <v>464.21666666666675</v>
      </c>
      <c r="J427" s="40">
        <v>470.43333333333339</v>
      </c>
      <c r="K427" s="31">
        <v>458</v>
      </c>
      <c r="L427" s="31">
        <v>442.7</v>
      </c>
      <c r="M427" s="31">
        <v>9.7995000000000001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250.95</v>
      </c>
      <c r="D428" s="40">
        <v>253.31666666666669</v>
      </c>
      <c r="E428" s="40">
        <v>247.13333333333338</v>
      </c>
      <c r="F428" s="40">
        <v>243.31666666666669</v>
      </c>
      <c r="G428" s="40">
        <v>237.13333333333338</v>
      </c>
      <c r="H428" s="40">
        <v>257.13333333333338</v>
      </c>
      <c r="I428" s="40">
        <v>263.31666666666672</v>
      </c>
      <c r="J428" s="40">
        <v>267.13333333333338</v>
      </c>
      <c r="K428" s="31">
        <v>259.5</v>
      </c>
      <c r="L428" s="31">
        <v>249.5</v>
      </c>
      <c r="M428" s="31">
        <v>12.949479999999999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683</v>
      </c>
      <c r="D429" s="40">
        <v>684.16666666666663</v>
      </c>
      <c r="E429" s="40">
        <v>680.13333333333321</v>
      </c>
      <c r="F429" s="40">
        <v>677.26666666666654</v>
      </c>
      <c r="G429" s="40">
        <v>673.23333333333312</v>
      </c>
      <c r="H429" s="40">
        <v>687.0333333333333</v>
      </c>
      <c r="I429" s="40">
        <v>691.06666666666683</v>
      </c>
      <c r="J429" s="40">
        <v>693.93333333333339</v>
      </c>
      <c r="K429" s="31">
        <v>688.2</v>
      </c>
      <c r="L429" s="31">
        <v>681.3</v>
      </c>
      <c r="M429" s="31">
        <v>19.051929999999999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531.4</v>
      </c>
      <c r="D430" s="40">
        <v>531.46666666666658</v>
      </c>
      <c r="E430" s="40">
        <v>528.63333333333321</v>
      </c>
      <c r="F430" s="40">
        <v>525.86666666666667</v>
      </c>
      <c r="G430" s="40">
        <v>523.0333333333333</v>
      </c>
      <c r="H430" s="40">
        <v>534.23333333333312</v>
      </c>
      <c r="I430" s="40">
        <v>537.06666666666638</v>
      </c>
      <c r="J430" s="40">
        <v>539.83333333333303</v>
      </c>
      <c r="K430" s="31">
        <v>534.29999999999995</v>
      </c>
      <c r="L430" s="31">
        <v>528.70000000000005</v>
      </c>
      <c r="M430" s="31">
        <v>15.026059999999999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3590.65</v>
      </c>
      <c r="D431" s="40">
        <v>3634.9166666666665</v>
      </c>
      <c r="E431" s="40">
        <v>3491.833333333333</v>
      </c>
      <c r="F431" s="40">
        <v>3393.0166666666664</v>
      </c>
      <c r="G431" s="40">
        <v>3249.9333333333329</v>
      </c>
      <c r="H431" s="40">
        <v>3733.7333333333331</v>
      </c>
      <c r="I431" s="40">
        <v>3876.8166666666662</v>
      </c>
      <c r="J431" s="40">
        <v>3975.6333333333332</v>
      </c>
      <c r="K431" s="31">
        <v>3778</v>
      </c>
      <c r="L431" s="31">
        <v>3536.1</v>
      </c>
      <c r="M431" s="31">
        <v>7.0260000000000003E-2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2659.45</v>
      </c>
      <c r="D432" s="40">
        <v>2656</v>
      </c>
      <c r="E432" s="40">
        <v>2642</v>
      </c>
      <c r="F432" s="40">
        <v>2624.55</v>
      </c>
      <c r="G432" s="40">
        <v>2610.5500000000002</v>
      </c>
      <c r="H432" s="40">
        <v>2673.45</v>
      </c>
      <c r="I432" s="40">
        <v>2687.45</v>
      </c>
      <c r="J432" s="40">
        <v>2704.8999999999996</v>
      </c>
      <c r="K432" s="31">
        <v>2670</v>
      </c>
      <c r="L432" s="31">
        <v>2638.55</v>
      </c>
      <c r="M432" s="31">
        <v>8.3390000000000006E-2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793.9</v>
      </c>
      <c r="D433" s="40">
        <v>799.06666666666661</v>
      </c>
      <c r="E433" s="40">
        <v>786.13333333333321</v>
      </c>
      <c r="F433" s="40">
        <v>778.36666666666656</v>
      </c>
      <c r="G433" s="40">
        <v>765.43333333333317</v>
      </c>
      <c r="H433" s="40">
        <v>806.83333333333326</v>
      </c>
      <c r="I433" s="40">
        <v>819.76666666666665</v>
      </c>
      <c r="J433" s="40">
        <v>827.5333333333333</v>
      </c>
      <c r="K433" s="31">
        <v>812</v>
      </c>
      <c r="L433" s="31">
        <v>791.3</v>
      </c>
      <c r="M433" s="31">
        <v>0.34594999999999998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372.55</v>
      </c>
      <c r="D434" s="40">
        <v>367.88333333333338</v>
      </c>
      <c r="E434" s="40">
        <v>357.96666666666675</v>
      </c>
      <c r="F434" s="40">
        <v>343.38333333333338</v>
      </c>
      <c r="G434" s="40">
        <v>333.46666666666675</v>
      </c>
      <c r="H434" s="40">
        <v>382.46666666666675</v>
      </c>
      <c r="I434" s="40">
        <v>392.38333333333338</v>
      </c>
      <c r="J434" s="40">
        <v>406.96666666666675</v>
      </c>
      <c r="K434" s="31">
        <v>377.8</v>
      </c>
      <c r="L434" s="31">
        <v>353.3</v>
      </c>
      <c r="M434" s="31">
        <v>23.687570000000001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314.7</v>
      </c>
      <c r="D435" s="40">
        <v>312.40000000000003</v>
      </c>
      <c r="E435" s="40">
        <v>306.80000000000007</v>
      </c>
      <c r="F435" s="40">
        <v>298.90000000000003</v>
      </c>
      <c r="G435" s="40">
        <v>293.30000000000007</v>
      </c>
      <c r="H435" s="40">
        <v>320.30000000000007</v>
      </c>
      <c r="I435" s="40">
        <v>325.90000000000009</v>
      </c>
      <c r="J435" s="40">
        <v>333.80000000000007</v>
      </c>
      <c r="K435" s="31">
        <v>318</v>
      </c>
      <c r="L435" s="31">
        <v>304.5</v>
      </c>
      <c r="M435" s="31">
        <v>5.3045799999999996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2136.0500000000002</v>
      </c>
      <c r="D436" s="40">
        <v>2140.3333333333335</v>
      </c>
      <c r="E436" s="40">
        <v>2120.8166666666671</v>
      </c>
      <c r="F436" s="40">
        <v>2105.5833333333335</v>
      </c>
      <c r="G436" s="40">
        <v>2086.0666666666671</v>
      </c>
      <c r="H436" s="40">
        <v>2155.5666666666671</v>
      </c>
      <c r="I436" s="40">
        <v>2175.0833333333335</v>
      </c>
      <c r="J436" s="40">
        <v>2190.3166666666671</v>
      </c>
      <c r="K436" s="31">
        <v>2159.85</v>
      </c>
      <c r="L436" s="31">
        <v>2125.1</v>
      </c>
      <c r="M436" s="31">
        <v>0.38135999999999998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754.05</v>
      </c>
      <c r="D437" s="40">
        <v>754.58333333333337</v>
      </c>
      <c r="E437" s="40">
        <v>750.16666666666674</v>
      </c>
      <c r="F437" s="40">
        <v>746.28333333333342</v>
      </c>
      <c r="G437" s="40">
        <v>741.86666666666679</v>
      </c>
      <c r="H437" s="40">
        <v>758.4666666666667</v>
      </c>
      <c r="I437" s="40">
        <v>762.88333333333344</v>
      </c>
      <c r="J437" s="40">
        <v>766.76666666666665</v>
      </c>
      <c r="K437" s="31">
        <v>759</v>
      </c>
      <c r="L437" s="31">
        <v>750.7</v>
      </c>
      <c r="M437" s="31">
        <v>0.46637000000000001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465.6</v>
      </c>
      <c r="D438" s="40">
        <v>466.41666666666669</v>
      </c>
      <c r="E438" s="40">
        <v>461.98333333333335</v>
      </c>
      <c r="F438" s="40">
        <v>458.36666666666667</v>
      </c>
      <c r="G438" s="40">
        <v>453.93333333333334</v>
      </c>
      <c r="H438" s="40">
        <v>470.03333333333336</v>
      </c>
      <c r="I438" s="40">
        <v>474.46666666666664</v>
      </c>
      <c r="J438" s="40">
        <v>478.08333333333337</v>
      </c>
      <c r="K438" s="31">
        <v>470.85</v>
      </c>
      <c r="L438" s="31">
        <v>462.8</v>
      </c>
      <c r="M438" s="31">
        <v>1.6633100000000001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8.1999999999999993</v>
      </c>
      <c r="D439" s="40">
        <v>8.1</v>
      </c>
      <c r="E439" s="40">
        <v>7.9499999999999993</v>
      </c>
      <c r="F439" s="40">
        <v>7.6999999999999993</v>
      </c>
      <c r="G439" s="40">
        <v>7.5499999999999989</v>
      </c>
      <c r="H439" s="40">
        <v>8.35</v>
      </c>
      <c r="I439" s="40">
        <v>8.5000000000000018</v>
      </c>
      <c r="J439" s="40">
        <v>8.75</v>
      </c>
      <c r="K439" s="31">
        <v>8.25</v>
      </c>
      <c r="L439" s="31">
        <v>7.85</v>
      </c>
      <c r="M439" s="31">
        <v>871.03209000000004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145.05000000000001</v>
      </c>
      <c r="D440" s="40">
        <v>145.23333333333335</v>
      </c>
      <c r="E440" s="40">
        <v>142.2166666666667</v>
      </c>
      <c r="F440" s="40">
        <v>139.38333333333335</v>
      </c>
      <c r="G440" s="40">
        <v>136.3666666666667</v>
      </c>
      <c r="H440" s="40">
        <v>148.06666666666669</v>
      </c>
      <c r="I440" s="40">
        <v>151.08333333333334</v>
      </c>
      <c r="J440" s="40">
        <v>153.91666666666669</v>
      </c>
      <c r="K440" s="31">
        <v>148.25</v>
      </c>
      <c r="L440" s="31">
        <v>142.4</v>
      </c>
      <c r="M440" s="31">
        <v>3.0766499999999999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1064.3</v>
      </c>
      <c r="D441" s="40">
        <v>1065.2333333333333</v>
      </c>
      <c r="E441" s="40">
        <v>1057.6166666666668</v>
      </c>
      <c r="F441" s="40">
        <v>1050.9333333333334</v>
      </c>
      <c r="G441" s="40">
        <v>1043.3166666666668</v>
      </c>
      <c r="H441" s="40">
        <v>1071.9166666666667</v>
      </c>
      <c r="I441" s="40">
        <v>1079.5333333333331</v>
      </c>
      <c r="J441" s="40">
        <v>1086.2166666666667</v>
      </c>
      <c r="K441" s="31">
        <v>1072.8499999999999</v>
      </c>
      <c r="L441" s="31">
        <v>1058.55</v>
      </c>
      <c r="M441" s="31">
        <v>0.49586999999999998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614.35</v>
      </c>
      <c r="D442" s="40">
        <v>607</v>
      </c>
      <c r="E442" s="40">
        <v>587.1</v>
      </c>
      <c r="F442" s="40">
        <v>559.85</v>
      </c>
      <c r="G442" s="40">
        <v>539.95000000000005</v>
      </c>
      <c r="H442" s="40">
        <v>634.25</v>
      </c>
      <c r="I442" s="40">
        <v>654.15000000000009</v>
      </c>
      <c r="J442" s="40">
        <v>681.4</v>
      </c>
      <c r="K442" s="31">
        <v>626.9</v>
      </c>
      <c r="L442" s="31">
        <v>579.75</v>
      </c>
      <c r="M442" s="31">
        <v>20.96209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1489.8</v>
      </c>
      <c r="D443" s="40">
        <v>1481.75</v>
      </c>
      <c r="E443" s="40">
        <v>1468.5</v>
      </c>
      <c r="F443" s="40">
        <v>1447.2</v>
      </c>
      <c r="G443" s="40">
        <v>1433.95</v>
      </c>
      <c r="H443" s="40">
        <v>1503.05</v>
      </c>
      <c r="I443" s="40">
        <v>1516.3</v>
      </c>
      <c r="J443" s="40">
        <v>1537.6</v>
      </c>
      <c r="K443" s="31">
        <v>1495</v>
      </c>
      <c r="L443" s="31">
        <v>1460.45</v>
      </c>
      <c r="M443" s="31">
        <v>0.20512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596.75</v>
      </c>
      <c r="D444" s="40">
        <v>598.98333333333335</v>
      </c>
      <c r="E444" s="40">
        <v>589.9666666666667</v>
      </c>
      <c r="F444" s="40">
        <v>583.18333333333339</v>
      </c>
      <c r="G444" s="40">
        <v>574.16666666666674</v>
      </c>
      <c r="H444" s="40">
        <v>605.76666666666665</v>
      </c>
      <c r="I444" s="40">
        <v>614.7833333333333</v>
      </c>
      <c r="J444" s="40">
        <v>621.56666666666661</v>
      </c>
      <c r="K444" s="31">
        <v>608</v>
      </c>
      <c r="L444" s="31">
        <v>592.20000000000005</v>
      </c>
      <c r="M444" s="31">
        <v>0.35357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9327.75</v>
      </c>
      <c r="D445" s="40">
        <v>9310.35</v>
      </c>
      <c r="E445" s="40">
        <v>9225.85</v>
      </c>
      <c r="F445" s="40">
        <v>9123.9500000000007</v>
      </c>
      <c r="G445" s="40">
        <v>9039.4500000000007</v>
      </c>
      <c r="H445" s="40">
        <v>9412.25</v>
      </c>
      <c r="I445" s="40">
        <v>9496.75</v>
      </c>
      <c r="J445" s="40">
        <v>9598.65</v>
      </c>
      <c r="K445" s="31">
        <v>9394.85</v>
      </c>
      <c r="L445" s="31">
        <v>9208.4500000000007</v>
      </c>
      <c r="M445" s="31">
        <v>0.11039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42.45</v>
      </c>
      <c r="D446" s="40">
        <v>42.083333333333336</v>
      </c>
      <c r="E446" s="40">
        <v>41.366666666666674</v>
      </c>
      <c r="F446" s="40">
        <v>40.283333333333339</v>
      </c>
      <c r="G446" s="40">
        <v>39.566666666666677</v>
      </c>
      <c r="H446" s="40">
        <v>43.166666666666671</v>
      </c>
      <c r="I446" s="40">
        <v>43.883333333333326</v>
      </c>
      <c r="J446" s="40">
        <v>44.966666666666669</v>
      </c>
      <c r="K446" s="31">
        <v>42.8</v>
      </c>
      <c r="L446" s="31">
        <v>41</v>
      </c>
      <c r="M446" s="31">
        <v>166.83196000000001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609.29999999999995</v>
      </c>
      <c r="D447" s="40">
        <v>610.91666666666663</v>
      </c>
      <c r="E447" s="40">
        <v>604.88333333333321</v>
      </c>
      <c r="F447" s="40">
        <v>600.46666666666658</v>
      </c>
      <c r="G447" s="40">
        <v>594.43333333333317</v>
      </c>
      <c r="H447" s="40">
        <v>615.33333333333326</v>
      </c>
      <c r="I447" s="40">
        <v>621.36666666666679</v>
      </c>
      <c r="J447" s="40">
        <v>625.7833333333333</v>
      </c>
      <c r="K447" s="31">
        <v>616.95000000000005</v>
      </c>
      <c r="L447" s="31">
        <v>606.5</v>
      </c>
      <c r="M447" s="31">
        <v>11.159319999999999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950.8</v>
      </c>
      <c r="D448" s="40">
        <v>952.6</v>
      </c>
      <c r="E448" s="40">
        <v>938.2</v>
      </c>
      <c r="F448" s="40">
        <v>925.6</v>
      </c>
      <c r="G448" s="40">
        <v>911.2</v>
      </c>
      <c r="H448" s="40">
        <v>965.2</v>
      </c>
      <c r="I448" s="40">
        <v>979.59999999999991</v>
      </c>
      <c r="J448" s="40">
        <v>992.2</v>
      </c>
      <c r="K448" s="31">
        <v>967</v>
      </c>
      <c r="L448" s="31">
        <v>940</v>
      </c>
      <c r="M448" s="31">
        <v>0.93135000000000001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18794.2</v>
      </c>
      <c r="D449" s="40">
        <v>18897.066666666666</v>
      </c>
      <c r="E449" s="40">
        <v>18397.133333333331</v>
      </c>
      <c r="F449" s="40">
        <v>18000.066666666666</v>
      </c>
      <c r="G449" s="40">
        <v>17500.133333333331</v>
      </c>
      <c r="H449" s="40">
        <v>19294.133333333331</v>
      </c>
      <c r="I449" s="40">
        <v>19794.066666666666</v>
      </c>
      <c r="J449" s="40">
        <v>20191.133333333331</v>
      </c>
      <c r="K449" s="31">
        <v>19397</v>
      </c>
      <c r="L449" s="31">
        <v>18500</v>
      </c>
      <c r="M449" s="31">
        <v>3.9879999999999999E-2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777.8</v>
      </c>
      <c r="D450" s="40">
        <v>777.4666666666667</v>
      </c>
      <c r="E450" s="40">
        <v>773.43333333333339</v>
      </c>
      <c r="F450" s="40">
        <v>769.06666666666672</v>
      </c>
      <c r="G450" s="40">
        <v>765.03333333333342</v>
      </c>
      <c r="H450" s="40">
        <v>781.83333333333337</v>
      </c>
      <c r="I450" s="40">
        <v>785.86666666666667</v>
      </c>
      <c r="J450" s="40">
        <v>790.23333333333335</v>
      </c>
      <c r="K450" s="31">
        <v>781.5</v>
      </c>
      <c r="L450" s="31">
        <v>773.1</v>
      </c>
      <c r="M450" s="31">
        <v>9.7899799999999999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192.15</v>
      </c>
      <c r="D451" s="40">
        <v>192.46666666666667</v>
      </c>
      <c r="E451" s="40">
        <v>190.68333333333334</v>
      </c>
      <c r="F451" s="40">
        <v>189.21666666666667</v>
      </c>
      <c r="G451" s="40">
        <v>187.43333333333334</v>
      </c>
      <c r="H451" s="40">
        <v>193.93333333333334</v>
      </c>
      <c r="I451" s="40">
        <v>195.7166666666667</v>
      </c>
      <c r="J451" s="40">
        <v>197.18333333333334</v>
      </c>
      <c r="K451" s="31">
        <v>194.25</v>
      </c>
      <c r="L451" s="31">
        <v>191</v>
      </c>
      <c r="M451" s="31">
        <v>14.41902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1390.45</v>
      </c>
      <c r="D452" s="40">
        <v>1399.3666666666668</v>
      </c>
      <c r="E452" s="40">
        <v>1372.0833333333335</v>
      </c>
      <c r="F452" s="40">
        <v>1353.7166666666667</v>
      </c>
      <c r="G452" s="40">
        <v>1326.4333333333334</v>
      </c>
      <c r="H452" s="40">
        <v>1417.7333333333336</v>
      </c>
      <c r="I452" s="40">
        <v>1445.0166666666669</v>
      </c>
      <c r="J452" s="40">
        <v>1463.3833333333337</v>
      </c>
      <c r="K452" s="31">
        <v>1426.65</v>
      </c>
      <c r="L452" s="31">
        <v>1381</v>
      </c>
      <c r="M452" s="31">
        <v>2.59781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3202.95</v>
      </c>
      <c r="D453" s="40">
        <v>3209.6</v>
      </c>
      <c r="E453" s="40">
        <v>3187.35</v>
      </c>
      <c r="F453" s="40">
        <v>3171.75</v>
      </c>
      <c r="G453" s="40">
        <v>3149.5</v>
      </c>
      <c r="H453" s="40">
        <v>3225.2</v>
      </c>
      <c r="I453" s="40">
        <v>3247.45</v>
      </c>
      <c r="J453" s="40">
        <v>3263.0499999999997</v>
      </c>
      <c r="K453" s="31">
        <v>3231.85</v>
      </c>
      <c r="L453" s="31">
        <v>3194</v>
      </c>
      <c r="M453" s="31">
        <v>22.32968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772.35</v>
      </c>
      <c r="D454" s="40">
        <v>770.15</v>
      </c>
      <c r="E454" s="40">
        <v>765.69999999999993</v>
      </c>
      <c r="F454" s="40">
        <v>759.05</v>
      </c>
      <c r="G454" s="40">
        <v>754.59999999999991</v>
      </c>
      <c r="H454" s="40">
        <v>776.8</v>
      </c>
      <c r="I454" s="40">
        <v>781.25</v>
      </c>
      <c r="J454" s="40">
        <v>787.9</v>
      </c>
      <c r="K454" s="31">
        <v>774.6</v>
      </c>
      <c r="L454" s="31">
        <v>763.5</v>
      </c>
      <c r="M454" s="31">
        <v>9.6560199999999998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4487.1000000000004</v>
      </c>
      <c r="D455" s="40">
        <v>4488.2833333333338</v>
      </c>
      <c r="E455" s="40">
        <v>4401.5666666666675</v>
      </c>
      <c r="F455" s="40">
        <v>4316.0333333333338</v>
      </c>
      <c r="G455" s="40">
        <v>4229.3166666666675</v>
      </c>
      <c r="H455" s="40">
        <v>4573.8166666666675</v>
      </c>
      <c r="I455" s="40">
        <v>4660.5333333333328</v>
      </c>
      <c r="J455" s="40">
        <v>4746.0666666666675</v>
      </c>
      <c r="K455" s="31">
        <v>4575</v>
      </c>
      <c r="L455" s="31">
        <v>4402.75</v>
      </c>
      <c r="M455" s="31">
        <v>3.8277800000000002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1164.8499999999999</v>
      </c>
      <c r="D456" s="40">
        <v>1168.7833333333333</v>
      </c>
      <c r="E456" s="40">
        <v>1154.5666666666666</v>
      </c>
      <c r="F456" s="40">
        <v>1144.2833333333333</v>
      </c>
      <c r="G456" s="40">
        <v>1130.0666666666666</v>
      </c>
      <c r="H456" s="40">
        <v>1179.0666666666666</v>
      </c>
      <c r="I456" s="40">
        <v>1193.2833333333333</v>
      </c>
      <c r="J456" s="40">
        <v>1203.5666666666666</v>
      </c>
      <c r="K456" s="31">
        <v>1183</v>
      </c>
      <c r="L456" s="31">
        <v>1158.5</v>
      </c>
      <c r="M456" s="31">
        <v>0.48332999999999998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144.80000000000001</v>
      </c>
      <c r="D457" s="40">
        <v>144.78333333333333</v>
      </c>
      <c r="E457" s="40">
        <v>143.56666666666666</v>
      </c>
      <c r="F457" s="40">
        <v>142.33333333333334</v>
      </c>
      <c r="G457" s="40">
        <v>141.11666666666667</v>
      </c>
      <c r="H457" s="40">
        <v>146.01666666666665</v>
      </c>
      <c r="I457" s="40">
        <v>147.23333333333329</v>
      </c>
      <c r="J457" s="40">
        <v>148.46666666666664</v>
      </c>
      <c r="K457" s="31">
        <v>146</v>
      </c>
      <c r="L457" s="31">
        <v>143.55000000000001</v>
      </c>
      <c r="M457" s="31">
        <v>9.9724599999999999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310.25</v>
      </c>
      <c r="D458" s="40">
        <v>310.23333333333335</v>
      </c>
      <c r="E458" s="40">
        <v>307.61666666666667</v>
      </c>
      <c r="F458" s="40">
        <v>304.98333333333335</v>
      </c>
      <c r="G458" s="40">
        <v>302.36666666666667</v>
      </c>
      <c r="H458" s="40">
        <v>312.86666666666667</v>
      </c>
      <c r="I458" s="40">
        <v>315.48333333333335</v>
      </c>
      <c r="J458" s="40">
        <v>318.11666666666667</v>
      </c>
      <c r="K458" s="31">
        <v>312.85000000000002</v>
      </c>
      <c r="L458" s="31">
        <v>307.60000000000002</v>
      </c>
      <c r="M458" s="31">
        <v>236.17599000000001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124.45</v>
      </c>
      <c r="D459" s="40">
        <v>125.03333333333335</v>
      </c>
      <c r="E459" s="40">
        <v>123.56666666666669</v>
      </c>
      <c r="F459" s="40">
        <v>122.68333333333335</v>
      </c>
      <c r="G459" s="40">
        <v>121.2166666666667</v>
      </c>
      <c r="H459" s="40">
        <v>125.91666666666669</v>
      </c>
      <c r="I459" s="40">
        <v>127.38333333333335</v>
      </c>
      <c r="J459" s="40">
        <v>128.26666666666668</v>
      </c>
      <c r="K459" s="31">
        <v>126.5</v>
      </c>
      <c r="L459" s="31">
        <v>124.15</v>
      </c>
      <c r="M459" s="31">
        <v>225.22585000000001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1255.95</v>
      </c>
      <c r="D460" s="40">
        <v>1253.1499999999999</v>
      </c>
      <c r="E460" s="40">
        <v>1240.4999999999998</v>
      </c>
      <c r="F460" s="40">
        <v>1225.05</v>
      </c>
      <c r="G460" s="40">
        <v>1212.3999999999999</v>
      </c>
      <c r="H460" s="40">
        <v>1268.5999999999997</v>
      </c>
      <c r="I460" s="40">
        <v>1281.2499999999998</v>
      </c>
      <c r="J460" s="40">
        <v>1296.6999999999996</v>
      </c>
      <c r="K460" s="31">
        <v>1265.8</v>
      </c>
      <c r="L460" s="31">
        <v>1237.7</v>
      </c>
      <c r="M460" s="31">
        <v>96.555509999999998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3832.6</v>
      </c>
      <c r="D461" s="40">
        <v>3843.9833333333336</v>
      </c>
      <c r="E461" s="40">
        <v>3798.4666666666672</v>
      </c>
      <c r="F461" s="40">
        <v>3764.3333333333335</v>
      </c>
      <c r="G461" s="40">
        <v>3718.8166666666671</v>
      </c>
      <c r="H461" s="40">
        <v>3878.1166666666672</v>
      </c>
      <c r="I461" s="40">
        <v>3923.6333333333337</v>
      </c>
      <c r="J461" s="40">
        <v>3957.7666666666673</v>
      </c>
      <c r="K461" s="31">
        <v>3889.5</v>
      </c>
      <c r="L461" s="31">
        <v>3809.85</v>
      </c>
      <c r="M461" s="31">
        <v>0.10742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1112.45</v>
      </c>
      <c r="D462" s="40">
        <v>1102.8500000000001</v>
      </c>
      <c r="E462" s="40">
        <v>1086.0000000000002</v>
      </c>
      <c r="F462" s="40">
        <v>1059.5500000000002</v>
      </c>
      <c r="G462" s="40">
        <v>1042.7000000000003</v>
      </c>
      <c r="H462" s="40">
        <v>1129.3000000000002</v>
      </c>
      <c r="I462" s="40">
        <v>1146.1500000000001</v>
      </c>
      <c r="J462" s="40">
        <v>1172.6000000000001</v>
      </c>
      <c r="K462" s="31">
        <v>1119.7</v>
      </c>
      <c r="L462" s="31">
        <v>1076.4000000000001</v>
      </c>
      <c r="M462" s="31">
        <v>59.229950000000002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165.6</v>
      </c>
      <c r="D463" s="40">
        <v>166</v>
      </c>
      <c r="E463" s="40">
        <v>164.6</v>
      </c>
      <c r="F463" s="40">
        <v>163.6</v>
      </c>
      <c r="G463" s="40">
        <v>162.19999999999999</v>
      </c>
      <c r="H463" s="40">
        <v>167</v>
      </c>
      <c r="I463" s="40">
        <v>168.39999999999998</v>
      </c>
      <c r="J463" s="40">
        <v>169.4</v>
      </c>
      <c r="K463" s="31">
        <v>167.4</v>
      </c>
      <c r="L463" s="31">
        <v>165</v>
      </c>
      <c r="M463" s="31">
        <v>2.2827000000000002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1113.8499999999999</v>
      </c>
      <c r="D464" s="40">
        <v>1111.6000000000001</v>
      </c>
      <c r="E464" s="40">
        <v>1103.2500000000002</v>
      </c>
      <c r="F464" s="40">
        <v>1092.6500000000001</v>
      </c>
      <c r="G464" s="40">
        <v>1084.3000000000002</v>
      </c>
      <c r="H464" s="40">
        <v>1122.2000000000003</v>
      </c>
      <c r="I464" s="40">
        <v>1130.5500000000002</v>
      </c>
      <c r="J464" s="40">
        <v>1141.1500000000003</v>
      </c>
      <c r="K464" s="31">
        <v>1119.95</v>
      </c>
      <c r="L464" s="31">
        <v>1101</v>
      </c>
      <c r="M464" s="31">
        <v>2.1423100000000002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1417</v>
      </c>
      <c r="D465" s="40">
        <v>1427.3500000000001</v>
      </c>
      <c r="E465" s="40">
        <v>1399.6500000000003</v>
      </c>
      <c r="F465" s="40">
        <v>1382.3000000000002</v>
      </c>
      <c r="G465" s="40">
        <v>1354.6000000000004</v>
      </c>
      <c r="H465" s="40">
        <v>1444.7000000000003</v>
      </c>
      <c r="I465" s="40">
        <v>1472.4</v>
      </c>
      <c r="J465" s="40">
        <v>1489.7500000000002</v>
      </c>
      <c r="K465" s="31">
        <v>1455.05</v>
      </c>
      <c r="L465" s="31">
        <v>1410</v>
      </c>
      <c r="M465" s="31">
        <v>0.44772000000000001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1341.15</v>
      </c>
      <c r="D466" s="40">
        <v>1342.7166666666665</v>
      </c>
      <c r="E466" s="40">
        <v>1333.633333333333</v>
      </c>
      <c r="F466" s="40">
        <v>1326.1166666666666</v>
      </c>
      <c r="G466" s="40">
        <v>1317.0333333333331</v>
      </c>
      <c r="H466" s="40">
        <v>1350.2333333333329</v>
      </c>
      <c r="I466" s="40">
        <v>1359.3166666666664</v>
      </c>
      <c r="J466" s="40">
        <v>1366.8333333333328</v>
      </c>
      <c r="K466" s="31">
        <v>1351.8</v>
      </c>
      <c r="L466" s="31">
        <v>1335.2</v>
      </c>
      <c r="M466" s="31">
        <v>1.44347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1505.3</v>
      </c>
      <c r="D467" s="40">
        <v>1509.0166666666667</v>
      </c>
      <c r="E467" s="40">
        <v>1481.4833333333333</v>
      </c>
      <c r="F467" s="40">
        <v>1457.6666666666667</v>
      </c>
      <c r="G467" s="40">
        <v>1430.1333333333334</v>
      </c>
      <c r="H467" s="40">
        <v>1532.8333333333333</v>
      </c>
      <c r="I467" s="40">
        <v>1560.3666666666666</v>
      </c>
      <c r="J467" s="40">
        <v>1584.1833333333332</v>
      </c>
      <c r="K467" s="31">
        <v>1536.55</v>
      </c>
      <c r="L467" s="31">
        <v>1485.2</v>
      </c>
      <c r="M467" s="31">
        <v>0.35337000000000002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1701.55</v>
      </c>
      <c r="D468" s="40">
        <v>1704.2666666666667</v>
      </c>
      <c r="E468" s="40">
        <v>1691.7833333333333</v>
      </c>
      <c r="F468" s="40">
        <v>1682.0166666666667</v>
      </c>
      <c r="G468" s="40">
        <v>1669.5333333333333</v>
      </c>
      <c r="H468" s="40">
        <v>1714.0333333333333</v>
      </c>
      <c r="I468" s="40">
        <v>1726.5166666666664</v>
      </c>
      <c r="J468" s="40">
        <v>1736.2833333333333</v>
      </c>
      <c r="K468" s="31">
        <v>1716.75</v>
      </c>
      <c r="L468" s="31">
        <v>1694.5</v>
      </c>
      <c r="M468" s="31">
        <v>9.4342199999999998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3001.3</v>
      </c>
      <c r="D469" s="40">
        <v>3013.9666666666672</v>
      </c>
      <c r="E469" s="40">
        <v>2981.3833333333341</v>
      </c>
      <c r="F469" s="40">
        <v>2961.4666666666672</v>
      </c>
      <c r="G469" s="40">
        <v>2928.8833333333341</v>
      </c>
      <c r="H469" s="40">
        <v>3033.8833333333341</v>
      </c>
      <c r="I469" s="40">
        <v>3066.4666666666672</v>
      </c>
      <c r="J469" s="40">
        <v>3086.3833333333341</v>
      </c>
      <c r="K469" s="31">
        <v>3046.55</v>
      </c>
      <c r="L469" s="31">
        <v>2994.05</v>
      </c>
      <c r="M469" s="31">
        <v>0.99451000000000001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480.1</v>
      </c>
      <c r="D470" s="40">
        <v>478.8</v>
      </c>
      <c r="E470" s="40">
        <v>473.75</v>
      </c>
      <c r="F470" s="40">
        <v>467.4</v>
      </c>
      <c r="G470" s="40">
        <v>462.34999999999997</v>
      </c>
      <c r="H470" s="40">
        <v>485.15000000000003</v>
      </c>
      <c r="I470" s="40">
        <v>490.2000000000001</v>
      </c>
      <c r="J470" s="40">
        <v>496.55000000000007</v>
      </c>
      <c r="K470" s="31">
        <v>483.85</v>
      </c>
      <c r="L470" s="31">
        <v>472.45</v>
      </c>
      <c r="M470" s="31">
        <v>14.90916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902.8</v>
      </c>
      <c r="D471" s="40">
        <v>909.91666666666663</v>
      </c>
      <c r="E471" s="40">
        <v>891.88333333333321</v>
      </c>
      <c r="F471" s="40">
        <v>880.96666666666658</v>
      </c>
      <c r="G471" s="40">
        <v>862.93333333333317</v>
      </c>
      <c r="H471" s="40">
        <v>920.83333333333326</v>
      </c>
      <c r="I471" s="40">
        <v>938.86666666666679</v>
      </c>
      <c r="J471" s="40">
        <v>949.7833333333333</v>
      </c>
      <c r="K471" s="31">
        <v>927.95</v>
      </c>
      <c r="L471" s="31">
        <v>899</v>
      </c>
      <c r="M471" s="31">
        <v>4.3940400000000004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17.649999999999999</v>
      </c>
      <c r="D472" s="40">
        <v>17.833333333333332</v>
      </c>
      <c r="E472" s="40">
        <v>17.366666666666664</v>
      </c>
      <c r="F472" s="40">
        <v>17.083333333333332</v>
      </c>
      <c r="G472" s="40">
        <v>16.616666666666664</v>
      </c>
      <c r="H472" s="40">
        <v>18.116666666666664</v>
      </c>
      <c r="I472" s="40">
        <v>18.583333333333332</v>
      </c>
      <c r="J472" s="40">
        <v>18.866666666666664</v>
      </c>
      <c r="K472" s="31">
        <v>18.3</v>
      </c>
      <c r="L472" s="31">
        <v>17.55</v>
      </c>
      <c r="M472" s="31">
        <v>134.70717999999999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131.25</v>
      </c>
      <c r="D473" s="40">
        <v>129.71666666666667</v>
      </c>
      <c r="E473" s="40">
        <v>124.53333333333333</v>
      </c>
      <c r="F473" s="40">
        <v>117.81666666666666</v>
      </c>
      <c r="G473" s="40">
        <v>112.63333333333333</v>
      </c>
      <c r="H473" s="40">
        <v>136.43333333333334</v>
      </c>
      <c r="I473" s="40">
        <v>141.61666666666667</v>
      </c>
      <c r="J473" s="40">
        <v>148.33333333333334</v>
      </c>
      <c r="K473" s="31">
        <v>134.9</v>
      </c>
      <c r="L473" s="31">
        <v>123</v>
      </c>
      <c r="M473" s="31">
        <v>23.231269999999999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1136.7</v>
      </c>
      <c r="D474" s="40">
        <v>1144.5333333333335</v>
      </c>
      <c r="E474" s="40">
        <v>1126.166666666667</v>
      </c>
      <c r="F474" s="40">
        <v>1115.6333333333334</v>
      </c>
      <c r="G474" s="40">
        <v>1097.2666666666669</v>
      </c>
      <c r="H474" s="40">
        <v>1155.0666666666671</v>
      </c>
      <c r="I474" s="40">
        <v>1173.4333333333334</v>
      </c>
      <c r="J474" s="40">
        <v>1183.9666666666672</v>
      </c>
      <c r="K474" s="31">
        <v>1162.9000000000001</v>
      </c>
      <c r="L474" s="31">
        <v>1134</v>
      </c>
      <c r="M474" s="31">
        <v>0.39506999999999998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14.05</v>
      </c>
      <c r="D475" s="40">
        <v>14.1</v>
      </c>
      <c r="E475" s="40">
        <v>13.95</v>
      </c>
      <c r="F475" s="40">
        <v>13.85</v>
      </c>
      <c r="G475" s="40">
        <v>13.7</v>
      </c>
      <c r="H475" s="40">
        <v>14.2</v>
      </c>
      <c r="I475" s="40">
        <v>14.350000000000001</v>
      </c>
      <c r="J475" s="40">
        <v>14.45</v>
      </c>
      <c r="K475" s="31">
        <v>14.25</v>
      </c>
      <c r="L475" s="31">
        <v>14</v>
      </c>
      <c r="M475" s="31">
        <v>36.607810000000001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535.15</v>
      </c>
      <c r="D476" s="40">
        <v>539.69999999999993</v>
      </c>
      <c r="E476" s="40">
        <v>528.19999999999982</v>
      </c>
      <c r="F476" s="40">
        <v>521.24999999999989</v>
      </c>
      <c r="G476" s="40">
        <v>509.74999999999977</v>
      </c>
      <c r="H476" s="40">
        <v>546.64999999999986</v>
      </c>
      <c r="I476" s="40">
        <v>558.15000000000009</v>
      </c>
      <c r="J476" s="40">
        <v>565.09999999999991</v>
      </c>
      <c r="K476" s="31">
        <v>551.20000000000005</v>
      </c>
      <c r="L476" s="31">
        <v>532.75</v>
      </c>
      <c r="M476" s="31">
        <v>3.7869100000000002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836.25</v>
      </c>
      <c r="D477" s="40">
        <v>831.6</v>
      </c>
      <c r="E477" s="40">
        <v>823.90000000000009</v>
      </c>
      <c r="F477" s="40">
        <v>811.55000000000007</v>
      </c>
      <c r="G477" s="40">
        <v>803.85000000000014</v>
      </c>
      <c r="H477" s="40">
        <v>843.95</v>
      </c>
      <c r="I477" s="40">
        <v>851.65000000000009</v>
      </c>
      <c r="J477" s="40">
        <v>864</v>
      </c>
      <c r="K477" s="31">
        <v>839.3</v>
      </c>
      <c r="L477" s="31">
        <v>819.25</v>
      </c>
      <c r="M477" s="31">
        <v>34.353369999999998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854.45</v>
      </c>
      <c r="D478" s="40">
        <v>854</v>
      </c>
      <c r="E478" s="40">
        <v>842.95</v>
      </c>
      <c r="F478" s="40">
        <v>831.45</v>
      </c>
      <c r="G478" s="40">
        <v>820.40000000000009</v>
      </c>
      <c r="H478" s="40">
        <v>865.5</v>
      </c>
      <c r="I478" s="40">
        <v>876.55</v>
      </c>
      <c r="J478" s="40">
        <v>888.05</v>
      </c>
      <c r="K478" s="31">
        <v>865.05</v>
      </c>
      <c r="L478" s="31">
        <v>842.5</v>
      </c>
      <c r="M478" s="31">
        <v>6.05159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241.75</v>
      </c>
      <c r="D479" s="40">
        <v>240.91666666666666</v>
      </c>
      <c r="E479" s="40">
        <v>236.43333333333331</v>
      </c>
      <c r="F479" s="40">
        <v>231.11666666666665</v>
      </c>
      <c r="G479" s="40">
        <v>226.6333333333333</v>
      </c>
      <c r="H479" s="40">
        <v>246.23333333333332</v>
      </c>
      <c r="I479" s="40">
        <v>250.71666666666667</v>
      </c>
      <c r="J479" s="40">
        <v>256.0333333333333</v>
      </c>
      <c r="K479" s="31">
        <v>245.4</v>
      </c>
      <c r="L479" s="31">
        <v>235.6</v>
      </c>
      <c r="M479" s="31">
        <v>16.49699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30.6</v>
      </c>
      <c r="D480" s="40">
        <v>30.7</v>
      </c>
      <c r="E480" s="40">
        <v>30.4</v>
      </c>
      <c r="F480" s="40">
        <v>30.2</v>
      </c>
      <c r="G480" s="40">
        <v>29.9</v>
      </c>
      <c r="H480" s="40">
        <v>30.9</v>
      </c>
      <c r="I480" s="40">
        <v>31.200000000000003</v>
      </c>
      <c r="J480" s="40">
        <v>31.4</v>
      </c>
      <c r="K480" s="31">
        <v>31</v>
      </c>
      <c r="L480" s="31">
        <v>30.5</v>
      </c>
      <c r="M480" s="31">
        <v>34.976529999999997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7189.65</v>
      </c>
      <c r="D481" s="40">
        <v>7170.4666666666672</v>
      </c>
      <c r="E481" s="40">
        <v>7120.9333333333343</v>
      </c>
      <c r="F481" s="40">
        <v>7052.2166666666672</v>
      </c>
      <c r="G481" s="40">
        <v>7002.6833333333343</v>
      </c>
      <c r="H481" s="40">
        <v>7239.1833333333343</v>
      </c>
      <c r="I481" s="40">
        <v>7288.7166666666672</v>
      </c>
      <c r="J481" s="40">
        <v>7357.4333333333343</v>
      </c>
      <c r="K481" s="31">
        <v>7220</v>
      </c>
      <c r="L481" s="31">
        <v>7101.75</v>
      </c>
      <c r="M481" s="31">
        <v>2.9217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36.450000000000003</v>
      </c>
      <c r="D482" s="40">
        <v>36.699999999999996</v>
      </c>
      <c r="E482" s="40">
        <v>36.149999999999991</v>
      </c>
      <c r="F482" s="40">
        <v>35.849999999999994</v>
      </c>
      <c r="G482" s="40">
        <v>35.29999999999999</v>
      </c>
      <c r="H482" s="40">
        <v>36.999999999999993</v>
      </c>
      <c r="I482" s="40">
        <v>37.54999999999999</v>
      </c>
      <c r="J482" s="40">
        <v>37.849999999999994</v>
      </c>
      <c r="K482" s="31">
        <v>37.25</v>
      </c>
      <c r="L482" s="31">
        <v>36.4</v>
      </c>
      <c r="M482" s="31">
        <v>92.662729999999996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1396.2</v>
      </c>
      <c r="D483" s="40">
        <v>1405.95</v>
      </c>
      <c r="E483" s="40">
        <v>1383.9</v>
      </c>
      <c r="F483" s="40">
        <v>1371.6000000000001</v>
      </c>
      <c r="G483" s="40">
        <v>1349.5500000000002</v>
      </c>
      <c r="H483" s="40">
        <v>1418.25</v>
      </c>
      <c r="I483" s="40">
        <v>1440.2999999999997</v>
      </c>
      <c r="J483" s="40">
        <v>1452.6</v>
      </c>
      <c r="K483" s="31">
        <v>1428</v>
      </c>
      <c r="L483" s="31">
        <v>1393.65</v>
      </c>
      <c r="M483" s="31">
        <v>4.2390499999999998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651.15</v>
      </c>
      <c r="D484" s="40">
        <v>648.06666666666661</v>
      </c>
      <c r="E484" s="40">
        <v>642.08333333333326</v>
      </c>
      <c r="F484" s="40">
        <v>633.01666666666665</v>
      </c>
      <c r="G484" s="40">
        <v>627.0333333333333</v>
      </c>
      <c r="H484" s="40">
        <v>657.13333333333321</v>
      </c>
      <c r="I484" s="40">
        <v>663.11666666666656</v>
      </c>
      <c r="J484" s="40">
        <v>672.18333333333317</v>
      </c>
      <c r="K484" s="31">
        <v>654.04999999999995</v>
      </c>
      <c r="L484" s="31">
        <v>639</v>
      </c>
      <c r="M484" s="31">
        <v>12.441319999999999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259.45</v>
      </c>
      <c r="D485" s="40">
        <v>259.21666666666664</v>
      </c>
      <c r="E485" s="40">
        <v>257.48333333333329</v>
      </c>
      <c r="F485" s="40">
        <v>255.51666666666665</v>
      </c>
      <c r="G485" s="40">
        <v>253.7833333333333</v>
      </c>
      <c r="H485" s="40">
        <v>261.18333333333328</v>
      </c>
      <c r="I485" s="40">
        <v>262.91666666666663</v>
      </c>
      <c r="J485" s="40">
        <v>264.88333333333327</v>
      </c>
      <c r="K485" s="31">
        <v>260.95</v>
      </c>
      <c r="L485" s="31">
        <v>257.25</v>
      </c>
      <c r="M485" s="31">
        <v>2.9073500000000001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3326</v>
      </c>
      <c r="D486" s="40">
        <v>3365.3833333333332</v>
      </c>
      <c r="E486" s="40">
        <v>3250.7666666666664</v>
      </c>
      <c r="F486" s="40">
        <v>3175.5333333333333</v>
      </c>
      <c r="G486" s="40">
        <v>3060.9166666666665</v>
      </c>
      <c r="H486" s="40">
        <v>3440.6166666666663</v>
      </c>
      <c r="I486" s="40">
        <v>3555.2333333333331</v>
      </c>
      <c r="J486" s="40">
        <v>3630.4666666666662</v>
      </c>
      <c r="K486" s="31">
        <v>3480</v>
      </c>
      <c r="L486" s="31">
        <v>3290.15</v>
      </c>
      <c r="M486" s="31">
        <v>0.39335999999999999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410</v>
      </c>
      <c r="D487" s="40">
        <v>412.56666666666666</v>
      </c>
      <c r="E487" s="40">
        <v>405.63333333333333</v>
      </c>
      <c r="F487" s="40">
        <v>401.26666666666665</v>
      </c>
      <c r="G487" s="40">
        <v>394.33333333333331</v>
      </c>
      <c r="H487" s="40">
        <v>416.93333333333334</v>
      </c>
      <c r="I487" s="40">
        <v>423.86666666666662</v>
      </c>
      <c r="J487" s="40">
        <v>428.23333333333335</v>
      </c>
      <c r="K487" s="31">
        <v>419.5</v>
      </c>
      <c r="L487" s="31">
        <v>408.2</v>
      </c>
      <c r="M487" s="31">
        <v>2.7545700000000002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3633.55</v>
      </c>
      <c r="D488" s="40">
        <v>3625.9666666666667</v>
      </c>
      <c r="E488" s="40">
        <v>3607.5833333333335</v>
      </c>
      <c r="F488" s="40">
        <v>3581.6166666666668</v>
      </c>
      <c r="G488" s="40">
        <v>3563.2333333333336</v>
      </c>
      <c r="H488" s="40">
        <v>3651.9333333333334</v>
      </c>
      <c r="I488" s="40">
        <v>3670.3166666666666</v>
      </c>
      <c r="J488" s="40">
        <v>3696.2833333333333</v>
      </c>
      <c r="K488" s="31">
        <v>3644.35</v>
      </c>
      <c r="L488" s="31">
        <v>3600</v>
      </c>
      <c r="M488" s="31">
        <v>8.9800000000000005E-2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800.75</v>
      </c>
      <c r="D489" s="40">
        <v>803.9666666666667</v>
      </c>
      <c r="E489" s="40">
        <v>794.78333333333342</v>
      </c>
      <c r="F489" s="40">
        <v>788.81666666666672</v>
      </c>
      <c r="G489" s="40">
        <v>779.63333333333344</v>
      </c>
      <c r="H489" s="40">
        <v>809.93333333333339</v>
      </c>
      <c r="I489" s="40">
        <v>819.11666666666679</v>
      </c>
      <c r="J489" s="40">
        <v>825.08333333333337</v>
      </c>
      <c r="K489" s="31">
        <v>813.15</v>
      </c>
      <c r="L489" s="31">
        <v>798</v>
      </c>
      <c r="M489" s="31">
        <v>0.93061000000000005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38.65</v>
      </c>
      <c r="D490" s="40">
        <v>39.050000000000004</v>
      </c>
      <c r="E490" s="40">
        <v>38.100000000000009</v>
      </c>
      <c r="F490" s="40">
        <v>37.550000000000004</v>
      </c>
      <c r="G490" s="40">
        <v>36.600000000000009</v>
      </c>
      <c r="H490" s="40">
        <v>39.600000000000009</v>
      </c>
      <c r="I490" s="40">
        <v>40.550000000000011</v>
      </c>
      <c r="J490" s="40">
        <v>41.100000000000009</v>
      </c>
      <c r="K490" s="31">
        <v>40</v>
      </c>
      <c r="L490" s="31">
        <v>38.5</v>
      </c>
      <c r="M490" s="31">
        <v>29.848949999999999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1450.6</v>
      </c>
      <c r="D491" s="40">
        <v>1453.5666666666666</v>
      </c>
      <c r="E491" s="40">
        <v>1427.1333333333332</v>
      </c>
      <c r="F491" s="40">
        <v>1403.6666666666665</v>
      </c>
      <c r="G491" s="40">
        <v>1377.2333333333331</v>
      </c>
      <c r="H491" s="40">
        <v>1477.0333333333333</v>
      </c>
      <c r="I491" s="40">
        <v>1503.4666666666667</v>
      </c>
      <c r="J491" s="40">
        <v>1526.9333333333334</v>
      </c>
      <c r="K491" s="31">
        <v>1480</v>
      </c>
      <c r="L491" s="31">
        <v>1430.1</v>
      </c>
      <c r="M491" s="31">
        <v>0.43980999999999998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1607.75</v>
      </c>
      <c r="D492" s="40">
        <v>1620.55</v>
      </c>
      <c r="E492" s="40">
        <v>1581.1</v>
      </c>
      <c r="F492" s="40">
        <v>1554.45</v>
      </c>
      <c r="G492" s="40">
        <v>1515</v>
      </c>
      <c r="H492" s="40">
        <v>1647.1999999999998</v>
      </c>
      <c r="I492" s="40">
        <v>1686.65</v>
      </c>
      <c r="J492" s="40">
        <v>1713.2999999999997</v>
      </c>
      <c r="K492" s="31">
        <v>1660</v>
      </c>
      <c r="L492" s="31">
        <v>1593.9</v>
      </c>
      <c r="M492" s="31">
        <v>3.1716700000000002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350.15</v>
      </c>
      <c r="D493" s="40">
        <v>352.14999999999992</v>
      </c>
      <c r="E493" s="40">
        <v>347.59999999999985</v>
      </c>
      <c r="F493" s="40">
        <v>345.04999999999995</v>
      </c>
      <c r="G493" s="40">
        <v>340.49999999999989</v>
      </c>
      <c r="H493" s="40">
        <v>354.69999999999982</v>
      </c>
      <c r="I493" s="40">
        <v>359.24999999999989</v>
      </c>
      <c r="J493" s="40">
        <v>361.79999999999978</v>
      </c>
      <c r="K493" s="31">
        <v>356.7</v>
      </c>
      <c r="L493" s="31">
        <v>349.6</v>
      </c>
      <c r="M493" s="31">
        <v>1.42083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796.3</v>
      </c>
      <c r="D494" s="40">
        <v>791.79999999999984</v>
      </c>
      <c r="E494" s="40">
        <v>784.54999999999973</v>
      </c>
      <c r="F494" s="40">
        <v>772.79999999999984</v>
      </c>
      <c r="G494" s="40">
        <v>765.54999999999973</v>
      </c>
      <c r="H494" s="40">
        <v>803.54999999999973</v>
      </c>
      <c r="I494" s="40">
        <v>810.8</v>
      </c>
      <c r="J494" s="40">
        <v>822.54999999999973</v>
      </c>
      <c r="K494" s="31">
        <v>799.05</v>
      </c>
      <c r="L494" s="31">
        <v>780.05</v>
      </c>
      <c r="M494" s="31">
        <v>2.4774099999999999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269.5</v>
      </c>
      <c r="D495" s="40">
        <v>270.36666666666662</v>
      </c>
      <c r="E495" s="40">
        <v>267.43333333333322</v>
      </c>
      <c r="F495" s="40">
        <v>265.36666666666662</v>
      </c>
      <c r="G495" s="40">
        <v>262.43333333333322</v>
      </c>
      <c r="H495" s="40">
        <v>272.43333333333322</v>
      </c>
      <c r="I495" s="40">
        <v>275.36666666666662</v>
      </c>
      <c r="J495" s="40">
        <v>277.43333333333322</v>
      </c>
      <c r="K495" s="31">
        <v>273.3</v>
      </c>
      <c r="L495" s="31">
        <v>268.3</v>
      </c>
      <c r="M495" s="31">
        <v>52.848709999999997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3477</v>
      </c>
      <c r="D496" s="40">
        <v>3494.7166666666667</v>
      </c>
      <c r="E496" s="40">
        <v>3446.2833333333333</v>
      </c>
      <c r="F496" s="40">
        <v>3415.5666666666666</v>
      </c>
      <c r="G496" s="40">
        <v>3367.1333333333332</v>
      </c>
      <c r="H496" s="40">
        <v>3525.4333333333334</v>
      </c>
      <c r="I496" s="40">
        <v>3573.8666666666668</v>
      </c>
      <c r="J496" s="40">
        <v>3604.5833333333335</v>
      </c>
      <c r="K496" s="31">
        <v>3543.15</v>
      </c>
      <c r="L496" s="31">
        <v>3464</v>
      </c>
      <c r="M496" s="31">
        <v>0.54491999999999996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1914.7</v>
      </c>
      <c r="D497" s="40">
        <v>1921.5833333333333</v>
      </c>
      <c r="E497" s="40">
        <v>1898.1666666666665</v>
      </c>
      <c r="F497" s="40">
        <v>1881.6333333333332</v>
      </c>
      <c r="G497" s="40">
        <v>1858.2166666666665</v>
      </c>
      <c r="H497" s="40">
        <v>1938.1166666666666</v>
      </c>
      <c r="I497" s="40">
        <v>1961.5333333333331</v>
      </c>
      <c r="J497" s="40">
        <v>1978.0666666666666</v>
      </c>
      <c r="K497" s="31">
        <v>1945</v>
      </c>
      <c r="L497" s="31">
        <v>1905.05</v>
      </c>
      <c r="M497" s="31">
        <v>0.64076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8.75</v>
      </c>
      <c r="D498" s="40">
        <v>8.8333333333333339</v>
      </c>
      <c r="E498" s="40">
        <v>8.6666666666666679</v>
      </c>
      <c r="F498" s="40">
        <v>8.5833333333333339</v>
      </c>
      <c r="G498" s="40">
        <v>8.4166666666666679</v>
      </c>
      <c r="H498" s="40">
        <v>8.9166666666666679</v>
      </c>
      <c r="I498" s="40">
        <v>9.0833333333333357</v>
      </c>
      <c r="J498" s="40">
        <v>9.1666666666666679</v>
      </c>
      <c r="K498" s="31">
        <v>9</v>
      </c>
      <c r="L498" s="31">
        <v>8.75</v>
      </c>
      <c r="M498" s="31">
        <v>683.10928000000001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1042.7</v>
      </c>
      <c r="D499" s="40">
        <v>1041.1666666666667</v>
      </c>
      <c r="E499" s="40">
        <v>1033.5833333333335</v>
      </c>
      <c r="F499" s="40">
        <v>1024.4666666666667</v>
      </c>
      <c r="G499" s="40">
        <v>1016.8833333333334</v>
      </c>
      <c r="H499" s="40">
        <v>1050.2833333333335</v>
      </c>
      <c r="I499" s="40">
        <v>1057.866666666667</v>
      </c>
      <c r="J499" s="40">
        <v>1066.9833333333336</v>
      </c>
      <c r="K499" s="31">
        <v>1048.75</v>
      </c>
      <c r="L499" s="31">
        <v>1032.05</v>
      </c>
      <c r="M499" s="31">
        <v>11.169169999999999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7350.65</v>
      </c>
      <c r="D500" s="40">
        <v>7340.9000000000005</v>
      </c>
      <c r="E500" s="40">
        <v>7281.8000000000011</v>
      </c>
      <c r="F500" s="40">
        <v>7212.9500000000007</v>
      </c>
      <c r="G500" s="40">
        <v>7153.8500000000013</v>
      </c>
      <c r="H500" s="40">
        <v>7409.7500000000009</v>
      </c>
      <c r="I500" s="40">
        <v>7468.8500000000013</v>
      </c>
      <c r="J500" s="40">
        <v>7537.7000000000007</v>
      </c>
      <c r="K500" s="31">
        <v>7400</v>
      </c>
      <c r="L500" s="31">
        <v>7272.05</v>
      </c>
      <c r="M500" s="31">
        <v>4.505E-2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153.85</v>
      </c>
      <c r="D501" s="40">
        <v>155.54999999999998</v>
      </c>
      <c r="E501" s="40">
        <v>151.39999999999998</v>
      </c>
      <c r="F501" s="40">
        <v>148.94999999999999</v>
      </c>
      <c r="G501" s="40">
        <v>144.79999999999998</v>
      </c>
      <c r="H501" s="40">
        <v>157.99999999999997</v>
      </c>
      <c r="I501" s="40">
        <v>162.15</v>
      </c>
      <c r="J501" s="40">
        <v>164.59999999999997</v>
      </c>
      <c r="K501" s="31">
        <v>159.69999999999999</v>
      </c>
      <c r="L501" s="31">
        <v>153.1</v>
      </c>
      <c r="M501" s="31">
        <v>44.366480000000003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125.2</v>
      </c>
      <c r="D502" s="40">
        <v>125.78333333333335</v>
      </c>
      <c r="E502" s="40">
        <v>121.7166666666667</v>
      </c>
      <c r="F502" s="40">
        <v>118.23333333333335</v>
      </c>
      <c r="G502" s="40">
        <v>114.1666666666667</v>
      </c>
      <c r="H502" s="40">
        <v>129.26666666666671</v>
      </c>
      <c r="I502" s="40">
        <v>133.33333333333331</v>
      </c>
      <c r="J502" s="40">
        <v>136.81666666666669</v>
      </c>
      <c r="K502" s="31">
        <v>129.85</v>
      </c>
      <c r="L502" s="31">
        <v>122.3</v>
      </c>
      <c r="M502" s="31">
        <v>159.82701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535.65</v>
      </c>
      <c r="D503" s="40">
        <v>539.16666666666663</v>
      </c>
      <c r="E503" s="40">
        <v>529.18333333333328</v>
      </c>
      <c r="F503" s="40">
        <v>522.7166666666667</v>
      </c>
      <c r="G503" s="40">
        <v>512.73333333333335</v>
      </c>
      <c r="H503" s="40">
        <v>545.63333333333321</v>
      </c>
      <c r="I503" s="40">
        <v>555.61666666666656</v>
      </c>
      <c r="J503" s="40">
        <v>562.08333333333314</v>
      </c>
      <c r="K503" s="31">
        <v>549.15</v>
      </c>
      <c r="L503" s="31">
        <v>532.70000000000005</v>
      </c>
      <c r="M503" s="31">
        <v>0.92486000000000002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2195.85</v>
      </c>
      <c r="D504" s="40">
        <v>2199.5333333333333</v>
      </c>
      <c r="E504" s="40">
        <v>2181.3166666666666</v>
      </c>
      <c r="F504" s="40">
        <v>2166.7833333333333</v>
      </c>
      <c r="G504" s="40">
        <v>2148.5666666666666</v>
      </c>
      <c r="H504" s="40">
        <v>2214.0666666666666</v>
      </c>
      <c r="I504" s="40">
        <v>2232.2833333333328</v>
      </c>
      <c r="J504" s="40">
        <v>2246.8166666666666</v>
      </c>
      <c r="K504" s="31">
        <v>2217.75</v>
      </c>
      <c r="L504" s="31">
        <v>2185</v>
      </c>
      <c r="M504" s="31">
        <v>0.62056999999999995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575.9</v>
      </c>
      <c r="D505" s="40">
        <v>571.51666666666665</v>
      </c>
      <c r="E505" s="40">
        <v>563.38333333333333</v>
      </c>
      <c r="F505" s="40">
        <v>550.86666666666667</v>
      </c>
      <c r="G505" s="40">
        <v>542.73333333333335</v>
      </c>
      <c r="H505" s="40">
        <v>584.0333333333333</v>
      </c>
      <c r="I505" s="40">
        <v>592.16666666666652</v>
      </c>
      <c r="J505" s="40">
        <v>604.68333333333328</v>
      </c>
      <c r="K505" s="31">
        <v>579.65</v>
      </c>
      <c r="L505" s="31">
        <v>559</v>
      </c>
      <c r="M505" s="31">
        <v>310.66201000000001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534.95000000000005</v>
      </c>
      <c r="D506" s="40">
        <v>537.56666666666661</v>
      </c>
      <c r="E506" s="40">
        <v>529.23333333333323</v>
      </c>
      <c r="F506" s="40">
        <v>523.51666666666665</v>
      </c>
      <c r="G506" s="40">
        <v>515.18333333333328</v>
      </c>
      <c r="H506" s="40">
        <v>543.28333333333319</v>
      </c>
      <c r="I506" s="40">
        <v>551.61666666666667</v>
      </c>
      <c r="J506" s="40">
        <v>557.33333333333314</v>
      </c>
      <c r="K506" s="31">
        <v>545.9</v>
      </c>
      <c r="L506" s="31">
        <v>531.85</v>
      </c>
      <c r="M506" s="31">
        <v>3.6969500000000002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13.55</v>
      </c>
      <c r="D507" s="40">
        <v>13.466666666666667</v>
      </c>
      <c r="E507" s="40">
        <v>13.083333333333334</v>
      </c>
      <c r="F507" s="40">
        <v>12.616666666666667</v>
      </c>
      <c r="G507" s="40">
        <v>12.233333333333334</v>
      </c>
      <c r="H507" s="40">
        <v>13.933333333333334</v>
      </c>
      <c r="I507" s="40">
        <v>14.316666666666666</v>
      </c>
      <c r="J507" s="40">
        <v>14.783333333333333</v>
      </c>
      <c r="K507" s="31">
        <v>13.85</v>
      </c>
      <c r="L507" s="31">
        <v>13</v>
      </c>
      <c r="M507" s="31">
        <v>1843.9044799999999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209.85</v>
      </c>
      <c r="D508" s="40">
        <v>211.4</v>
      </c>
      <c r="E508" s="40">
        <v>207.9</v>
      </c>
      <c r="F508" s="40">
        <v>205.95</v>
      </c>
      <c r="G508" s="40">
        <v>202.45</v>
      </c>
      <c r="H508" s="40">
        <v>213.35000000000002</v>
      </c>
      <c r="I508" s="40">
        <v>216.85000000000002</v>
      </c>
      <c r="J508" s="40">
        <v>218.80000000000004</v>
      </c>
      <c r="K508" s="31">
        <v>214.9</v>
      </c>
      <c r="L508" s="31">
        <v>209.45</v>
      </c>
      <c r="M508" s="31">
        <v>58.246389999999998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352.95</v>
      </c>
      <c r="D509" s="40">
        <v>352.65000000000003</v>
      </c>
      <c r="E509" s="40">
        <v>340.30000000000007</v>
      </c>
      <c r="F509" s="40">
        <v>327.65000000000003</v>
      </c>
      <c r="G509" s="40">
        <v>315.30000000000007</v>
      </c>
      <c r="H509" s="40">
        <v>365.30000000000007</v>
      </c>
      <c r="I509" s="40">
        <v>377.65000000000009</v>
      </c>
      <c r="J509" s="40">
        <v>390.30000000000007</v>
      </c>
      <c r="K509" s="31">
        <v>365</v>
      </c>
      <c r="L509" s="31">
        <v>340</v>
      </c>
      <c r="M509" s="31">
        <v>79.470070000000007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2239.65</v>
      </c>
      <c r="D510" s="40">
        <v>2233.65</v>
      </c>
      <c r="E510" s="40">
        <v>2182.5</v>
      </c>
      <c r="F510" s="40">
        <v>2125.35</v>
      </c>
      <c r="G510" s="40">
        <v>2074.1999999999998</v>
      </c>
      <c r="H510" s="40">
        <v>2290.8000000000002</v>
      </c>
      <c r="I510" s="40">
        <v>2341.9500000000007</v>
      </c>
      <c r="J510" s="40">
        <v>2399.1000000000004</v>
      </c>
      <c r="K510" s="31">
        <v>2284.8000000000002</v>
      </c>
      <c r="L510" s="31">
        <v>2176.5</v>
      </c>
      <c r="M510" s="31">
        <v>0.55015999999999998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2238.1999999999998</v>
      </c>
      <c r="D511" s="40">
        <v>2211.0499999999997</v>
      </c>
      <c r="E511" s="40">
        <v>2179.1499999999996</v>
      </c>
      <c r="F511" s="40">
        <v>2120.1</v>
      </c>
      <c r="G511" s="40">
        <v>2088.1999999999998</v>
      </c>
      <c r="H511" s="40">
        <v>2270.0999999999995</v>
      </c>
      <c r="I511" s="40">
        <v>2302</v>
      </c>
      <c r="J511" s="40">
        <v>2361.0499999999993</v>
      </c>
      <c r="K511" s="31">
        <v>2242.9499999999998</v>
      </c>
      <c r="L511" s="31">
        <v>2152</v>
      </c>
      <c r="M511" s="31">
        <v>0.45476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01"/>
      <c r="B5" s="402"/>
      <c r="C5" s="401"/>
      <c r="D5" s="402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03" t="s">
        <v>589</v>
      </c>
      <c r="C7" s="402"/>
      <c r="D7" s="7">
        <f>Main!B10</f>
        <v>44393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44392</v>
      </c>
      <c r="B10" s="32">
        <v>538713</v>
      </c>
      <c r="C10" s="31" t="s">
        <v>1050</v>
      </c>
      <c r="D10" s="31" t="s">
        <v>1051</v>
      </c>
      <c r="E10" s="31" t="s">
        <v>599</v>
      </c>
      <c r="F10" s="92">
        <v>63441</v>
      </c>
      <c r="G10" s="32">
        <v>37.21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44392</v>
      </c>
      <c r="B11" s="32">
        <v>526849</v>
      </c>
      <c r="C11" s="31" t="s">
        <v>1052</v>
      </c>
      <c r="D11" s="31" t="s">
        <v>1053</v>
      </c>
      <c r="E11" s="31" t="s">
        <v>598</v>
      </c>
      <c r="F11" s="92">
        <v>50871</v>
      </c>
      <c r="G11" s="32">
        <v>69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44392</v>
      </c>
      <c r="B12" s="32">
        <v>526849</v>
      </c>
      <c r="C12" s="31" t="s">
        <v>1052</v>
      </c>
      <c r="D12" s="31" t="s">
        <v>1053</v>
      </c>
      <c r="E12" s="31" t="s">
        <v>599</v>
      </c>
      <c r="F12" s="92">
        <v>16500</v>
      </c>
      <c r="G12" s="32">
        <v>69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44392</v>
      </c>
      <c r="B13" s="32">
        <v>526849</v>
      </c>
      <c r="C13" s="31" t="s">
        <v>1052</v>
      </c>
      <c r="D13" s="31" t="s">
        <v>1054</v>
      </c>
      <c r="E13" s="31" t="s">
        <v>598</v>
      </c>
      <c r="F13" s="92">
        <v>10764</v>
      </c>
      <c r="G13" s="32">
        <v>68.03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44392</v>
      </c>
      <c r="B14" s="32">
        <v>526849</v>
      </c>
      <c r="C14" s="31" t="s">
        <v>1052</v>
      </c>
      <c r="D14" s="31" t="s">
        <v>1054</v>
      </c>
      <c r="E14" s="31" t="s">
        <v>599</v>
      </c>
      <c r="F14" s="92">
        <v>37209</v>
      </c>
      <c r="G14" s="32">
        <v>68.77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44392</v>
      </c>
      <c r="B15" s="32">
        <v>539770</v>
      </c>
      <c r="C15" s="31" t="s">
        <v>1055</v>
      </c>
      <c r="D15" s="31" t="s">
        <v>1056</v>
      </c>
      <c r="E15" s="31" t="s">
        <v>599</v>
      </c>
      <c r="F15" s="92">
        <v>42281</v>
      </c>
      <c r="G15" s="32">
        <v>4.2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44392</v>
      </c>
      <c r="B16" s="32">
        <v>539770</v>
      </c>
      <c r="C16" s="31" t="s">
        <v>1055</v>
      </c>
      <c r="D16" s="31" t="s">
        <v>1057</v>
      </c>
      <c r="E16" s="31" t="s">
        <v>599</v>
      </c>
      <c r="F16" s="92">
        <v>17039</v>
      </c>
      <c r="G16" s="32">
        <v>4.1900000000000004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44392</v>
      </c>
      <c r="B17" s="32">
        <v>539770</v>
      </c>
      <c r="C17" s="31" t="s">
        <v>1055</v>
      </c>
      <c r="D17" s="31" t="s">
        <v>1058</v>
      </c>
      <c r="E17" s="31" t="s">
        <v>599</v>
      </c>
      <c r="F17" s="92">
        <v>25000</v>
      </c>
      <c r="G17" s="32">
        <v>4.1900000000000004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44392</v>
      </c>
      <c r="B18" s="32">
        <v>539197</v>
      </c>
      <c r="C18" s="31" t="s">
        <v>600</v>
      </c>
      <c r="D18" s="31" t="s">
        <v>1059</v>
      </c>
      <c r="E18" s="31" t="s">
        <v>599</v>
      </c>
      <c r="F18" s="92">
        <v>527432</v>
      </c>
      <c r="G18" s="32">
        <v>0.63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44392</v>
      </c>
      <c r="B19" s="32">
        <v>530197</v>
      </c>
      <c r="C19" s="31" t="s">
        <v>1010</v>
      </c>
      <c r="D19" s="31" t="s">
        <v>1012</v>
      </c>
      <c r="E19" s="31" t="s">
        <v>599</v>
      </c>
      <c r="F19" s="92">
        <v>25110</v>
      </c>
      <c r="G19" s="32">
        <v>11.97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44392</v>
      </c>
      <c r="B20" s="32">
        <v>530197</v>
      </c>
      <c r="C20" s="31" t="s">
        <v>1010</v>
      </c>
      <c r="D20" s="31" t="s">
        <v>1060</v>
      </c>
      <c r="E20" s="31" t="s">
        <v>598</v>
      </c>
      <c r="F20" s="92">
        <v>30000</v>
      </c>
      <c r="G20" s="32">
        <v>11.97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44392</v>
      </c>
      <c r="B21" s="32">
        <v>542918</v>
      </c>
      <c r="C21" s="31" t="s">
        <v>1061</v>
      </c>
      <c r="D21" s="31" t="s">
        <v>1062</v>
      </c>
      <c r="E21" s="31" t="s">
        <v>599</v>
      </c>
      <c r="F21" s="92">
        <v>24000</v>
      </c>
      <c r="G21" s="32">
        <v>39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44392</v>
      </c>
      <c r="B22" s="32">
        <v>542918</v>
      </c>
      <c r="C22" s="31" t="s">
        <v>1061</v>
      </c>
      <c r="D22" s="31" t="s">
        <v>1063</v>
      </c>
      <c r="E22" s="31" t="s">
        <v>598</v>
      </c>
      <c r="F22" s="92">
        <v>24000</v>
      </c>
      <c r="G22" s="32">
        <v>39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44392</v>
      </c>
      <c r="B23" s="32">
        <v>511628</v>
      </c>
      <c r="C23" s="31" t="s">
        <v>601</v>
      </c>
      <c r="D23" s="31" t="s">
        <v>1064</v>
      </c>
      <c r="E23" s="31" t="s">
        <v>598</v>
      </c>
      <c r="F23" s="92">
        <v>50000</v>
      </c>
      <c r="G23" s="32">
        <v>40.590000000000003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44392</v>
      </c>
      <c r="B24" s="32">
        <v>511628</v>
      </c>
      <c r="C24" s="31" t="s">
        <v>601</v>
      </c>
      <c r="D24" s="31" t="s">
        <v>602</v>
      </c>
      <c r="E24" s="31" t="s">
        <v>599</v>
      </c>
      <c r="F24" s="92">
        <v>64010</v>
      </c>
      <c r="G24" s="32">
        <v>40.619999999999997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44392</v>
      </c>
      <c r="B25" s="32">
        <v>511628</v>
      </c>
      <c r="C25" s="31" t="s">
        <v>601</v>
      </c>
      <c r="D25" s="31" t="s">
        <v>1065</v>
      </c>
      <c r="E25" s="31" t="s">
        <v>598</v>
      </c>
      <c r="F25" s="92">
        <v>22000</v>
      </c>
      <c r="G25" s="32">
        <v>40.549999999999997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44392</v>
      </c>
      <c r="B26" s="32">
        <v>511628</v>
      </c>
      <c r="C26" s="31" t="s">
        <v>601</v>
      </c>
      <c r="D26" s="31" t="s">
        <v>1066</v>
      </c>
      <c r="E26" s="31" t="s">
        <v>599</v>
      </c>
      <c r="F26" s="92">
        <v>42000</v>
      </c>
      <c r="G26" s="32">
        <v>40.590000000000003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44392</v>
      </c>
      <c r="B27" s="32">
        <v>524400</v>
      </c>
      <c r="C27" s="31" t="s">
        <v>1013</v>
      </c>
      <c r="D27" s="31" t="s">
        <v>1011</v>
      </c>
      <c r="E27" s="31" t="s">
        <v>598</v>
      </c>
      <c r="F27" s="92">
        <v>18568</v>
      </c>
      <c r="G27" s="32">
        <v>36.799999999999997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44392</v>
      </c>
      <c r="B28" s="32">
        <v>524400</v>
      </c>
      <c r="C28" s="31" t="s">
        <v>1013</v>
      </c>
      <c r="D28" s="31" t="s">
        <v>1067</v>
      </c>
      <c r="E28" s="31" t="s">
        <v>599</v>
      </c>
      <c r="F28" s="92">
        <v>16868</v>
      </c>
      <c r="G28" s="32">
        <v>36.799999999999997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44392</v>
      </c>
      <c r="B29" s="32">
        <v>513693</v>
      </c>
      <c r="C29" s="31" t="s">
        <v>1068</v>
      </c>
      <c r="D29" s="31" t="s">
        <v>1069</v>
      </c>
      <c r="E29" s="31" t="s">
        <v>599</v>
      </c>
      <c r="F29" s="92">
        <v>400000</v>
      </c>
      <c r="G29" s="32">
        <v>60.7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44392</v>
      </c>
      <c r="B30" s="32">
        <v>505523</v>
      </c>
      <c r="C30" s="31" t="s">
        <v>1070</v>
      </c>
      <c r="D30" s="31" t="s">
        <v>1071</v>
      </c>
      <c r="E30" s="31" t="s">
        <v>599</v>
      </c>
      <c r="F30" s="92">
        <v>917826</v>
      </c>
      <c r="G30" s="32">
        <v>0.6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44392</v>
      </c>
      <c r="B31" s="32">
        <v>505523</v>
      </c>
      <c r="C31" s="31" t="s">
        <v>1070</v>
      </c>
      <c r="D31" s="31" t="s">
        <v>1072</v>
      </c>
      <c r="E31" s="31" t="s">
        <v>598</v>
      </c>
      <c r="F31" s="92">
        <v>2100000</v>
      </c>
      <c r="G31" s="32">
        <v>0.6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44392</v>
      </c>
      <c r="B32" s="32">
        <v>505523</v>
      </c>
      <c r="C32" s="31" t="s">
        <v>1070</v>
      </c>
      <c r="D32" s="31" t="s">
        <v>1073</v>
      </c>
      <c r="E32" s="31" t="s">
        <v>599</v>
      </c>
      <c r="F32" s="92">
        <v>1990840</v>
      </c>
      <c r="G32" s="32">
        <v>0.6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44392</v>
      </c>
      <c r="B33" s="32">
        <v>542677</v>
      </c>
      <c r="C33" s="31" t="s">
        <v>1074</v>
      </c>
      <c r="D33" s="31" t="s">
        <v>1075</v>
      </c>
      <c r="E33" s="31" t="s">
        <v>599</v>
      </c>
      <c r="F33" s="92">
        <v>20859</v>
      </c>
      <c r="G33" s="32">
        <v>4.9400000000000004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44392</v>
      </c>
      <c r="B34" s="32">
        <v>531503</v>
      </c>
      <c r="C34" s="31" t="s">
        <v>1076</v>
      </c>
      <c r="D34" s="31" t="s">
        <v>1077</v>
      </c>
      <c r="E34" s="31" t="s">
        <v>598</v>
      </c>
      <c r="F34" s="92">
        <v>55939</v>
      </c>
      <c r="G34" s="32">
        <v>62.54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44392</v>
      </c>
      <c r="B35" s="32">
        <v>539938</v>
      </c>
      <c r="C35" s="31" t="s">
        <v>1078</v>
      </c>
      <c r="D35" s="31" t="s">
        <v>1056</v>
      </c>
      <c r="E35" s="31" t="s">
        <v>599</v>
      </c>
      <c r="F35" s="92">
        <v>35048</v>
      </c>
      <c r="G35" s="32">
        <v>42.67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44392</v>
      </c>
      <c r="B36" s="32">
        <v>543262</v>
      </c>
      <c r="C36" s="31" t="s">
        <v>1079</v>
      </c>
      <c r="D36" s="31" t="s">
        <v>1080</v>
      </c>
      <c r="E36" s="31" t="s">
        <v>598</v>
      </c>
      <c r="F36" s="92">
        <v>18000</v>
      </c>
      <c r="G36" s="32">
        <v>27.2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44392</v>
      </c>
      <c r="B37" s="32">
        <v>524654</v>
      </c>
      <c r="C37" s="31" t="s">
        <v>1081</v>
      </c>
      <c r="D37" s="31" t="s">
        <v>1082</v>
      </c>
      <c r="E37" s="31" t="s">
        <v>599</v>
      </c>
      <c r="F37" s="92">
        <v>35000</v>
      </c>
      <c r="G37" s="32">
        <v>180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44392</v>
      </c>
      <c r="B38" s="32">
        <v>540243</v>
      </c>
      <c r="C38" s="31" t="s">
        <v>605</v>
      </c>
      <c r="D38" s="31" t="s">
        <v>1083</v>
      </c>
      <c r="E38" s="31" t="s">
        <v>598</v>
      </c>
      <c r="F38" s="92">
        <v>13886</v>
      </c>
      <c r="G38" s="32">
        <v>35.659999999999997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44392</v>
      </c>
      <c r="B39" s="32">
        <v>535136</v>
      </c>
      <c r="C39" s="31" t="s">
        <v>1084</v>
      </c>
      <c r="D39" s="31" t="s">
        <v>1085</v>
      </c>
      <c r="E39" s="31" t="s">
        <v>599</v>
      </c>
      <c r="F39" s="92">
        <v>65000</v>
      </c>
      <c r="G39" s="32">
        <v>52.35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44392</v>
      </c>
      <c r="B40" s="32">
        <v>538019</v>
      </c>
      <c r="C40" s="31" t="s">
        <v>606</v>
      </c>
      <c r="D40" s="31" t="s">
        <v>607</v>
      </c>
      <c r="E40" s="31" t="s">
        <v>599</v>
      </c>
      <c r="F40" s="92">
        <v>137427</v>
      </c>
      <c r="G40" s="32">
        <v>4.37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44392</v>
      </c>
      <c r="B41" s="32">
        <v>540386</v>
      </c>
      <c r="C41" s="31" t="s">
        <v>1086</v>
      </c>
      <c r="D41" s="31" t="s">
        <v>1087</v>
      </c>
      <c r="E41" s="31" t="s">
        <v>599</v>
      </c>
      <c r="F41" s="92">
        <v>210905</v>
      </c>
      <c r="G41" s="32">
        <v>4.8099999999999996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44392</v>
      </c>
      <c r="B42" s="32">
        <v>540386</v>
      </c>
      <c r="C42" s="31" t="s">
        <v>1086</v>
      </c>
      <c r="D42" s="31" t="s">
        <v>1088</v>
      </c>
      <c r="E42" s="31" t="s">
        <v>598</v>
      </c>
      <c r="F42" s="92">
        <v>70000</v>
      </c>
      <c r="G42" s="32">
        <v>4.8099999999999996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44392</v>
      </c>
      <c r="B43" s="32">
        <v>540386</v>
      </c>
      <c r="C43" s="31" t="s">
        <v>1086</v>
      </c>
      <c r="D43" s="31" t="s">
        <v>1089</v>
      </c>
      <c r="E43" s="31" t="s">
        <v>598</v>
      </c>
      <c r="F43" s="92">
        <v>100200</v>
      </c>
      <c r="G43" s="32">
        <v>4.8099999999999996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44392</v>
      </c>
      <c r="B44" s="32">
        <v>531512</v>
      </c>
      <c r="C44" s="31" t="s">
        <v>1090</v>
      </c>
      <c r="D44" s="31" t="s">
        <v>1091</v>
      </c>
      <c r="E44" s="31" t="s">
        <v>598</v>
      </c>
      <c r="F44" s="92">
        <v>55160</v>
      </c>
      <c r="G44" s="32">
        <v>6.72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44392</v>
      </c>
      <c r="B45" s="32">
        <v>540198</v>
      </c>
      <c r="C45" s="31" t="s">
        <v>1092</v>
      </c>
      <c r="D45" s="31" t="s">
        <v>1093</v>
      </c>
      <c r="E45" s="31" t="s">
        <v>598</v>
      </c>
      <c r="F45" s="92">
        <v>27134</v>
      </c>
      <c r="G45" s="32">
        <v>39.19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44392</v>
      </c>
      <c r="B46" s="32">
        <v>540198</v>
      </c>
      <c r="C46" s="31" t="s">
        <v>1092</v>
      </c>
      <c r="D46" s="31" t="s">
        <v>1093</v>
      </c>
      <c r="E46" s="31" t="s">
        <v>599</v>
      </c>
      <c r="F46" s="92">
        <v>2000</v>
      </c>
      <c r="G46" s="32">
        <v>39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44392</v>
      </c>
      <c r="B47" s="32">
        <v>543285</v>
      </c>
      <c r="C47" s="31" t="s">
        <v>1094</v>
      </c>
      <c r="D47" s="31" t="s">
        <v>1095</v>
      </c>
      <c r="E47" s="31" t="s">
        <v>598</v>
      </c>
      <c r="F47" s="92">
        <v>18000</v>
      </c>
      <c r="G47" s="32">
        <v>20.2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44392</v>
      </c>
      <c r="B48" s="32">
        <v>543285</v>
      </c>
      <c r="C48" s="31" t="s">
        <v>1094</v>
      </c>
      <c r="D48" s="31" t="s">
        <v>1095</v>
      </c>
      <c r="E48" s="31" t="s">
        <v>599</v>
      </c>
      <c r="F48" s="92">
        <v>30000</v>
      </c>
      <c r="G48" s="32">
        <v>20.89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44392</v>
      </c>
      <c r="B49" s="32">
        <v>543285</v>
      </c>
      <c r="C49" s="31" t="s">
        <v>1094</v>
      </c>
      <c r="D49" s="31" t="s">
        <v>1096</v>
      </c>
      <c r="E49" s="31" t="s">
        <v>598</v>
      </c>
      <c r="F49" s="92">
        <v>30000</v>
      </c>
      <c r="G49" s="32">
        <v>20.89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44392</v>
      </c>
      <c r="B50" s="32">
        <v>531952</v>
      </c>
      <c r="C50" s="31" t="s">
        <v>1097</v>
      </c>
      <c r="D50" s="31" t="s">
        <v>1014</v>
      </c>
      <c r="E50" s="31" t="s">
        <v>598</v>
      </c>
      <c r="F50" s="92">
        <v>31438</v>
      </c>
      <c r="G50" s="32">
        <v>59.85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44392</v>
      </c>
      <c r="B51" s="32">
        <v>531952</v>
      </c>
      <c r="C51" s="31" t="s">
        <v>1097</v>
      </c>
      <c r="D51" s="31" t="s">
        <v>1014</v>
      </c>
      <c r="E51" s="31" t="s">
        <v>599</v>
      </c>
      <c r="F51" s="92">
        <v>54998</v>
      </c>
      <c r="G51" s="32">
        <v>60.01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44392</v>
      </c>
      <c r="B52" s="32">
        <v>531952</v>
      </c>
      <c r="C52" s="31" t="s">
        <v>1097</v>
      </c>
      <c r="D52" s="31" t="s">
        <v>1098</v>
      </c>
      <c r="E52" s="31" t="s">
        <v>599</v>
      </c>
      <c r="F52" s="92">
        <v>103139</v>
      </c>
      <c r="G52" s="32">
        <v>60.03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44392</v>
      </c>
      <c r="B53" s="32">
        <v>531952</v>
      </c>
      <c r="C53" s="31" t="s">
        <v>1097</v>
      </c>
      <c r="D53" s="31" t="s">
        <v>1099</v>
      </c>
      <c r="E53" s="31" t="s">
        <v>599</v>
      </c>
      <c r="F53" s="92">
        <v>70058</v>
      </c>
      <c r="G53" s="32">
        <v>57.74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44392</v>
      </c>
      <c r="B54" s="32">
        <v>543171</v>
      </c>
      <c r="C54" s="31" t="s">
        <v>1100</v>
      </c>
      <c r="D54" s="31" t="s">
        <v>1101</v>
      </c>
      <c r="E54" s="31" t="s">
        <v>598</v>
      </c>
      <c r="F54" s="92">
        <v>18000</v>
      </c>
      <c r="G54" s="32">
        <v>28.42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44392</v>
      </c>
      <c r="B55" s="32">
        <v>540738</v>
      </c>
      <c r="C55" s="31" t="s">
        <v>1102</v>
      </c>
      <c r="D55" s="31" t="s">
        <v>1015</v>
      </c>
      <c r="E55" s="31" t="s">
        <v>599</v>
      </c>
      <c r="F55" s="92">
        <v>120000</v>
      </c>
      <c r="G55" s="32">
        <v>43.5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44392</v>
      </c>
      <c r="B56" s="32">
        <v>521180</v>
      </c>
      <c r="C56" s="31" t="s">
        <v>1103</v>
      </c>
      <c r="D56" s="31" t="s">
        <v>1104</v>
      </c>
      <c r="E56" s="31" t="s">
        <v>599</v>
      </c>
      <c r="F56" s="92">
        <v>316473</v>
      </c>
      <c r="G56" s="32">
        <v>11.25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44392</v>
      </c>
      <c r="B57" s="32">
        <v>540955</v>
      </c>
      <c r="C57" s="31" t="s">
        <v>1016</v>
      </c>
      <c r="D57" s="31" t="s">
        <v>1017</v>
      </c>
      <c r="E57" s="31" t="s">
        <v>599</v>
      </c>
      <c r="F57" s="92">
        <v>123744</v>
      </c>
      <c r="G57" s="32">
        <v>29.25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44392</v>
      </c>
      <c r="B58" s="32">
        <v>519331</v>
      </c>
      <c r="C58" s="31" t="s">
        <v>1105</v>
      </c>
      <c r="D58" s="31" t="s">
        <v>1106</v>
      </c>
      <c r="E58" s="31" t="s">
        <v>599</v>
      </c>
      <c r="F58" s="92">
        <v>29915</v>
      </c>
      <c r="G58" s="32">
        <v>8.99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44392</v>
      </c>
      <c r="B59" s="32" t="s">
        <v>1107</v>
      </c>
      <c r="C59" s="31" t="s">
        <v>1108</v>
      </c>
      <c r="D59" s="31" t="s">
        <v>1109</v>
      </c>
      <c r="E59" s="31" t="s">
        <v>598</v>
      </c>
      <c r="F59" s="92">
        <v>110450</v>
      </c>
      <c r="G59" s="32">
        <v>88.8</v>
      </c>
      <c r="H59" s="32" t="s">
        <v>608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44392</v>
      </c>
      <c r="B60" s="32" t="s">
        <v>1107</v>
      </c>
      <c r="C60" s="31" t="s">
        <v>1108</v>
      </c>
      <c r="D60" s="31" t="s">
        <v>1110</v>
      </c>
      <c r="E60" s="31" t="s">
        <v>598</v>
      </c>
      <c r="F60" s="92">
        <v>64000</v>
      </c>
      <c r="G60" s="32">
        <v>86.34</v>
      </c>
      <c r="H60" s="32" t="s">
        <v>608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44392</v>
      </c>
      <c r="B61" s="32" t="s">
        <v>1107</v>
      </c>
      <c r="C61" s="31" t="s">
        <v>1108</v>
      </c>
      <c r="D61" s="31" t="s">
        <v>1111</v>
      </c>
      <c r="E61" s="31" t="s">
        <v>598</v>
      </c>
      <c r="F61" s="92">
        <v>81000</v>
      </c>
      <c r="G61" s="32">
        <v>85.54</v>
      </c>
      <c r="H61" s="32" t="s">
        <v>608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44392</v>
      </c>
      <c r="B62" s="32" t="s">
        <v>1107</v>
      </c>
      <c r="C62" s="20" t="s">
        <v>1108</v>
      </c>
      <c r="D62" s="20" t="s">
        <v>1112</v>
      </c>
      <c r="E62" s="31" t="s">
        <v>598</v>
      </c>
      <c r="F62" s="92">
        <v>65004</v>
      </c>
      <c r="G62" s="32">
        <v>79.260000000000005</v>
      </c>
      <c r="H62" s="32" t="s">
        <v>608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44392</v>
      </c>
      <c r="B63" s="32" t="s">
        <v>1107</v>
      </c>
      <c r="C63" s="31" t="s">
        <v>1108</v>
      </c>
      <c r="D63" s="31" t="s">
        <v>1113</v>
      </c>
      <c r="E63" s="31" t="s">
        <v>598</v>
      </c>
      <c r="F63" s="92">
        <v>55000</v>
      </c>
      <c r="G63" s="32">
        <v>88.37</v>
      </c>
      <c r="H63" s="32" t="s">
        <v>608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44392</v>
      </c>
      <c r="B64" s="32" t="s">
        <v>1114</v>
      </c>
      <c r="C64" s="31" t="s">
        <v>1115</v>
      </c>
      <c r="D64" s="31" t="s">
        <v>1116</v>
      </c>
      <c r="E64" s="31" t="s">
        <v>598</v>
      </c>
      <c r="F64" s="92">
        <v>1492931</v>
      </c>
      <c r="G64" s="32">
        <v>23.67</v>
      </c>
      <c r="H64" s="32" t="s">
        <v>608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44392</v>
      </c>
      <c r="B65" s="32" t="s">
        <v>1018</v>
      </c>
      <c r="C65" s="31" t="s">
        <v>1019</v>
      </c>
      <c r="D65" s="31" t="s">
        <v>609</v>
      </c>
      <c r="E65" s="31" t="s">
        <v>598</v>
      </c>
      <c r="F65" s="92">
        <v>109736</v>
      </c>
      <c r="G65" s="32">
        <v>123.96</v>
      </c>
      <c r="H65" s="32" t="s">
        <v>608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44392</v>
      </c>
      <c r="B66" s="32" t="s">
        <v>610</v>
      </c>
      <c r="C66" s="31" t="s">
        <v>611</v>
      </c>
      <c r="D66" s="31" t="s">
        <v>612</v>
      </c>
      <c r="E66" s="31" t="s">
        <v>598</v>
      </c>
      <c r="F66" s="92">
        <v>94147</v>
      </c>
      <c r="G66" s="32">
        <v>186.75</v>
      </c>
      <c r="H66" s="32" t="s">
        <v>608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44392</v>
      </c>
      <c r="B67" s="32" t="s">
        <v>610</v>
      </c>
      <c r="C67" s="31" t="s">
        <v>611</v>
      </c>
      <c r="D67" s="31" t="s">
        <v>609</v>
      </c>
      <c r="E67" s="31" t="s">
        <v>598</v>
      </c>
      <c r="F67" s="92">
        <v>123475</v>
      </c>
      <c r="G67" s="32">
        <v>186.71</v>
      </c>
      <c r="H67" s="32" t="s">
        <v>608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44392</v>
      </c>
      <c r="B68" s="32" t="s">
        <v>1052</v>
      </c>
      <c r="C68" s="31" t="s">
        <v>1117</v>
      </c>
      <c r="D68" s="31" t="s">
        <v>613</v>
      </c>
      <c r="E68" s="31" t="s">
        <v>598</v>
      </c>
      <c r="F68" s="92">
        <v>34870</v>
      </c>
      <c r="G68" s="32">
        <v>67.680000000000007</v>
      </c>
      <c r="H68" s="32" t="s">
        <v>608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44392</v>
      </c>
      <c r="B69" s="32" t="s">
        <v>1052</v>
      </c>
      <c r="C69" s="31" t="s">
        <v>1117</v>
      </c>
      <c r="D69" s="31" t="s">
        <v>1118</v>
      </c>
      <c r="E69" s="31" t="s">
        <v>598</v>
      </c>
      <c r="F69" s="92">
        <v>23575</v>
      </c>
      <c r="G69" s="32">
        <v>69.22</v>
      </c>
      <c r="H69" s="32" t="s">
        <v>608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44392</v>
      </c>
      <c r="B70" s="32" t="s">
        <v>1052</v>
      </c>
      <c r="C70" s="31" t="s">
        <v>1117</v>
      </c>
      <c r="D70" s="31" t="s">
        <v>1119</v>
      </c>
      <c r="E70" s="31" t="s">
        <v>598</v>
      </c>
      <c r="F70" s="92">
        <v>78188</v>
      </c>
      <c r="G70" s="32">
        <v>69.44</v>
      </c>
      <c r="H70" s="32" t="s">
        <v>608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44392</v>
      </c>
      <c r="B71" s="32" t="s">
        <v>1052</v>
      </c>
      <c r="C71" s="31" t="s">
        <v>1117</v>
      </c>
      <c r="D71" s="31" t="s">
        <v>1120</v>
      </c>
      <c r="E71" s="31" t="s">
        <v>598</v>
      </c>
      <c r="F71" s="92">
        <v>37209</v>
      </c>
      <c r="G71" s="32">
        <v>68.72</v>
      </c>
      <c r="H71" s="32" t="s">
        <v>608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44392</v>
      </c>
      <c r="B72" s="32" t="s">
        <v>1052</v>
      </c>
      <c r="C72" s="31" t="s">
        <v>1117</v>
      </c>
      <c r="D72" s="31" t="s">
        <v>1053</v>
      </c>
      <c r="E72" s="31" t="s">
        <v>598</v>
      </c>
      <c r="F72" s="92">
        <v>129356</v>
      </c>
      <c r="G72" s="32">
        <v>68.83</v>
      </c>
      <c r="H72" s="32" t="s">
        <v>608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44392</v>
      </c>
      <c r="B73" s="32" t="s">
        <v>1121</v>
      </c>
      <c r="C73" s="31" t="s">
        <v>1122</v>
      </c>
      <c r="D73" s="31" t="s">
        <v>1123</v>
      </c>
      <c r="E73" s="31" t="s">
        <v>598</v>
      </c>
      <c r="F73" s="92">
        <v>299638</v>
      </c>
      <c r="G73" s="32">
        <v>3.8</v>
      </c>
      <c r="H73" s="32" t="s">
        <v>608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44392</v>
      </c>
      <c r="B74" s="32" t="s">
        <v>1020</v>
      </c>
      <c r="C74" s="31" t="s">
        <v>1021</v>
      </c>
      <c r="D74" s="31" t="s">
        <v>604</v>
      </c>
      <c r="E74" s="31" t="s">
        <v>598</v>
      </c>
      <c r="F74" s="92">
        <v>110000</v>
      </c>
      <c r="G74" s="32">
        <v>87.42</v>
      </c>
      <c r="H74" s="32" t="s">
        <v>608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44392</v>
      </c>
      <c r="B75" s="32" t="s">
        <v>315</v>
      </c>
      <c r="C75" s="31" t="s">
        <v>615</v>
      </c>
      <c r="D75" s="31" t="s">
        <v>612</v>
      </c>
      <c r="E75" s="31" t="s">
        <v>598</v>
      </c>
      <c r="F75" s="92">
        <v>287479</v>
      </c>
      <c r="G75" s="32">
        <v>1143.2</v>
      </c>
      <c r="H75" s="32" t="s">
        <v>608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44392</v>
      </c>
      <c r="B76" s="32" t="s">
        <v>315</v>
      </c>
      <c r="C76" s="31" t="s">
        <v>615</v>
      </c>
      <c r="D76" s="31" t="s">
        <v>609</v>
      </c>
      <c r="E76" s="31" t="s">
        <v>598</v>
      </c>
      <c r="F76" s="92">
        <v>508350</v>
      </c>
      <c r="G76" s="32">
        <v>1143.1300000000001</v>
      </c>
      <c r="H76" s="32" t="s">
        <v>608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44392</v>
      </c>
      <c r="B77" s="32" t="s">
        <v>1124</v>
      </c>
      <c r="C77" s="31" t="s">
        <v>1125</v>
      </c>
      <c r="D77" s="31" t="s">
        <v>609</v>
      </c>
      <c r="E77" s="31" t="s">
        <v>598</v>
      </c>
      <c r="F77" s="92">
        <v>340157</v>
      </c>
      <c r="G77" s="32">
        <v>184.24</v>
      </c>
      <c r="H77" s="32" t="s">
        <v>608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44392</v>
      </c>
      <c r="B78" s="32" t="s">
        <v>1124</v>
      </c>
      <c r="C78" s="31" t="s">
        <v>1125</v>
      </c>
      <c r="D78" s="31" t="s">
        <v>612</v>
      </c>
      <c r="E78" s="31" t="s">
        <v>598</v>
      </c>
      <c r="F78" s="92">
        <v>294941</v>
      </c>
      <c r="G78" s="32">
        <v>185.51</v>
      </c>
      <c r="H78" s="32" t="s">
        <v>608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44392</v>
      </c>
      <c r="B79" s="32" t="s">
        <v>617</v>
      </c>
      <c r="C79" s="31" t="s">
        <v>618</v>
      </c>
      <c r="D79" s="31" t="s">
        <v>614</v>
      </c>
      <c r="E79" s="31" t="s">
        <v>598</v>
      </c>
      <c r="F79" s="92">
        <v>164546</v>
      </c>
      <c r="G79" s="32">
        <v>162.69</v>
      </c>
      <c r="H79" s="32" t="s">
        <v>608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44392</v>
      </c>
      <c r="B80" s="32" t="s">
        <v>617</v>
      </c>
      <c r="C80" s="31" t="s">
        <v>618</v>
      </c>
      <c r="D80" s="31" t="s">
        <v>616</v>
      </c>
      <c r="E80" s="31" t="s">
        <v>598</v>
      </c>
      <c r="F80" s="92">
        <v>279360</v>
      </c>
      <c r="G80" s="32">
        <v>162.09</v>
      </c>
      <c r="H80" s="32" t="s">
        <v>608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44392</v>
      </c>
      <c r="B81" s="32" t="s">
        <v>1126</v>
      </c>
      <c r="C81" s="31" t="s">
        <v>1127</v>
      </c>
      <c r="D81" s="31" t="s">
        <v>1128</v>
      </c>
      <c r="E81" s="31" t="s">
        <v>598</v>
      </c>
      <c r="F81" s="92">
        <v>24000</v>
      </c>
      <c r="G81" s="32">
        <v>9.9</v>
      </c>
      <c r="H81" s="32" t="s">
        <v>608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44392</v>
      </c>
      <c r="B82" s="32" t="s">
        <v>1126</v>
      </c>
      <c r="C82" s="31" t="s">
        <v>1127</v>
      </c>
      <c r="D82" s="31" t="s">
        <v>1129</v>
      </c>
      <c r="E82" s="31" t="s">
        <v>598</v>
      </c>
      <c r="F82" s="92">
        <v>48000</v>
      </c>
      <c r="G82" s="32">
        <v>9.9499999999999993</v>
      </c>
      <c r="H82" s="32" t="s">
        <v>608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44392</v>
      </c>
      <c r="B83" s="32" t="s">
        <v>1022</v>
      </c>
      <c r="C83" s="31" t="s">
        <v>1023</v>
      </c>
      <c r="D83" s="31" t="s">
        <v>613</v>
      </c>
      <c r="E83" s="31" t="s">
        <v>598</v>
      </c>
      <c r="F83" s="92">
        <v>151354</v>
      </c>
      <c r="G83" s="32">
        <v>121.05</v>
      </c>
      <c r="H83" s="32" t="s">
        <v>608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44392</v>
      </c>
      <c r="B84" s="32" t="s">
        <v>1022</v>
      </c>
      <c r="C84" s="31" t="s">
        <v>1023</v>
      </c>
      <c r="D84" s="31" t="s">
        <v>614</v>
      </c>
      <c r="E84" s="31" t="s">
        <v>598</v>
      </c>
      <c r="F84" s="92">
        <v>133144</v>
      </c>
      <c r="G84" s="32">
        <v>123.33</v>
      </c>
      <c r="H84" s="32" t="s">
        <v>608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44392</v>
      </c>
      <c r="B85" s="32" t="s">
        <v>1022</v>
      </c>
      <c r="C85" s="31" t="s">
        <v>1023</v>
      </c>
      <c r="D85" s="31" t="s">
        <v>609</v>
      </c>
      <c r="E85" s="31" t="s">
        <v>598</v>
      </c>
      <c r="F85" s="92">
        <v>373068</v>
      </c>
      <c r="G85" s="32">
        <v>120.19</v>
      </c>
      <c r="H85" s="32" t="s">
        <v>608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44392</v>
      </c>
      <c r="B86" s="32" t="s">
        <v>1022</v>
      </c>
      <c r="C86" s="31" t="s">
        <v>1023</v>
      </c>
      <c r="D86" s="31" t="s">
        <v>612</v>
      </c>
      <c r="E86" s="31" t="s">
        <v>598</v>
      </c>
      <c r="F86" s="92">
        <v>172598</v>
      </c>
      <c r="G86" s="32">
        <v>121.97</v>
      </c>
      <c r="H86" s="32" t="s">
        <v>608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44392</v>
      </c>
      <c r="B87" s="32" t="s">
        <v>691</v>
      </c>
      <c r="C87" s="31" t="s">
        <v>1130</v>
      </c>
      <c r="D87" s="31" t="s">
        <v>609</v>
      </c>
      <c r="E87" s="31" t="s">
        <v>598</v>
      </c>
      <c r="F87" s="92">
        <v>121256</v>
      </c>
      <c r="G87" s="32">
        <v>530.02</v>
      </c>
      <c r="H87" s="32" t="s">
        <v>608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44392</v>
      </c>
      <c r="B88" s="32" t="s">
        <v>1131</v>
      </c>
      <c r="C88" s="31" t="s">
        <v>1132</v>
      </c>
      <c r="D88" s="31" t="s">
        <v>1026</v>
      </c>
      <c r="E88" s="31" t="s">
        <v>598</v>
      </c>
      <c r="F88" s="92">
        <v>234279</v>
      </c>
      <c r="G88" s="32">
        <v>89.74</v>
      </c>
      <c r="H88" s="32" t="s">
        <v>608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44392</v>
      </c>
      <c r="B89" s="32" t="s">
        <v>396</v>
      </c>
      <c r="C89" s="31" t="s">
        <v>1024</v>
      </c>
      <c r="D89" s="31" t="s">
        <v>609</v>
      </c>
      <c r="E89" s="31" t="s">
        <v>598</v>
      </c>
      <c r="F89" s="92">
        <v>975376</v>
      </c>
      <c r="G89" s="32">
        <v>1414.33</v>
      </c>
      <c r="H89" s="32" t="s">
        <v>608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44392</v>
      </c>
      <c r="B90" s="32" t="s">
        <v>437</v>
      </c>
      <c r="C90" s="31" t="s">
        <v>1025</v>
      </c>
      <c r="D90" s="31" t="s">
        <v>612</v>
      </c>
      <c r="E90" s="31" t="s">
        <v>598</v>
      </c>
      <c r="F90" s="92">
        <v>384303</v>
      </c>
      <c r="G90" s="32">
        <v>1106.04</v>
      </c>
      <c r="H90" s="32" t="s">
        <v>608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44392</v>
      </c>
      <c r="B91" s="32" t="s">
        <v>437</v>
      </c>
      <c r="C91" s="31" t="s">
        <v>1025</v>
      </c>
      <c r="D91" s="31" t="s">
        <v>609</v>
      </c>
      <c r="E91" s="31" t="s">
        <v>598</v>
      </c>
      <c r="F91" s="92">
        <v>861890</v>
      </c>
      <c r="G91" s="32">
        <v>1107.21</v>
      </c>
      <c r="H91" s="32" t="s">
        <v>608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44392</v>
      </c>
      <c r="B92" s="32" t="s">
        <v>1133</v>
      </c>
      <c r="C92" s="31" t="s">
        <v>1134</v>
      </c>
      <c r="D92" s="31" t="s">
        <v>609</v>
      </c>
      <c r="E92" s="31" t="s">
        <v>598</v>
      </c>
      <c r="F92" s="92">
        <v>1015159</v>
      </c>
      <c r="G92" s="32">
        <v>63.76</v>
      </c>
      <c r="H92" s="32" t="s">
        <v>608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44392</v>
      </c>
      <c r="B93" s="32" t="s">
        <v>1135</v>
      </c>
      <c r="C93" s="31" t="s">
        <v>1136</v>
      </c>
      <c r="D93" s="31" t="s">
        <v>613</v>
      </c>
      <c r="E93" s="31" t="s">
        <v>598</v>
      </c>
      <c r="F93" s="92">
        <v>392186</v>
      </c>
      <c r="G93" s="32">
        <v>198.66</v>
      </c>
      <c r="H93" s="32" t="s">
        <v>608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44392</v>
      </c>
      <c r="B94" s="32" t="s">
        <v>1137</v>
      </c>
      <c r="C94" s="31" t="s">
        <v>1138</v>
      </c>
      <c r="D94" s="31" t="s">
        <v>1139</v>
      </c>
      <c r="E94" s="31" t="s">
        <v>598</v>
      </c>
      <c r="F94" s="92">
        <v>1500000</v>
      </c>
      <c r="G94" s="32">
        <v>57.5</v>
      </c>
      <c r="H94" s="32" t="s">
        <v>608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44392</v>
      </c>
      <c r="B95" s="32" t="s">
        <v>1140</v>
      </c>
      <c r="C95" s="31" t="s">
        <v>1141</v>
      </c>
      <c r="D95" s="31" t="s">
        <v>603</v>
      </c>
      <c r="E95" s="31" t="s">
        <v>598</v>
      </c>
      <c r="F95" s="92">
        <v>717171</v>
      </c>
      <c r="G95" s="32">
        <v>59.49</v>
      </c>
      <c r="H95" s="32" t="s">
        <v>608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44392</v>
      </c>
      <c r="B96" s="32" t="s">
        <v>1142</v>
      </c>
      <c r="C96" s="31" t="s">
        <v>1143</v>
      </c>
      <c r="D96" s="31" t="s">
        <v>1144</v>
      </c>
      <c r="E96" s="31" t="s">
        <v>598</v>
      </c>
      <c r="F96" s="92">
        <v>146010</v>
      </c>
      <c r="G96" s="32">
        <v>63.16</v>
      </c>
      <c r="H96" s="32" t="s">
        <v>608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44392</v>
      </c>
      <c r="B97" s="32" t="s">
        <v>1145</v>
      </c>
      <c r="C97" s="31" t="s">
        <v>1146</v>
      </c>
      <c r="D97" s="31" t="s">
        <v>1147</v>
      </c>
      <c r="E97" s="31" t="s">
        <v>598</v>
      </c>
      <c r="F97" s="92">
        <v>470000</v>
      </c>
      <c r="G97" s="32">
        <v>25.5</v>
      </c>
      <c r="H97" s="32" t="s">
        <v>608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44392</v>
      </c>
      <c r="B98" s="32" t="s">
        <v>1148</v>
      </c>
      <c r="C98" s="31" t="s">
        <v>1149</v>
      </c>
      <c r="D98" s="31" t="s">
        <v>1026</v>
      </c>
      <c r="E98" s="31" t="s">
        <v>598</v>
      </c>
      <c r="F98" s="92">
        <v>175381</v>
      </c>
      <c r="G98" s="32">
        <v>193.11</v>
      </c>
      <c r="H98" s="32" t="s">
        <v>608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44392</v>
      </c>
      <c r="B99" s="32" t="s">
        <v>1027</v>
      </c>
      <c r="C99" s="31" t="s">
        <v>1028</v>
      </c>
      <c r="D99" s="31" t="s">
        <v>1150</v>
      </c>
      <c r="E99" s="31" t="s">
        <v>598</v>
      </c>
      <c r="F99" s="92">
        <v>18873</v>
      </c>
      <c r="G99" s="32">
        <v>1153.6600000000001</v>
      </c>
      <c r="H99" s="32" t="s">
        <v>608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44392</v>
      </c>
      <c r="B100" s="32" t="s">
        <v>1027</v>
      </c>
      <c r="C100" s="31" t="s">
        <v>1028</v>
      </c>
      <c r="D100" s="31" t="s">
        <v>1151</v>
      </c>
      <c r="E100" s="31" t="s">
        <v>598</v>
      </c>
      <c r="F100" s="92">
        <v>43808</v>
      </c>
      <c r="G100" s="32">
        <v>1155.98</v>
      </c>
      <c r="H100" s="32" t="s">
        <v>608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44392</v>
      </c>
      <c r="B101" s="32" t="s">
        <v>1027</v>
      </c>
      <c r="C101" s="31" t="s">
        <v>1028</v>
      </c>
      <c r="D101" s="31" t="s">
        <v>1152</v>
      </c>
      <c r="E101" s="31" t="s">
        <v>598</v>
      </c>
      <c r="F101" s="92">
        <v>30858</v>
      </c>
      <c r="G101" s="32">
        <v>1142.8699999999999</v>
      </c>
      <c r="H101" s="32" t="s">
        <v>608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44392</v>
      </c>
      <c r="B102" s="32" t="s">
        <v>1153</v>
      </c>
      <c r="C102" s="31" t="s">
        <v>1154</v>
      </c>
      <c r="D102" s="31" t="s">
        <v>604</v>
      </c>
      <c r="E102" s="31" t="s">
        <v>598</v>
      </c>
      <c r="F102" s="92">
        <v>813635</v>
      </c>
      <c r="G102" s="32">
        <v>34.26</v>
      </c>
      <c r="H102" s="32" t="s">
        <v>608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44392</v>
      </c>
      <c r="B103" s="32" t="s">
        <v>1155</v>
      </c>
      <c r="C103" s="31" t="s">
        <v>1156</v>
      </c>
      <c r="D103" s="31" t="s">
        <v>1157</v>
      </c>
      <c r="E103" s="31" t="s">
        <v>598</v>
      </c>
      <c r="F103" s="92">
        <v>119000</v>
      </c>
      <c r="G103" s="32">
        <v>41.75</v>
      </c>
      <c r="H103" s="32" t="s">
        <v>608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44392</v>
      </c>
      <c r="B104" s="32" t="s">
        <v>1158</v>
      </c>
      <c r="C104" s="31" t="s">
        <v>1159</v>
      </c>
      <c r="D104" s="31" t="s">
        <v>609</v>
      </c>
      <c r="E104" s="31" t="s">
        <v>598</v>
      </c>
      <c r="F104" s="92">
        <v>782145</v>
      </c>
      <c r="G104" s="32">
        <v>95.98</v>
      </c>
      <c r="H104" s="32" t="s">
        <v>608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44392</v>
      </c>
      <c r="B105" s="32" t="s">
        <v>1029</v>
      </c>
      <c r="C105" s="31" t="s">
        <v>1030</v>
      </c>
      <c r="D105" s="31" t="s">
        <v>1160</v>
      </c>
      <c r="E105" s="31" t="s">
        <v>598</v>
      </c>
      <c r="F105" s="92">
        <v>59350</v>
      </c>
      <c r="G105" s="32">
        <v>20.64</v>
      </c>
      <c r="H105" s="32" t="s">
        <v>608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44392</v>
      </c>
      <c r="B106" s="32" t="s">
        <v>1161</v>
      </c>
      <c r="C106" s="31" t="s">
        <v>1162</v>
      </c>
      <c r="D106" s="31" t="s">
        <v>609</v>
      </c>
      <c r="E106" s="31" t="s">
        <v>598</v>
      </c>
      <c r="F106" s="92">
        <v>69701</v>
      </c>
      <c r="G106" s="32">
        <v>71.760000000000005</v>
      </c>
      <c r="H106" s="32" t="s">
        <v>608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44392</v>
      </c>
      <c r="B107" s="32" t="s">
        <v>1163</v>
      </c>
      <c r="C107" s="31" t="s">
        <v>1164</v>
      </c>
      <c r="D107" s="31" t="s">
        <v>613</v>
      </c>
      <c r="E107" s="31" t="s">
        <v>598</v>
      </c>
      <c r="F107" s="92">
        <v>94365</v>
      </c>
      <c r="G107" s="32">
        <v>67.650000000000006</v>
      </c>
      <c r="H107" s="32" t="s">
        <v>608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44392</v>
      </c>
      <c r="B108" s="32" t="s">
        <v>1163</v>
      </c>
      <c r="C108" s="31" t="s">
        <v>1164</v>
      </c>
      <c r="D108" s="31" t="s">
        <v>1119</v>
      </c>
      <c r="E108" s="31" t="s">
        <v>598</v>
      </c>
      <c r="F108" s="92">
        <v>75000</v>
      </c>
      <c r="G108" s="32">
        <v>71.2</v>
      </c>
      <c r="H108" s="32" t="s">
        <v>608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44392</v>
      </c>
      <c r="B109" s="32" t="s">
        <v>1165</v>
      </c>
      <c r="C109" s="31" t="s">
        <v>1166</v>
      </c>
      <c r="D109" s="31" t="s">
        <v>1167</v>
      </c>
      <c r="E109" s="31" t="s">
        <v>598</v>
      </c>
      <c r="F109" s="92">
        <v>83094</v>
      </c>
      <c r="G109" s="32">
        <v>45.5</v>
      </c>
      <c r="H109" s="32" t="s">
        <v>608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44392</v>
      </c>
      <c r="B110" s="32" t="s">
        <v>1165</v>
      </c>
      <c r="C110" s="31" t="s">
        <v>1166</v>
      </c>
      <c r="D110" s="31" t="s">
        <v>1168</v>
      </c>
      <c r="E110" s="31" t="s">
        <v>598</v>
      </c>
      <c r="F110" s="92">
        <v>200000</v>
      </c>
      <c r="G110" s="32">
        <v>45.5</v>
      </c>
      <c r="H110" s="32" t="s">
        <v>608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44392</v>
      </c>
      <c r="B111" s="32" t="s">
        <v>1031</v>
      </c>
      <c r="C111" s="31" t="s">
        <v>1032</v>
      </c>
      <c r="D111" s="31" t="s">
        <v>609</v>
      </c>
      <c r="E111" s="31" t="s">
        <v>598</v>
      </c>
      <c r="F111" s="92">
        <v>287601</v>
      </c>
      <c r="G111" s="32">
        <v>104.42</v>
      </c>
      <c r="H111" s="32" t="s">
        <v>608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44392</v>
      </c>
      <c r="B112" s="32" t="s">
        <v>622</v>
      </c>
      <c r="C112" s="31" t="s">
        <v>623</v>
      </c>
      <c r="D112" s="31" t="s">
        <v>1169</v>
      </c>
      <c r="E112" s="31" t="s">
        <v>598</v>
      </c>
      <c r="F112" s="92">
        <v>155454</v>
      </c>
      <c r="G112" s="32">
        <v>152.44</v>
      </c>
      <c r="H112" s="32" t="s">
        <v>608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44392</v>
      </c>
      <c r="B113" s="32" t="s">
        <v>622</v>
      </c>
      <c r="C113" s="31" t="s">
        <v>623</v>
      </c>
      <c r="D113" s="31" t="s">
        <v>603</v>
      </c>
      <c r="E113" s="31" t="s">
        <v>598</v>
      </c>
      <c r="F113" s="92">
        <v>70371</v>
      </c>
      <c r="G113" s="32">
        <v>156.26</v>
      </c>
      <c r="H113" s="32" t="s">
        <v>608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44392</v>
      </c>
      <c r="B114" s="32" t="s">
        <v>1170</v>
      </c>
      <c r="C114" s="31" t="s">
        <v>1171</v>
      </c>
      <c r="D114" s="31" t="s">
        <v>603</v>
      </c>
      <c r="E114" s="31" t="s">
        <v>598</v>
      </c>
      <c r="F114" s="92">
        <v>98989</v>
      </c>
      <c r="G114" s="32">
        <v>157.30000000000001</v>
      </c>
      <c r="H114" s="32" t="s">
        <v>608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44392</v>
      </c>
      <c r="B115" s="32" t="s">
        <v>1170</v>
      </c>
      <c r="C115" s="31" t="s">
        <v>1171</v>
      </c>
      <c r="D115" s="31" t="s">
        <v>1172</v>
      </c>
      <c r="E115" s="31" t="s">
        <v>598</v>
      </c>
      <c r="F115" s="92">
        <v>117754</v>
      </c>
      <c r="G115" s="32">
        <v>155.87</v>
      </c>
      <c r="H115" s="32" t="s">
        <v>608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44392</v>
      </c>
      <c r="B116" s="32" t="s">
        <v>1170</v>
      </c>
      <c r="C116" s="31" t="s">
        <v>1171</v>
      </c>
      <c r="D116" s="31" t="s">
        <v>619</v>
      </c>
      <c r="E116" s="31" t="s">
        <v>598</v>
      </c>
      <c r="F116" s="92">
        <v>99410</v>
      </c>
      <c r="G116" s="32">
        <v>160.05000000000001</v>
      </c>
      <c r="H116" s="32" t="s">
        <v>608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44392</v>
      </c>
      <c r="B117" s="32" t="s">
        <v>1170</v>
      </c>
      <c r="C117" s="31" t="s">
        <v>1171</v>
      </c>
      <c r="D117" s="31" t="s">
        <v>1173</v>
      </c>
      <c r="E117" s="31" t="s">
        <v>598</v>
      </c>
      <c r="F117" s="92">
        <v>113351</v>
      </c>
      <c r="G117" s="32">
        <v>156.9</v>
      </c>
      <c r="H117" s="32" t="s">
        <v>608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44392</v>
      </c>
      <c r="B118" s="32" t="s">
        <v>1174</v>
      </c>
      <c r="C118" s="31" t="s">
        <v>1175</v>
      </c>
      <c r="D118" s="31" t="s">
        <v>604</v>
      </c>
      <c r="E118" s="31" t="s">
        <v>598</v>
      </c>
      <c r="F118" s="92">
        <v>82236</v>
      </c>
      <c r="G118" s="32">
        <v>97.47</v>
      </c>
      <c r="H118" s="32" t="s">
        <v>608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44392</v>
      </c>
      <c r="B119" s="32" t="s">
        <v>1107</v>
      </c>
      <c r="C119" s="31" t="s">
        <v>1108</v>
      </c>
      <c r="D119" s="31" t="s">
        <v>1109</v>
      </c>
      <c r="E119" s="31" t="s">
        <v>599</v>
      </c>
      <c r="F119" s="92">
        <v>101514</v>
      </c>
      <c r="G119" s="32">
        <v>87.58</v>
      </c>
      <c r="H119" s="32" t="s">
        <v>608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44392</v>
      </c>
      <c r="B120" s="32" t="s">
        <v>1107</v>
      </c>
      <c r="C120" s="31" t="s">
        <v>1108</v>
      </c>
      <c r="D120" s="31" t="s">
        <v>1112</v>
      </c>
      <c r="E120" s="31" t="s">
        <v>599</v>
      </c>
      <c r="F120" s="92">
        <v>65004</v>
      </c>
      <c r="G120" s="32">
        <v>88.48</v>
      </c>
      <c r="H120" s="32" t="s">
        <v>608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44392</v>
      </c>
      <c r="B121" s="32" t="s">
        <v>1107</v>
      </c>
      <c r="C121" s="31" t="s">
        <v>1108</v>
      </c>
      <c r="D121" s="31" t="s">
        <v>1113</v>
      </c>
      <c r="E121" s="31" t="s">
        <v>599</v>
      </c>
      <c r="F121" s="92">
        <v>35000</v>
      </c>
      <c r="G121" s="32">
        <v>87.75</v>
      </c>
      <c r="H121" s="32" t="s">
        <v>608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44392</v>
      </c>
      <c r="B122" s="32" t="s">
        <v>1107</v>
      </c>
      <c r="C122" s="31" t="s">
        <v>1108</v>
      </c>
      <c r="D122" s="31" t="s">
        <v>1111</v>
      </c>
      <c r="E122" s="31" t="s">
        <v>599</v>
      </c>
      <c r="F122" s="92">
        <v>48000</v>
      </c>
      <c r="G122" s="32">
        <v>87.58</v>
      </c>
      <c r="H122" s="32" t="s">
        <v>608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44392</v>
      </c>
      <c r="B123" s="32" t="s">
        <v>1107</v>
      </c>
      <c r="C123" s="31" t="s">
        <v>1108</v>
      </c>
      <c r="D123" s="31" t="s">
        <v>1110</v>
      </c>
      <c r="E123" s="31" t="s">
        <v>599</v>
      </c>
      <c r="F123" s="92">
        <v>40000</v>
      </c>
      <c r="G123" s="32">
        <v>87.95</v>
      </c>
      <c r="H123" s="32" t="s">
        <v>608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44392</v>
      </c>
      <c r="B124" s="32" t="s">
        <v>1018</v>
      </c>
      <c r="C124" s="31" t="s">
        <v>1019</v>
      </c>
      <c r="D124" s="31" t="s">
        <v>609</v>
      </c>
      <c r="E124" s="31" t="s">
        <v>599</v>
      </c>
      <c r="F124" s="92">
        <v>109736</v>
      </c>
      <c r="G124" s="32">
        <v>123.86</v>
      </c>
      <c r="H124" s="32" t="s">
        <v>608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44392</v>
      </c>
      <c r="B125" s="32" t="s">
        <v>610</v>
      </c>
      <c r="C125" s="31" t="s">
        <v>611</v>
      </c>
      <c r="D125" s="31" t="s">
        <v>612</v>
      </c>
      <c r="E125" s="31" t="s">
        <v>599</v>
      </c>
      <c r="F125" s="92">
        <v>95542</v>
      </c>
      <c r="G125" s="32">
        <v>187.32</v>
      </c>
      <c r="H125" s="32" t="s">
        <v>608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44392</v>
      </c>
      <c r="B126" s="32" t="s">
        <v>610</v>
      </c>
      <c r="C126" s="31" t="s">
        <v>611</v>
      </c>
      <c r="D126" s="31" t="s">
        <v>609</v>
      </c>
      <c r="E126" s="31" t="s">
        <v>599</v>
      </c>
      <c r="F126" s="92">
        <v>123475</v>
      </c>
      <c r="G126" s="32">
        <v>186.78</v>
      </c>
      <c r="H126" s="32" t="s">
        <v>608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44392</v>
      </c>
      <c r="B127" s="32" t="s">
        <v>1052</v>
      </c>
      <c r="C127" s="31" t="s">
        <v>1117</v>
      </c>
      <c r="D127" s="31" t="s">
        <v>1120</v>
      </c>
      <c r="E127" s="31" t="s">
        <v>599</v>
      </c>
      <c r="F127" s="92">
        <v>10764</v>
      </c>
      <c r="G127" s="32">
        <v>68.099999999999994</v>
      </c>
      <c r="H127" s="32" t="s">
        <v>608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44392</v>
      </c>
      <c r="B128" s="32" t="s">
        <v>1052</v>
      </c>
      <c r="C128" s="31" t="s">
        <v>1117</v>
      </c>
      <c r="D128" s="31" t="s">
        <v>1118</v>
      </c>
      <c r="E128" s="31" t="s">
        <v>599</v>
      </c>
      <c r="F128" s="92">
        <v>34501</v>
      </c>
      <c r="G128" s="32">
        <v>68.900000000000006</v>
      </c>
      <c r="H128" s="32" t="s">
        <v>608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44392</v>
      </c>
      <c r="B129" s="32" t="s">
        <v>1052</v>
      </c>
      <c r="C129" s="31" t="s">
        <v>1117</v>
      </c>
      <c r="D129" s="31" t="s">
        <v>1119</v>
      </c>
      <c r="E129" s="31" t="s">
        <v>599</v>
      </c>
      <c r="F129" s="92">
        <v>78188</v>
      </c>
      <c r="G129" s="32">
        <v>69.209999999999994</v>
      </c>
      <c r="H129" s="32" t="s">
        <v>608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44392</v>
      </c>
      <c r="B130" s="32" t="s">
        <v>1052</v>
      </c>
      <c r="C130" s="31" t="s">
        <v>1117</v>
      </c>
      <c r="D130" s="31" t="s">
        <v>613</v>
      </c>
      <c r="E130" s="31" t="s">
        <v>599</v>
      </c>
      <c r="F130" s="92">
        <v>35091</v>
      </c>
      <c r="G130" s="32">
        <v>67.739999999999995</v>
      </c>
      <c r="H130" s="32" t="s">
        <v>608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44392</v>
      </c>
      <c r="B131" s="32" t="s">
        <v>1052</v>
      </c>
      <c r="C131" s="31" t="s">
        <v>1117</v>
      </c>
      <c r="D131" s="31" t="s">
        <v>1053</v>
      </c>
      <c r="E131" s="31" t="s">
        <v>599</v>
      </c>
      <c r="F131" s="92">
        <v>148727</v>
      </c>
      <c r="G131" s="32">
        <v>69.22</v>
      </c>
      <c r="H131" s="32" t="s">
        <v>608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44392</v>
      </c>
      <c r="B132" s="32" t="s">
        <v>1121</v>
      </c>
      <c r="C132" s="31" t="s">
        <v>1122</v>
      </c>
      <c r="D132" s="31" t="s">
        <v>1123</v>
      </c>
      <c r="E132" s="31" t="s">
        <v>599</v>
      </c>
      <c r="F132" s="92">
        <v>10368</v>
      </c>
      <c r="G132" s="32">
        <v>3.8</v>
      </c>
      <c r="H132" s="32" t="s">
        <v>608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44392</v>
      </c>
      <c r="B133" s="32" t="s">
        <v>1020</v>
      </c>
      <c r="C133" s="31" t="s">
        <v>1021</v>
      </c>
      <c r="D133" s="31" t="s">
        <v>604</v>
      </c>
      <c r="E133" s="31" t="s">
        <v>599</v>
      </c>
      <c r="F133" s="92">
        <v>110000</v>
      </c>
      <c r="G133" s="32">
        <v>87.78</v>
      </c>
      <c r="H133" s="32" t="s">
        <v>608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44392</v>
      </c>
      <c r="B134" s="32" t="s">
        <v>1176</v>
      </c>
      <c r="C134" s="31" t="s">
        <v>1177</v>
      </c>
      <c r="D134" s="31" t="s">
        <v>1178</v>
      </c>
      <c r="E134" s="31" t="s">
        <v>599</v>
      </c>
      <c r="F134" s="92">
        <v>180000</v>
      </c>
      <c r="G134" s="32">
        <v>6.25</v>
      </c>
      <c r="H134" s="32" t="s">
        <v>608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44392</v>
      </c>
      <c r="B135" s="32" t="s">
        <v>315</v>
      </c>
      <c r="C135" s="31" t="s">
        <v>615</v>
      </c>
      <c r="D135" s="31" t="s">
        <v>612</v>
      </c>
      <c r="E135" s="31" t="s">
        <v>599</v>
      </c>
      <c r="F135" s="92">
        <v>292931</v>
      </c>
      <c r="G135" s="32">
        <v>1143.68</v>
      </c>
      <c r="H135" s="32" t="s">
        <v>608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44392</v>
      </c>
      <c r="B136" s="32" t="s">
        <v>315</v>
      </c>
      <c r="C136" s="31" t="s">
        <v>615</v>
      </c>
      <c r="D136" s="31" t="s">
        <v>609</v>
      </c>
      <c r="E136" s="31" t="s">
        <v>599</v>
      </c>
      <c r="F136" s="92">
        <v>508350</v>
      </c>
      <c r="G136" s="32">
        <v>1143.69</v>
      </c>
      <c r="H136" s="32" t="s">
        <v>608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44392</v>
      </c>
      <c r="B137" s="32" t="s">
        <v>1124</v>
      </c>
      <c r="C137" s="31" t="s">
        <v>1125</v>
      </c>
      <c r="D137" s="31" t="s">
        <v>609</v>
      </c>
      <c r="E137" s="31" t="s">
        <v>599</v>
      </c>
      <c r="F137" s="92">
        <v>340157</v>
      </c>
      <c r="G137" s="32">
        <v>184.27</v>
      </c>
      <c r="H137" s="32" t="s">
        <v>608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44392</v>
      </c>
      <c r="B138" s="32" t="s">
        <v>1124</v>
      </c>
      <c r="C138" s="31" t="s">
        <v>1125</v>
      </c>
      <c r="D138" s="31" t="s">
        <v>612</v>
      </c>
      <c r="E138" s="31" t="s">
        <v>599</v>
      </c>
      <c r="F138" s="92">
        <v>294887</v>
      </c>
      <c r="G138" s="32">
        <v>185.86</v>
      </c>
      <c r="H138" s="32" t="s">
        <v>608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44392</v>
      </c>
      <c r="B139" s="32" t="s">
        <v>617</v>
      </c>
      <c r="C139" s="31" t="s">
        <v>618</v>
      </c>
      <c r="D139" s="31" t="s">
        <v>616</v>
      </c>
      <c r="E139" s="31" t="s">
        <v>599</v>
      </c>
      <c r="F139" s="92">
        <v>277860</v>
      </c>
      <c r="G139" s="32">
        <v>163.01</v>
      </c>
      <c r="H139" s="32" t="s">
        <v>608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44392</v>
      </c>
      <c r="B140" s="32" t="s">
        <v>617</v>
      </c>
      <c r="C140" s="31" t="s">
        <v>618</v>
      </c>
      <c r="D140" s="31" t="s">
        <v>614</v>
      </c>
      <c r="E140" s="31" t="s">
        <v>599</v>
      </c>
      <c r="F140" s="92">
        <v>181507</v>
      </c>
      <c r="G140" s="32">
        <v>161.26</v>
      </c>
      <c r="H140" s="32" t="s">
        <v>608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44392</v>
      </c>
      <c r="B141" s="32" t="s">
        <v>1126</v>
      </c>
      <c r="C141" s="31" t="s">
        <v>1127</v>
      </c>
      <c r="D141" s="31" t="s">
        <v>1128</v>
      </c>
      <c r="E141" s="31" t="s">
        <v>599</v>
      </c>
      <c r="F141" s="92">
        <v>60000</v>
      </c>
      <c r="G141" s="32">
        <v>9.9499999999999993</v>
      </c>
      <c r="H141" s="32" t="s">
        <v>608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44392</v>
      </c>
      <c r="B142" s="32" t="s">
        <v>1022</v>
      </c>
      <c r="C142" s="31" t="s">
        <v>1023</v>
      </c>
      <c r="D142" s="31" t="s">
        <v>612</v>
      </c>
      <c r="E142" s="31" t="s">
        <v>599</v>
      </c>
      <c r="F142" s="92">
        <v>173743</v>
      </c>
      <c r="G142" s="32">
        <v>122.26</v>
      </c>
      <c r="H142" s="32" t="s">
        <v>608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44392</v>
      </c>
      <c r="B143" s="32" t="s">
        <v>1022</v>
      </c>
      <c r="C143" s="31" t="s">
        <v>1023</v>
      </c>
      <c r="D143" s="31" t="s">
        <v>614</v>
      </c>
      <c r="E143" s="31" t="s">
        <v>599</v>
      </c>
      <c r="F143" s="92">
        <v>140006</v>
      </c>
      <c r="G143" s="32">
        <v>123.46</v>
      </c>
      <c r="H143" s="32" t="s">
        <v>608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44392</v>
      </c>
      <c r="B144" s="32" t="s">
        <v>1022</v>
      </c>
      <c r="C144" s="31" t="s">
        <v>1023</v>
      </c>
      <c r="D144" s="31" t="s">
        <v>609</v>
      </c>
      <c r="E144" s="31" t="s">
        <v>599</v>
      </c>
      <c r="F144" s="92">
        <v>373068</v>
      </c>
      <c r="G144" s="32">
        <v>120.14</v>
      </c>
      <c r="H144" s="32" t="s">
        <v>608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>
        <v>44392</v>
      </c>
      <c r="B145" s="32" t="s">
        <v>1022</v>
      </c>
      <c r="C145" s="31" t="s">
        <v>1023</v>
      </c>
      <c r="D145" s="31" t="s">
        <v>613</v>
      </c>
      <c r="E145" s="31" t="s">
        <v>599</v>
      </c>
      <c r="F145" s="92">
        <v>151354</v>
      </c>
      <c r="G145" s="32">
        <v>121.12</v>
      </c>
      <c r="H145" s="32" t="s">
        <v>608</v>
      </c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>
        <v>44392</v>
      </c>
      <c r="B146" s="32" t="s">
        <v>1179</v>
      </c>
      <c r="C146" s="31" t="s">
        <v>1180</v>
      </c>
      <c r="D146" s="31" t="s">
        <v>1181</v>
      </c>
      <c r="E146" s="31" t="s">
        <v>599</v>
      </c>
      <c r="F146" s="92">
        <v>183298</v>
      </c>
      <c r="G146" s="32">
        <v>109.51</v>
      </c>
      <c r="H146" s="32" t="s">
        <v>608</v>
      </c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>
        <v>44392</v>
      </c>
      <c r="B147" s="32" t="s">
        <v>691</v>
      </c>
      <c r="C147" s="31" t="s">
        <v>1130</v>
      </c>
      <c r="D147" s="31" t="s">
        <v>609</v>
      </c>
      <c r="E147" s="31" t="s">
        <v>599</v>
      </c>
      <c r="F147" s="92">
        <v>121256</v>
      </c>
      <c r="G147" s="32">
        <v>530.02</v>
      </c>
      <c r="H147" s="32" t="s">
        <v>608</v>
      </c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>
        <v>44392</v>
      </c>
      <c r="B148" s="32" t="s">
        <v>1131</v>
      </c>
      <c r="C148" s="31" t="s">
        <v>1132</v>
      </c>
      <c r="D148" s="31" t="s">
        <v>1026</v>
      </c>
      <c r="E148" s="31" t="s">
        <v>599</v>
      </c>
      <c r="F148" s="92">
        <v>234279</v>
      </c>
      <c r="G148" s="32">
        <v>89.3</v>
      </c>
      <c r="H148" s="32" t="s">
        <v>608</v>
      </c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>
        <v>44392</v>
      </c>
      <c r="B149" s="32" t="s">
        <v>396</v>
      </c>
      <c r="C149" s="31" t="s">
        <v>1024</v>
      </c>
      <c r="D149" s="31" t="s">
        <v>609</v>
      </c>
      <c r="E149" s="31" t="s">
        <v>599</v>
      </c>
      <c r="F149" s="92">
        <v>975376</v>
      </c>
      <c r="G149" s="32">
        <v>1414.95</v>
      </c>
      <c r="H149" s="32" t="s">
        <v>608</v>
      </c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>
        <v>44392</v>
      </c>
      <c r="B150" s="32" t="s">
        <v>437</v>
      </c>
      <c r="C150" s="31" t="s">
        <v>1025</v>
      </c>
      <c r="D150" s="31" t="s">
        <v>612</v>
      </c>
      <c r="E150" s="31" t="s">
        <v>599</v>
      </c>
      <c r="F150" s="92">
        <v>387672</v>
      </c>
      <c r="G150" s="32">
        <v>1107.06</v>
      </c>
      <c r="H150" s="32" t="s">
        <v>608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>
        <v>44392</v>
      </c>
      <c r="B151" s="32" t="s">
        <v>437</v>
      </c>
      <c r="C151" s="31" t="s">
        <v>1025</v>
      </c>
      <c r="D151" s="31" t="s">
        <v>609</v>
      </c>
      <c r="E151" s="31" t="s">
        <v>599</v>
      </c>
      <c r="F151" s="92">
        <v>861890</v>
      </c>
      <c r="G151" s="32">
        <v>1107.56</v>
      </c>
      <c r="H151" s="32" t="s">
        <v>608</v>
      </c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>
        <v>44392</v>
      </c>
      <c r="B152" s="32" t="s">
        <v>1133</v>
      </c>
      <c r="C152" s="31" t="s">
        <v>1134</v>
      </c>
      <c r="D152" s="31" t="s">
        <v>609</v>
      </c>
      <c r="E152" s="31" t="s">
        <v>599</v>
      </c>
      <c r="F152" s="92">
        <v>1015159</v>
      </c>
      <c r="G152" s="32">
        <v>63.83</v>
      </c>
      <c r="H152" s="32" t="s">
        <v>608</v>
      </c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>
        <v>44392</v>
      </c>
      <c r="B153" s="32" t="s">
        <v>1135</v>
      </c>
      <c r="C153" s="31" t="s">
        <v>1136</v>
      </c>
      <c r="D153" s="31" t="s">
        <v>613</v>
      </c>
      <c r="E153" s="31" t="s">
        <v>599</v>
      </c>
      <c r="F153" s="92">
        <v>391930</v>
      </c>
      <c r="G153" s="32">
        <v>198.85</v>
      </c>
      <c r="H153" s="32" t="s">
        <v>608</v>
      </c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>
        <v>44392</v>
      </c>
      <c r="B154" s="32" t="s">
        <v>1140</v>
      </c>
      <c r="C154" s="31" t="s">
        <v>1141</v>
      </c>
      <c r="D154" s="31" t="s">
        <v>603</v>
      </c>
      <c r="E154" s="31" t="s">
        <v>599</v>
      </c>
      <c r="F154" s="92">
        <v>707942</v>
      </c>
      <c r="G154" s="32">
        <v>59.13</v>
      </c>
      <c r="H154" s="32" t="s">
        <v>608</v>
      </c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>
        <v>44392</v>
      </c>
      <c r="B155" s="32" t="s">
        <v>1142</v>
      </c>
      <c r="C155" s="31" t="s">
        <v>1143</v>
      </c>
      <c r="D155" s="31" t="s">
        <v>1182</v>
      </c>
      <c r="E155" s="31" t="s">
        <v>599</v>
      </c>
      <c r="F155" s="92">
        <v>297629</v>
      </c>
      <c r="G155" s="32">
        <v>63.4</v>
      </c>
      <c r="H155" s="32" t="s">
        <v>608</v>
      </c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>
        <v>44392</v>
      </c>
      <c r="B156" s="32" t="s">
        <v>1142</v>
      </c>
      <c r="C156" s="31" t="s">
        <v>1143</v>
      </c>
      <c r="D156" s="31" t="s">
        <v>1144</v>
      </c>
      <c r="E156" s="31" t="s">
        <v>599</v>
      </c>
      <c r="F156" s="92">
        <v>146010</v>
      </c>
      <c r="G156" s="32">
        <v>67.06</v>
      </c>
      <c r="H156" s="32" t="s">
        <v>608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>
        <v>44392</v>
      </c>
      <c r="B157" s="32" t="s">
        <v>1145</v>
      </c>
      <c r="C157" s="31" t="s">
        <v>1146</v>
      </c>
      <c r="D157" s="31" t="s">
        <v>1183</v>
      </c>
      <c r="E157" s="31" t="s">
        <v>599</v>
      </c>
      <c r="F157" s="92">
        <v>500000</v>
      </c>
      <c r="G157" s="32">
        <v>25.5</v>
      </c>
      <c r="H157" s="32" t="s">
        <v>608</v>
      </c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>
        <v>44392</v>
      </c>
      <c r="B158" s="32" t="s">
        <v>1148</v>
      </c>
      <c r="C158" s="31" t="s">
        <v>1149</v>
      </c>
      <c r="D158" s="31" t="s">
        <v>1026</v>
      </c>
      <c r="E158" s="31" t="s">
        <v>599</v>
      </c>
      <c r="F158" s="92">
        <v>175381</v>
      </c>
      <c r="G158" s="32">
        <v>194.88</v>
      </c>
      <c r="H158" s="32" t="s">
        <v>608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>
        <v>44392</v>
      </c>
      <c r="B159" s="32" t="s">
        <v>1027</v>
      </c>
      <c r="C159" s="31" t="s">
        <v>1028</v>
      </c>
      <c r="D159" s="31" t="s">
        <v>1151</v>
      </c>
      <c r="E159" s="31" t="s">
        <v>599</v>
      </c>
      <c r="F159" s="92">
        <v>43808</v>
      </c>
      <c r="G159" s="32">
        <v>1157.01</v>
      </c>
      <c r="H159" s="32" t="s">
        <v>608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>
        <v>44392</v>
      </c>
      <c r="B160" s="32" t="s">
        <v>1027</v>
      </c>
      <c r="C160" s="31" t="s">
        <v>1028</v>
      </c>
      <c r="D160" s="31" t="s">
        <v>1033</v>
      </c>
      <c r="E160" s="31" t="s">
        <v>599</v>
      </c>
      <c r="F160" s="92">
        <v>35000</v>
      </c>
      <c r="G160" s="32">
        <v>1138.1600000000001</v>
      </c>
      <c r="H160" s="32" t="s">
        <v>608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>
        <v>44392</v>
      </c>
      <c r="B161" s="32" t="s">
        <v>1027</v>
      </c>
      <c r="C161" s="31" t="s">
        <v>1028</v>
      </c>
      <c r="D161" s="31" t="s">
        <v>1150</v>
      </c>
      <c r="E161" s="31" t="s">
        <v>599</v>
      </c>
      <c r="F161" s="92">
        <v>20148</v>
      </c>
      <c r="G161" s="32">
        <v>1154.4100000000001</v>
      </c>
      <c r="H161" s="32" t="s">
        <v>608</v>
      </c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>
        <v>44392</v>
      </c>
      <c r="B162" s="32" t="s">
        <v>1027</v>
      </c>
      <c r="C162" s="31" t="s">
        <v>1028</v>
      </c>
      <c r="D162" s="31" t="s">
        <v>1152</v>
      </c>
      <c r="E162" s="31" t="s">
        <v>599</v>
      </c>
      <c r="F162" s="92">
        <v>18348</v>
      </c>
      <c r="G162" s="32">
        <v>1151.9000000000001</v>
      </c>
      <c r="H162" s="32" t="s">
        <v>608</v>
      </c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>
        <v>44392</v>
      </c>
      <c r="B163" s="32" t="s">
        <v>1184</v>
      </c>
      <c r="C163" s="31" t="s">
        <v>1185</v>
      </c>
      <c r="D163" s="31" t="s">
        <v>1186</v>
      </c>
      <c r="E163" s="31" t="s">
        <v>599</v>
      </c>
      <c r="F163" s="92">
        <v>134563</v>
      </c>
      <c r="G163" s="32">
        <v>26.52</v>
      </c>
      <c r="H163" s="32" t="s">
        <v>608</v>
      </c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>
        <v>44392</v>
      </c>
      <c r="B164" s="32" t="s">
        <v>1153</v>
      </c>
      <c r="C164" s="31" t="s">
        <v>1154</v>
      </c>
      <c r="D164" s="31" t="s">
        <v>604</v>
      </c>
      <c r="E164" s="31" t="s">
        <v>599</v>
      </c>
      <c r="F164" s="92">
        <v>775148</v>
      </c>
      <c r="G164" s="32">
        <v>34.51</v>
      </c>
      <c r="H164" s="32" t="s">
        <v>608</v>
      </c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>
        <v>44392</v>
      </c>
      <c r="B165" s="32" t="s">
        <v>1155</v>
      </c>
      <c r="C165" s="31" t="s">
        <v>1156</v>
      </c>
      <c r="D165" s="31" t="s">
        <v>1187</v>
      </c>
      <c r="E165" s="31" t="s">
        <v>599</v>
      </c>
      <c r="F165" s="92">
        <v>150000</v>
      </c>
      <c r="G165" s="32">
        <v>41.75</v>
      </c>
      <c r="H165" s="32" t="s">
        <v>608</v>
      </c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>
        <v>44392</v>
      </c>
      <c r="B166" s="32" t="s">
        <v>1158</v>
      </c>
      <c r="C166" s="31" t="s">
        <v>1159</v>
      </c>
      <c r="D166" s="31" t="s">
        <v>609</v>
      </c>
      <c r="E166" s="31" t="s">
        <v>599</v>
      </c>
      <c r="F166" s="92">
        <v>782145</v>
      </c>
      <c r="G166" s="32">
        <v>95.8</v>
      </c>
      <c r="H166" s="32" t="s">
        <v>608</v>
      </c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>
        <v>44392</v>
      </c>
      <c r="B167" s="32" t="s">
        <v>1029</v>
      </c>
      <c r="C167" s="31" t="s">
        <v>1030</v>
      </c>
      <c r="D167" s="31" t="s">
        <v>1160</v>
      </c>
      <c r="E167" s="31" t="s">
        <v>599</v>
      </c>
      <c r="F167" s="92">
        <v>173359</v>
      </c>
      <c r="G167" s="32">
        <v>20.58</v>
      </c>
      <c r="H167" s="32" t="s">
        <v>608</v>
      </c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>
        <v>44392</v>
      </c>
      <c r="B168" s="32" t="s">
        <v>1161</v>
      </c>
      <c r="C168" s="31" t="s">
        <v>1162</v>
      </c>
      <c r="D168" s="31" t="s">
        <v>609</v>
      </c>
      <c r="E168" s="31" t="s">
        <v>599</v>
      </c>
      <c r="F168" s="92">
        <v>69701</v>
      </c>
      <c r="G168" s="32">
        <v>72.08</v>
      </c>
      <c r="H168" s="32" t="s">
        <v>608</v>
      </c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>
        <v>44392</v>
      </c>
      <c r="B169" s="32" t="s">
        <v>1163</v>
      </c>
      <c r="C169" s="31" t="s">
        <v>1164</v>
      </c>
      <c r="D169" s="31" t="s">
        <v>613</v>
      </c>
      <c r="E169" s="31" t="s">
        <v>599</v>
      </c>
      <c r="F169" s="92">
        <v>94749</v>
      </c>
      <c r="G169" s="32">
        <v>67.78</v>
      </c>
      <c r="H169" s="32" t="s">
        <v>608</v>
      </c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>
        <v>44392</v>
      </c>
      <c r="B170" s="32" t="s">
        <v>1165</v>
      </c>
      <c r="C170" s="31" t="s">
        <v>1166</v>
      </c>
      <c r="D170" s="31" t="s">
        <v>1188</v>
      </c>
      <c r="E170" s="31" t="s">
        <v>599</v>
      </c>
      <c r="F170" s="92">
        <v>200000</v>
      </c>
      <c r="G170" s="32">
        <v>45.5</v>
      </c>
      <c r="H170" s="32" t="s">
        <v>608</v>
      </c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>
        <v>44392</v>
      </c>
      <c r="B171" s="32" t="s">
        <v>1165</v>
      </c>
      <c r="C171" s="31" t="s">
        <v>1166</v>
      </c>
      <c r="D171" s="31" t="s">
        <v>1189</v>
      </c>
      <c r="E171" s="31" t="s">
        <v>599</v>
      </c>
      <c r="F171" s="92">
        <v>200000</v>
      </c>
      <c r="G171" s="32">
        <v>45.5</v>
      </c>
      <c r="H171" s="32" t="s">
        <v>608</v>
      </c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>
        <v>44392</v>
      </c>
      <c r="B172" s="32" t="s">
        <v>1031</v>
      </c>
      <c r="C172" s="31" t="s">
        <v>1032</v>
      </c>
      <c r="D172" s="31" t="s">
        <v>609</v>
      </c>
      <c r="E172" s="31" t="s">
        <v>599</v>
      </c>
      <c r="F172" s="92">
        <v>287601</v>
      </c>
      <c r="G172" s="32">
        <v>104.59</v>
      </c>
      <c r="H172" s="32" t="s">
        <v>608</v>
      </c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>
        <v>44392</v>
      </c>
      <c r="B173" s="32" t="s">
        <v>620</v>
      </c>
      <c r="C173" s="31" t="s">
        <v>621</v>
      </c>
      <c r="D173" s="31" t="s">
        <v>1034</v>
      </c>
      <c r="E173" s="31" t="s">
        <v>599</v>
      </c>
      <c r="F173" s="92">
        <v>1350122</v>
      </c>
      <c r="G173" s="32">
        <v>4.8</v>
      </c>
      <c r="H173" s="32" t="s">
        <v>608</v>
      </c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>
        <v>44392</v>
      </c>
      <c r="B174" s="32" t="s">
        <v>622</v>
      </c>
      <c r="C174" s="31" t="s">
        <v>623</v>
      </c>
      <c r="D174" s="31" t="s">
        <v>1169</v>
      </c>
      <c r="E174" s="31" t="s">
        <v>599</v>
      </c>
      <c r="F174" s="92">
        <v>155454</v>
      </c>
      <c r="G174" s="32">
        <v>153.82</v>
      </c>
      <c r="H174" s="32" t="s">
        <v>608</v>
      </c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>
        <v>44392</v>
      </c>
      <c r="B175" s="32" t="s">
        <v>622</v>
      </c>
      <c r="C175" s="31" t="s">
        <v>623</v>
      </c>
      <c r="D175" s="31" t="s">
        <v>1190</v>
      </c>
      <c r="E175" s="31" t="s">
        <v>599</v>
      </c>
      <c r="F175" s="92">
        <v>75000</v>
      </c>
      <c r="G175" s="32">
        <v>151</v>
      </c>
      <c r="H175" s="32" t="s">
        <v>608</v>
      </c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>
        <v>44392</v>
      </c>
      <c r="B176" s="32" t="s">
        <v>622</v>
      </c>
      <c r="C176" s="31" t="s">
        <v>623</v>
      </c>
      <c r="D176" s="31" t="s">
        <v>603</v>
      </c>
      <c r="E176" s="31" t="s">
        <v>599</v>
      </c>
      <c r="F176" s="92">
        <v>70371</v>
      </c>
      <c r="G176" s="32">
        <v>154.53</v>
      </c>
      <c r="H176" s="32" t="s">
        <v>608</v>
      </c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>
        <v>44392</v>
      </c>
      <c r="B177" s="32" t="s">
        <v>1170</v>
      </c>
      <c r="C177" s="31" t="s">
        <v>1171</v>
      </c>
      <c r="D177" s="31" t="s">
        <v>603</v>
      </c>
      <c r="E177" s="31" t="s">
        <v>599</v>
      </c>
      <c r="F177" s="92">
        <v>98989</v>
      </c>
      <c r="G177" s="32">
        <v>155.80000000000001</v>
      </c>
      <c r="H177" s="32" t="s">
        <v>608</v>
      </c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>
        <v>44392</v>
      </c>
      <c r="B178" s="32" t="s">
        <v>1170</v>
      </c>
      <c r="C178" s="31" t="s">
        <v>1171</v>
      </c>
      <c r="D178" s="31" t="s">
        <v>1173</v>
      </c>
      <c r="E178" s="31" t="s">
        <v>599</v>
      </c>
      <c r="F178" s="92">
        <v>113351</v>
      </c>
      <c r="G178" s="32">
        <v>159.80000000000001</v>
      </c>
      <c r="H178" s="32" t="s">
        <v>608</v>
      </c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>
        <v>44392</v>
      </c>
      <c r="B179" s="32" t="s">
        <v>1170</v>
      </c>
      <c r="C179" s="31" t="s">
        <v>1171</v>
      </c>
      <c r="D179" s="31" t="s">
        <v>1172</v>
      </c>
      <c r="E179" s="31" t="s">
        <v>599</v>
      </c>
      <c r="F179" s="92">
        <v>101821</v>
      </c>
      <c r="G179" s="32">
        <v>157</v>
      </c>
      <c r="H179" s="32" t="s">
        <v>608</v>
      </c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>
        <v>44392</v>
      </c>
      <c r="B180" s="32" t="s">
        <v>1170</v>
      </c>
      <c r="C180" s="31" t="s">
        <v>1171</v>
      </c>
      <c r="D180" s="31" t="s">
        <v>619</v>
      </c>
      <c r="E180" s="31" t="s">
        <v>599</v>
      </c>
      <c r="F180" s="92">
        <v>99406</v>
      </c>
      <c r="G180" s="32">
        <v>154.63</v>
      </c>
      <c r="H180" s="32" t="s">
        <v>608</v>
      </c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>
        <v>44392</v>
      </c>
      <c r="B181" s="32" t="s">
        <v>1174</v>
      </c>
      <c r="C181" s="31" t="s">
        <v>1175</v>
      </c>
      <c r="D181" s="31" t="s">
        <v>604</v>
      </c>
      <c r="E181" s="31" t="s">
        <v>599</v>
      </c>
      <c r="F181" s="92">
        <v>46328</v>
      </c>
      <c r="G181" s="32">
        <v>102.03</v>
      </c>
      <c r="H181" s="32" t="s">
        <v>608</v>
      </c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>
        <v>44392</v>
      </c>
      <c r="B182" s="32" t="s">
        <v>1191</v>
      </c>
      <c r="C182" s="31" t="s">
        <v>1192</v>
      </c>
      <c r="D182" s="31" t="s">
        <v>1193</v>
      </c>
      <c r="E182" s="31" t="s">
        <v>599</v>
      </c>
      <c r="F182" s="92">
        <v>380000</v>
      </c>
      <c r="G182" s="32">
        <v>32.1</v>
      </c>
      <c r="H182" s="32" t="s">
        <v>608</v>
      </c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3"/>
  <sheetViews>
    <sheetView zoomScale="85" zoomScaleNormal="85" workbookViewId="0">
      <selection activeCell="J60" sqref="J6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624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44393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625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626</v>
      </c>
      <c r="E9" s="102" t="s">
        <v>627</v>
      </c>
      <c r="F9" s="102" t="s">
        <v>628</v>
      </c>
      <c r="G9" s="102" t="s">
        <v>629</v>
      </c>
      <c r="H9" s="102" t="s">
        <v>630</v>
      </c>
      <c r="I9" s="102" t="s">
        <v>631</v>
      </c>
      <c r="J9" s="101" t="s">
        <v>632</v>
      </c>
      <c r="K9" s="102" t="s">
        <v>633</v>
      </c>
      <c r="L9" s="104" t="s">
        <v>634</v>
      </c>
      <c r="M9" s="104" t="s">
        <v>635</v>
      </c>
      <c r="N9" s="102" t="s">
        <v>636</v>
      </c>
      <c r="O9" s="103" t="s">
        <v>637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05">
        <v>1</v>
      </c>
      <c r="B10" s="106">
        <v>44291</v>
      </c>
      <c r="C10" s="107"/>
      <c r="D10" s="108" t="s">
        <v>118</v>
      </c>
      <c r="E10" s="109" t="s">
        <v>638</v>
      </c>
      <c r="F10" s="105">
        <v>1463.5</v>
      </c>
      <c r="G10" s="105">
        <v>1370</v>
      </c>
      <c r="H10" s="105">
        <v>1529</v>
      </c>
      <c r="I10" s="110" t="s">
        <v>639</v>
      </c>
      <c r="J10" s="111" t="s">
        <v>640</v>
      </c>
      <c r="K10" s="111">
        <f t="shared" ref="K10:K12" si="0">H10-F10</f>
        <v>65.5</v>
      </c>
      <c r="L10" s="112">
        <f t="shared" ref="L10:L12" si="1">(F10*-0.8)/100</f>
        <v>-11.708</v>
      </c>
      <c r="M10" s="113">
        <f t="shared" ref="M10:M12" si="2">(K10+L10)/F10</f>
        <v>3.6755722582849336E-2</v>
      </c>
      <c r="N10" s="111" t="s">
        <v>641</v>
      </c>
      <c r="O10" s="114">
        <v>44383</v>
      </c>
      <c r="P10" s="115"/>
      <c r="Q10" s="1"/>
      <c r="R10" s="1" t="s">
        <v>642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16">
        <v>2</v>
      </c>
      <c r="B11" s="117">
        <v>44342</v>
      </c>
      <c r="C11" s="118"/>
      <c r="D11" s="119" t="s">
        <v>426</v>
      </c>
      <c r="E11" s="120" t="s">
        <v>643</v>
      </c>
      <c r="F11" s="116">
        <v>2840</v>
      </c>
      <c r="G11" s="116">
        <v>2650</v>
      </c>
      <c r="H11" s="120">
        <v>2970</v>
      </c>
      <c r="I11" s="121" t="s">
        <v>644</v>
      </c>
      <c r="J11" s="122" t="s">
        <v>645</v>
      </c>
      <c r="K11" s="123">
        <f t="shared" si="0"/>
        <v>130</v>
      </c>
      <c r="L11" s="124">
        <f t="shared" si="1"/>
        <v>-22.72</v>
      </c>
      <c r="M11" s="125">
        <f t="shared" si="2"/>
        <v>3.7774647887323945E-2</v>
      </c>
      <c r="N11" s="122" t="s">
        <v>641</v>
      </c>
      <c r="O11" s="126">
        <v>44383</v>
      </c>
      <c r="P11" s="115"/>
      <c r="Q11" s="1"/>
      <c r="R11" s="1" t="s">
        <v>642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5">
        <v>3</v>
      </c>
      <c r="B12" s="106">
        <v>44343</v>
      </c>
      <c r="C12" s="107"/>
      <c r="D12" s="108" t="s">
        <v>76</v>
      </c>
      <c r="E12" s="109" t="s">
        <v>643</v>
      </c>
      <c r="F12" s="105">
        <v>522.5</v>
      </c>
      <c r="G12" s="105">
        <v>488</v>
      </c>
      <c r="H12" s="105">
        <v>544</v>
      </c>
      <c r="I12" s="110" t="s">
        <v>646</v>
      </c>
      <c r="J12" s="111" t="s">
        <v>647</v>
      </c>
      <c r="K12" s="111">
        <f t="shared" si="0"/>
        <v>21.5</v>
      </c>
      <c r="L12" s="112">
        <f t="shared" si="1"/>
        <v>-4.18</v>
      </c>
      <c r="M12" s="113">
        <f t="shared" si="2"/>
        <v>3.3148325358851677E-2</v>
      </c>
      <c r="N12" s="111" t="s">
        <v>641</v>
      </c>
      <c r="O12" s="114">
        <v>44355</v>
      </c>
      <c r="P12" s="115"/>
      <c r="Q12" s="1"/>
      <c r="R12" s="1" t="s">
        <v>642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7">
        <v>4</v>
      </c>
      <c r="B13" s="128">
        <v>44348</v>
      </c>
      <c r="C13" s="129"/>
      <c r="D13" s="130" t="s">
        <v>120</v>
      </c>
      <c r="E13" s="131" t="s">
        <v>643</v>
      </c>
      <c r="F13" s="127" t="s">
        <v>648</v>
      </c>
      <c r="G13" s="127">
        <v>2790</v>
      </c>
      <c r="H13" s="131"/>
      <c r="I13" s="132" t="s">
        <v>649</v>
      </c>
      <c r="J13" s="133" t="s">
        <v>650</v>
      </c>
      <c r="K13" s="133"/>
      <c r="L13" s="134"/>
      <c r="M13" s="135"/>
      <c r="N13" s="133"/>
      <c r="O13" s="136"/>
      <c r="P13" s="115"/>
      <c r="Q13" s="1"/>
      <c r="R13" s="1" t="s">
        <v>642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16">
        <v>5</v>
      </c>
      <c r="B14" s="117">
        <v>44350</v>
      </c>
      <c r="C14" s="118"/>
      <c r="D14" s="119" t="s">
        <v>404</v>
      </c>
      <c r="E14" s="120" t="s">
        <v>638</v>
      </c>
      <c r="F14" s="116">
        <v>292</v>
      </c>
      <c r="G14" s="116">
        <v>275</v>
      </c>
      <c r="H14" s="120">
        <v>315</v>
      </c>
      <c r="I14" s="121" t="s">
        <v>651</v>
      </c>
      <c r="J14" s="122" t="s">
        <v>652</v>
      </c>
      <c r="K14" s="123">
        <f>H14-F14</f>
        <v>23</v>
      </c>
      <c r="L14" s="124">
        <f>(F14*-0.8)/100</f>
        <v>-2.3360000000000003</v>
      </c>
      <c r="M14" s="125">
        <f>(K14+L14)/F14</f>
        <v>7.0767123287671235E-2</v>
      </c>
      <c r="N14" s="122" t="s">
        <v>641</v>
      </c>
      <c r="O14" s="126">
        <v>44390</v>
      </c>
      <c r="P14" s="115"/>
      <c r="Q14" s="1"/>
      <c r="R14" s="1" t="s">
        <v>642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7">
        <v>6</v>
      </c>
      <c r="B15" s="128">
        <v>44357</v>
      </c>
      <c r="C15" s="129"/>
      <c r="D15" s="130" t="s">
        <v>82</v>
      </c>
      <c r="E15" s="131" t="s">
        <v>643</v>
      </c>
      <c r="F15" s="127" t="s">
        <v>653</v>
      </c>
      <c r="G15" s="127">
        <v>3345</v>
      </c>
      <c r="H15" s="131"/>
      <c r="I15" s="132" t="s">
        <v>654</v>
      </c>
      <c r="J15" s="133" t="s">
        <v>650</v>
      </c>
      <c r="K15" s="133"/>
      <c r="L15" s="134"/>
      <c r="M15" s="135"/>
      <c r="N15" s="133"/>
      <c r="O15" s="136"/>
      <c r="P15" s="115"/>
      <c r="Q15" s="1"/>
      <c r="R15" s="1" t="s">
        <v>642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16">
        <v>7</v>
      </c>
      <c r="B16" s="117">
        <v>44362</v>
      </c>
      <c r="C16" s="118"/>
      <c r="D16" s="119" t="s">
        <v>493</v>
      </c>
      <c r="E16" s="120" t="s">
        <v>643</v>
      </c>
      <c r="F16" s="116">
        <v>131</v>
      </c>
      <c r="G16" s="116">
        <v>123</v>
      </c>
      <c r="H16" s="120">
        <v>141</v>
      </c>
      <c r="I16" s="121">
        <v>150</v>
      </c>
      <c r="J16" s="122" t="s">
        <v>655</v>
      </c>
      <c r="K16" s="123">
        <f>H16-F16</f>
        <v>10</v>
      </c>
      <c r="L16" s="124">
        <f>(F16*-0.8)/100</f>
        <v>-1.048</v>
      </c>
      <c r="M16" s="125">
        <f>(K16+L16)/F16</f>
        <v>6.8335877862595415E-2</v>
      </c>
      <c r="N16" s="122" t="s">
        <v>641</v>
      </c>
      <c r="O16" s="126">
        <v>44383</v>
      </c>
      <c r="P16" s="115"/>
      <c r="Q16" s="1"/>
      <c r="R16" s="1" t="s">
        <v>656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7">
        <v>8</v>
      </c>
      <c r="B17" s="128">
        <v>44363</v>
      </c>
      <c r="C17" s="129"/>
      <c r="D17" s="130" t="s">
        <v>102</v>
      </c>
      <c r="E17" s="131" t="s">
        <v>643</v>
      </c>
      <c r="F17" s="127" t="s">
        <v>657</v>
      </c>
      <c r="G17" s="127">
        <v>1119</v>
      </c>
      <c r="H17" s="131"/>
      <c r="I17" s="132" t="s">
        <v>658</v>
      </c>
      <c r="J17" s="133" t="s">
        <v>650</v>
      </c>
      <c r="K17" s="133"/>
      <c r="L17" s="134"/>
      <c r="M17" s="135"/>
      <c r="N17" s="133"/>
      <c r="O17" s="136"/>
      <c r="P17" s="115"/>
      <c r="Q17" s="1"/>
      <c r="R17" s="1" t="s">
        <v>642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64">
        <v>9</v>
      </c>
      <c r="B18" s="365">
        <v>44382</v>
      </c>
      <c r="C18" s="366"/>
      <c r="D18" s="367" t="s">
        <v>351</v>
      </c>
      <c r="E18" s="368" t="s">
        <v>643</v>
      </c>
      <c r="F18" s="369">
        <v>855</v>
      </c>
      <c r="G18" s="369">
        <v>795</v>
      </c>
      <c r="H18" s="368">
        <v>905</v>
      </c>
      <c r="I18" s="370" t="s">
        <v>659</v>
      </c>
      <c r="J18" s="122" t="s">
        <v>1035</v>
      </c>
      <c r="K18" s="123">
        <f>H18-F18</f>
        <v>50</v>
      </c>
      <c r="L18" s="124">
        <f>(F18*-0.8)/100</f>
        <v>-6.84</v>
      </c>
      <c r="M18" s="125">
        <f>(K18+L18)/F18</f>
        <v>5.0479532163742687E-2</v>
      </c>
      <c r="N18" s="122" t="s">
        <v>641</v>
      </c>
      <c r="O18" s="126">
        <v>44392</v>
      </c>
      <c r="P18" s="115"/>
      <c r="Q18" s="1"/>
      <c r="R18" s="1" t="s">
        <v>656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64">
        <v>10</v>
      </c>
      <c r="B19" s="365">
        <v>44384</v>
      </c>
      <c r="C19" s="366"/>
      <c r="D19" s="367" t="s">
        <v>170</v>
      </c>
      <c r="E19" s="368" t="s">
        <v>643</v>
      </c>
      <c r="F19" s="369">
        <v>166</v>
      </c>
      <c r="G19" s="369">
        <v>157</v>
      </c>
      <c r="H19" s="368">
        <v>176.5</v>
      </c>
      <c r="I19" s="370" t="s">
        <v>660</v>
      </c>
      <c r="J19" s="122" t="s">
        <v>999</v>
      </c>
      <c r="K19" s="123">
        <f>H19-F19</f>
        <v>10.5</v>
      </c>
      <c r="L19" s="124">
        <f>(F19*-0.8)/100</f>
        <v>-1.3280000000000001</v>
      </c>
      <c r="M19" s="125">
        <f>(K19+L19)/F19</f>
        <v>5.5253012048192773E-2</v>
      </c>
      <c r="N19" s="122" t="s">
        <v>641</v>
      </c>
      <c r="O19" s="126">
        <v>44391</v>
      </c>
      <c r="P19" s="115"/>
      <c r="Q19" s="1"/>
      <c r="R19" s="1" t="s">
        <v>642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37">
        <v>11</v>
      </c>
      <c r="B20" s="128">
        <v>44384</v>
      </c>
      <c r="C20" s="138"/>
      <c r="D20" s="130" t="s">
        <v>40</v>
      </c>
      <c r="E20" s="131" t="s">
        <v>643</v>
      </c>
      <c r="F20" s="127" t="s">
        <v>661</v>
      </c>
      <c r="G20" s="127">
        <v>814</v>
      </c>
      <c r="H20" s="131"/>
      <c r="I20" s="132" t="s">
        <v>662</v>
      </c>
      <c r="J20" s="133" t="s">
        <v>650</v>
      </c>
      <c r="K20" s="133"/>
      <c r="L20" s="134"/>
      <c r="M20" s="135"/>
      <c r="N20" s="133"/>
      <c r="O20" s="136"/>
      <c r="P20" s="115"/>
      <c r="Q20" s="1"/>
      <c r="R20" s="1" t="s">
        <v>642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37">
        <v>12</v>
      </c>
      <c r="B21" s="128">
        <v>44385</v>
      </c>
      <c r="C21" s="138"/>
      <c r="D21" s="130" t="s">
        <v>585</v>
      </c>
      <c r="E21" s="131" t="s">
        <v>643</v>
      </c>
      <c r="F21" s="127" t="s">
        <v>663</v>
      </c>
      <c r="G21" s="127">
        <v>2060</v>
      </c>
      <c r="H21" s="131"/>
      <c r="I21" s="132">
        <v>2500</v>
      </c>
      <c r="J21" s="133" t="s">
        <v>650</v>
      </c>
      <c r="K21" s="133"/>
      <c r="L21" s="134"/>
      <c r="M21" s="135"/>
      <c r="N21" s="133"/>
      <c r="O21" s="136"/>
      <c r="P21" s="115"/>
      <c r="Q21" s="1"/>
      <c r="R21" s="1" t="s">
        <v>656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37">
        <v>13</v>
      </c>
      <c r="B22" s="128">
        <v>44385</v>
      </c>
      <c r="C22" s="138"/>
      <c r="D22" s="130" t="s">
        <v>155</v>
      </c>
      <c r="E22" s="131" t="s">
        <v>643</v>
      </c>
      <c r="F22" s="127" t="s">
        <v>664</v>
      </c>
      <c r="G22" s="127">
        <v>6950</v>
      </c>
      <c r="H22" s="131"/>
      <c r="I22" s="132" t="s">
        <v>665</v>
      </c>
      <c r="J22" s="133" t="s">
        <v>650</v>
      </c>
      <c r="K22" s="133"/>
      <c r="L22" s="134"/>
      <c r="M22" s="135"/>
      <c r="N22" s="133"/>
      <c r="O22" s="136"/>
      <c r="P22" s="115"/>
      <c r="Q22" s="1"/>
      <c r="R22" s="1" t="s">
        <v>642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37"/>
      <c r="B23" s="139"/>
      <c r="C23" s="138"/>
      <c r="D23" s="140"/>
      <c r="E23" s="141"/>
      <c r="F23" s="141"/>
      <c r="G23" s="137"/>
      <c r="H23" s="141"/>
      <c r="I23" s="142"/>
      <c r="J23" s="143"/>
      <c r="K23" s="143"/>
      <c r="L23" s="144"/>
      <c r="M23" s="145"/>
      <c r="N23" s="146"/>
      <c r="O23" s="147"/>
      <c r="P23" s="11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48"/>
      <c r="B24" s="149"/>
      <c r="C24" s="150"/>
      <c r="D24" s="151"/>
      <c r="E24" s="152"/>
      <c r="F24" s="152"/>
      <c r="G24" s="148"/>
      <c r="H24" s="152"/>
      <c r="I24" s="153"/>
      <c r="J24" s="154"/>
      <c r="K24" s="154"/>
      <c r="L24" s="155"/>
      <c r="M24" s="156"/>
      <c r="N24" s="157"/>
      <c r="O24" s="158"/>
      <c r="P24" s="159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4.25" customHeight="1">
      <c r="A25" s="148"/>
      <c r="B25" s="149"/>
      <c r="C25" s="150"/>
      <c r="D25" s="151"/>
      <c r="E25" s="152"/>
      <c r="F25" s="152"/>
      <c r="G25" s="148"/>
      <c r="H25" s="152"/>
      <c r="I25" s="153"/>
      <c r="J25" s="154"/>
      <c r="K25" s="154"/>
      <c r="L25" s="155"/>
      <c r="M25" s="156"/>
      <c r="N25" s="157"/>
      <c r="O25" s="158"/>
      <c r="P25" s="159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60" t="s">
        <v>666</v>
      </c>
      <c r="B26" s="161"/>
      <c r="C26" s="162"/>
      <c r="D26" s="163"/>
      <c r="E26" s="164"/>
      <c r="F26" s="164"/>
      <c r="G26" s="164"/>
      <c r="H26" s="164"/>
      <c r="I26" s="164"/>
      <c r="J26" s="165"/>
      <c r="K26" s="164"/>
      <c r="L26" s="166"/>
      <c r="M26" s="61"/>
      <c r="N26" s="165"/>
      <c r="O26" s="162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67" t="s">
        <v>667</v>
      </c>
      <c r="B27" s="160"/>
      <c r="C27" s="160"/>
      <c r="D27" s="160"/>
      <c r="E27" s="44"/>
      <c r="F27" s="168" t="s">
        <v>668</v>
      </c>
      <c r="G27" s="6"/>
      <c r="H27" s="6"/>
      <c r="I27" s="6"/>
      <c r="J27" s="169"/>
      <c r="K27" s="170"/>
      <c r="L27" s="170"/>
      <c r="M27" s="171"/>
      <c r="N27" s="1"/>
      <c r="O27" s="172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60" t="s">
        <v>669</v>
      </c>
      <c r="B28" s="160"/>
      <c r="C28" s="160"/>
      <c r="D28" s="160"/>
      <c r="E28" s="6"/>
      <c r="F28" s="168" t="s">
        <v>670</v>
      </c>
      <c r="G28" s="6"/>
      <c r="H28" s="6"/>
      <c r="I28" s="6"/>
      <c r="J28" s="169"/>
      <c r="K28" s="170"/>
      <c r="L28" s="170"/>
      <c r="M28" s="171"/>
      <c r="N28" s="1"/>
      <c r="O28" s="172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60"/>
      <c r="B29" s="160"/>
      <c r="C29" s="160"/>
      <c r="D29" s="160"/>
      <c r="E29" s="6"/>
      <c r="F29" s="6"/>
      <c r="G29" s="6"/>
      <c r="H29" s="6"/>
      <c r="I29" s="6"/>
      <c r="J29" s="173"/>
      <c r="K29" s="170"/>
      <c r="L29" s="170"/>
      <c r="M29" s="6"/>
      <c r="N29" s="174"/>
      <c r="O29" s="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.75" customHeight="1">
      <c r="A30" s="1"/>
      <c r="B30" s="175" t="s">
        <v>671</v>
      </c>
      <c r="C30" s="175"/>
      <c r="D30" s="175"/>
      <c r="E30" s="175"/>
      <c r="F30" s="176"/>
      <c r="G30" s="6"/>
      <c r="H30" s="6"/>
      <c r="I30" s="177"/>
      <c r="J30" s="178"/>
      <c r="K30" s="179"/>
      <c r="L30" s="178"/>
      <c r="M30" s="6"/>
      <c r="N30" s="1"/>
      <c r="O30" s="1"/>
      <c r="P30" s="1"/>
      <c r="R30" s="61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101" t="s">
        <v>16</v>
      </c>
      <c r="B31" s="180" t="s">
        <v>590</v>
      </c>
      <c r="C31" s="104"/>
      <c r="D31" s="103" t="s">
        <v>626</v>
      </c>
      <c r="E31" s="102" t="s">
        <v>627</v>
      </c>
      <c r="F31" s="102" t="s">
        <v>628</v>
      </c>
      <c r="G31" s="102" t="s">
        <v>672</v>
      </c>
      <c r="H31" s="102" t="s">
        <v>630</v>
      </c>
      <c r="I31" s="102" t="s">
        <v>631</v>
      </c>
      <c r="J31" s="102" t="s">
        <v>632</v>
      </c>
      <c r="K31" s="180" t="s">
        <v>673</v>
      </c>
      <c r="L31" s="181" t="s">
        <v>634</v>
      </c>
      <c r="M31" s="104" t="s">
        <v>635</v>
      </c>
      <c r="N31" s="102" t="s">
        <v>636</v>
      </c>
      <c r="O31" s="103" t="s">
        <v>637</v>
      </c>
      <c r="P31" s="1"/>
      <c r="Q31" s="1"/>
      <c r="R31" s="61"/>
      <c r="S31" s="61"/>
      <c r="T31" s="61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5" customHeight="1">
      <c r="A32" s="372">
        <v>1</v>
      </c>
      <c r="B32" s="373">
        <v>44371</v>
      </c>
      <c r="C32" s="374"/>
      <c r="D32" s="375" t="s">
        <v>51</v>
      </c>
      <c r="E32" s="376" t="s">
        <v>643</v>
      </c>
      <c r="F32" s="376">
        <v>743</v>
      </c>
      <c r="G32" s="376">
        <v>718</v>
      </c>
      <c r="H32" s="376">
        <v>737</v>
      </c>
      <c r="I32" s="376" t="s">
        <v>674</v>
      </c>
      <c r="J32" s="377" t="s">
        <v>678</v>
      </c>
      <c r="K32" s="378">
        <f t="shared" ref="K32" si="3">H32-F32</f>
        <v>-6</v>
      </c>
      <c r="L32" s="379">
        <f t="shared" ref="L32" si="4">(F32*-0.7)/100</f>
        <v>-5.2010000000000005</v>
      </c>
      <c r="M32" s="380">
        <f t="shared" ref="M32" si="5">(K32+L32)/F32</f>
        <v>-1.5075370121130553E-2</v>
      </c>
      <c r="N32" s="377" t="s">
        <v>679</v>
      </c>
      <c r="O32" s="381">
        <v>44392</v>
      </c>
      <c r="P32" s="1"/>
      <c r="Q32" s="1"/>
      <c r="R32" s="6" t="s">
        <v>642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187">
        <v>2</v>
      </c>
      <c r="B33" s="117">
        <v>44372</v>
      </c>
      <c r="C33" s="188"/>
      <c r="D33" s="189" t="s">
        <v>143</v>
      </c>
      <c r="E33" s="116" t="s">
        <v>643</v>
      </c>
      <c r="F33" s="116">
        <v>1725</v>
      </c>
      <c r="G33" s="116">
        <v>1665</v>
      </c>
      <c r="H33" s="116">
        <v>1764</v>
      </c>
      <c r="I33" s="116" t="s">
        <v>675</v>
      </c>
      <c r="J33" s="122" t="s">
        <v>676</v>
      </c>
      <c r="K33" s="122">
        <f t="shared" ref="K33:K35" si="6">H33-F33</f>
        <v>39</v>
      </c>
      <c r="L33" s="124">
        <f t="shared" ref="L33:L34" si="7">(F33*-0.7)/100</f>
        <v>-12.074999999999999</v>
      </c>
      <c r="M33" s="125">
        <f t="shared" ref="M33:M35" si="8">(K33+L33)/F33</f>
        <v>1.5608695652173913E-2</v>
      </c>
      <c r="N33" s="122" t="s">
        <v>641</v>
      </c>
      <c r="O33" s="126">
        <v>44384</v>
      </c>
      <c r="P33" s="1"/>
      <c r="Q33" s="1"/>
      <c r="R33" s="6" t="s">
        <v>642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187">
        <v>3</v>
      </c>
      <c r="B34" s="117">
        <v>44375</v>
      </c>
      <c r="C34" s="188"/>
      <c r="D34" s="189" t="s">
        <v>157</v>
      </c>
      <c r="E34" s="116" t="s">
        <v>643</v>
      </c>
      <c r="F34" s="116">
        <v>2825</v>
      </c>
      <c r="G34" s="116">
        <v>2735</v>
      </c>
      <c r="H34" s="116">
        <v>2902.5</v>
      </c>
      <c r="I34" s="116">
        <v>3000</v>
      </c>
      <c r="J34" s="122" t="s">
        <v>677</v>
      </c>
      <c r="K34" s="122">
        <f t="shared" si="6"/>
        <v>77.5</v>
      </c>
      <c r="L34" s="124">
        <f t="shared" si="7"/>
        <v>-19.774999999999999</v>
      </c>
      <c r="M34" s="125">
        <f t="shared" si="8"/>
        <v>2.0433628318584071E-2</v>
      </c>
      <c r="N34" s="122" t="s">
        <v>641</v>
      </c>
      <c r="O34" s="126">
        <v>44382</v>
      </c>
      <c r="P34" s="1"/>
      <c r="Q34" s="1"/>
      <c r="R34" s="6" t="s">
        <v>656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190">
        <v>4</v>
      </c>
      <c r="B35" s="191">
        <v>44377</v>
      </c>
      <c r="C35" s="192"/>
      <c r="D35" s="193" t="s">
        <v>469</v>
      </c>
      <c r="E35" s="194" t="s">
        <v>643</v>
      </c>
      <c r="F35" s="194">
        <v>205</v>
      </c>
      <c r="G35" s="194">
        <v>199</v>
      </c>
      <c r="H35" s="194">
        <v>199</v>
      </c>
      <c r="I35" s="194">
        <v>215</v>
      </c>
      <c r="J35" s="195" t="s">
        <v>678</v>
      </c>
      <c r="K35" s="195">
        <f t="shared" si="6"/>
        <v>-6</v>
      </c>
      <c r="L35" s="196">
        <f>(F35*-0.07)/100</f>
        <v>-0.14350000000000002</v>
      </c>
      <c r="M35" s="197">
        <f t="shared" si="8"/>
        <v>-2.996829268292683E-2</v>
      </c>
      <c r="N35" s="195" t="s">
        <v>679</v>
      </c>
      <c r="O35" s="198">
        <v>44389</v>
      </c>
      <c r="P35" s="1"/>
      <c r="Q35" s="1"/>
      <c r="R35" s="6" t="s">
        <v>642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182">
        <v>5</v>
      </c>
      <c r="B36" s="128">
        <v>44377</v>
      </c>
      <c r="C36" s="184"/>
      <c r="D36" s="185" t="s">
        <v>70</v>
      </c>
      <c r="E36" s="127" t="s">
        <v>643</v>
      </c>
      <c r="F36" s="127" t="s">
        <v>680</v>
      </c>
      <c r="G36" s="127">
        <v>1545</v>
      </c>
      <c r="H36" s="127"/>
      <c r="I36" s="127">
        <v>1700</v>
      </c>
      <c r="J36" s="133" t="s">
        <v>650</v>
      </c>
      <c r="K36" s="133"/>
      <c r="L36" s="134"/>
      <c r="M36" s="135"/>
      <c r="N36" s="199"/>
      <c r="O36" s="136"/>
      <c r="P36" s="1"/>
      <c r="Q36" s="1"/>
      <c r="R36" s="6" t="s">
        <v>656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87">
        <v>6</v>
      </c>
      <c r="B37" s="117">
        <v>44377</v>
      </c>
      <c r="C37" s="188"/>
      <c r="D37" s="189" t="s">
        <v>366</v>
      </c>
      <c r="E37" s="116" t="s">
        <v>643</v>
      </c>
      <c r="F37" s="116">
        <v>712.5</v>
      </c>
      <c r="G37" s="116">
        <v>695</v>
      </c>
      <c r="H37" s="116">
        <v>733.5</v>
      </c>
      <c r="I37" s="116">
        <v>760</v>
      </c>
      <c r="J37" s="122" t="s">
        <v>681</v>
      </c>
      <c r="K37" s="122">
        <f t="shared" ref="K37:K49" si="9">H37-F37</f>
        <v>21</v>
      </c>
      <c r="L37" s="124">
        <f t="shared" ref="L37:L39" si="10">(F37*-0.7)/100</f>
        <v>-4.9874999999999998</v>
      </c>
      <c r="M37" s="125">
        <f t="shared" ref="M37:M49" si="11">(K37+L37)/F37</f>
        <v>2.2473684210526316E-2</v>
      </c>
      <c r="N37" s="122" t="s">
        <v>641</v>
      </c>
      <c r="O37" s="126">
        <v>44378</v>
      </c>
      <c r="P37" s="1"/>
      <c r="Q37" s="1"/>
      <c r="R37" s="6" t="s">
        <v>656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87">
        <v>7</v>
      </c>
      <c r="B38" s="117">
        <v>44378</v>
      </c>
      <c r="C38" s="188"/>
      <c r="D38" s="189" t="s">
        <v>400</v>
      </c>
      <c r="E38" s="116" t="s">
        <v>643</v>
      </c>
      <c r="F38" s="116">
        <v>54.75</v>
      </c>
      <c r="G38" s="116">
        <v>53</v>
      </c>
      <c r="H38" s="116">
        <v>56.4</v>
      </c>
      <c r="I38" s="116" t="s">
        <v>682</v>
      </c>
      <c r="J38" s="122" t="s">
        <v>683</v>
      </c>
      <c r="K38" s="122">
        <f t="shared" si="9"/>
        <v>1.6499999999999986</v>
      </c>
      <c r="L38" s="124">
        <f t="shared" si="10"/>
        <v>-0.38324999999999998</v>
      </c>
      <c r="M38" s="125">
        <f t="shared" si="11"/>
        <v>2.3136986301369841E-2</v>
      </c>
      <c r="N38" s="122" t="s">
        <v>641</v>
      </c>
      <c r="O38" s="126">
        <v>44379</v>
      </c>
      <c r="P38" s="1"/>
      <c r="Q38" s="1"/>
      <c r="R38" s="6" t="s">
        <v>642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87">
        <v>8</v>
      </c>
      <c r="B39" s="117">
        <v>44378</v>
      </c>
      <c r="C39" s="188"/>
      <c r="D39" s="189" t="s">
        <v>354</v>
      </c>
      <c r="E39" s="116" t="s">
        <v>643</v>
      </c>
      <c r="F39" s="116">
        <v>182.5</v>
      </c>
      <c r="G39" s="116">
        <v>177</v>
      </c>
      <c r="H39" s="116">
        <v>188</v>
      </c>
      <c r="I39" s="116">
        <v>193</v>
      </c>
      <c r="J39" s="122" t="s">
        <v>684</v>
      </c>
      <c r="K39" s="122">
        <f t="shared" si="9"/>
        <v>5.5</v>
      </c>
      <c r="L39" s="124">
        <f t="shared" si="10"/>
        <v>-1.2774999999999999</v>
      </c>
      <c r="M39" s="125">
        <f t="shared" si="11"/>
        <v>2.3136986301369865E-2</v>
      </c>
      <c r="N39" s="122" t="s">
        <v>641</v>
      </c>
      <c r="O39" s="126">
        <v>44379</v>
      </c>
      <c r="P39" s="1"/>
      <c r="Q39" s="1"/>
      <c r="R39" s="6" t="s">
        <v>656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87">
        <v>9</v>
      </c>
      <c r="B40" s="200">
        <v>44379</v>
      </c>
      <c r="C40" s="188"/>
      <c r="D40" s="189" t="s">
        <v>385</v>
      </c>
      <c r="E40" s="116" t="s">
        <v>643</v>
      </c>
      <c r="F40" s="116">
        <v>159.5</v>
      </c>
      <c r="G40" s="116">
        <v>154</v>
      </c>
      <c r="H40" s="116">
        <v>164.25</v>
      </c>
      <c r="I40" s="116" t="s">
        <v>685</v>
      </c>
      <c r="J40" s="122" t="s">
        <v>686</v>
      </c>
      <c r="K40" s="122">
        <f t="shared" si="9"/>
        <v>4.75</v>
      </c>
      <c r="L40" s="124">
        <f>(F40*-0.07)/100</f>
        <v>-0.11165000000000001</v>
      </c>
      <c r="M40" s="125">
        <f t="shared" si="11"/>
        <v>2.9080564263322884E-2</v>
      </c>
      <c r="N40" s="122" t="s">
        <v>641</v>
      </c>
      <c r="O40" s="201">
        <v>44379</v>
      </c>
      <c r="P40" s="1"/>
      <c r="Q40" s="1"/>
      <c r="R40" s="6" t="s">
        <v>642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87">
        <v>10</v>
      </c>
      <c r="B41" s="200">
        <v>44379</v>
      </c>
      <c r="C41" s="188"/>
      <c r="D41" s="189" t="s">
        <v>687</v>
      </c>
      <c r="E41" s="116" t="s">
        <v>643</v>
      </c>
      <c r="F41" s="116">
        <v>1003</v>
      </c>
      <c r="G41" s="116">
        <v>970</v>
      </c>
      <c r="H41" s="116">
        <v>1032.5</v>
      </c>
      <c r="I41" s="116">
        <v>1060</v>
      </c>
      <c r="J41" s="122" t="s">
        <v>688</v>
      </c>
      <c r="K41" s="122">
        <f t="shared" si="9"/>
        <v>29.5</v>
      </c>
      <c r="L41" s="124">
        <f>(F41*-0.7)/100</f>
        <v>-7.020999999999999</v>
      </c>
      <c r="M41" s="125">
        <f t="shared" si="11"/>
        <v>2.2411764705882353E-2</v>
      </c>
      <c r="N41" s="122" t="s">
        <v>641</v>
      </c>
      <c r="O41" s="126">
        <v>44382</v>
      </c>
      <c r="P41" s="1"/>
      <c r="Q41" s="1"/>
      <c r="R41" s="6" t="s">
        <v>656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87">
        <v>11</v>
      </c>
      <c r="B42" s="117">
        <v>44382</v>
      </c>
      <c r="C42" s="188"/>
      <c r="D42" s="189" t="s">
        <v>529</v>
      </c>
      <c r="E42" s="116" t="s">
        <v>643</v>
      </c>
      <c r="F42" s="116">
        <v>280.5</v>
      </c>
      <c r="G42" s="116">
        <v>273</v>
      </c>
      <c r="H42" s="116">
        <v>287.5</v>
      </c>
      <c r="I42" s="116" t="s">
        <v>689</v>
      </c>
      <c r="J42" s="122" t="s">
        <v>690</v>
      </c>
      <c r="K42" s="122">
        <f t="shared" si="9"/>
        <v>7</v>
      </c>
      <c r="L42" s="124">
        <f t="shared" ref="L42:L46" si="12">(F42*-0.07)/100</f>
        <v>-0.19635000000000002</v>
      </c>
      <c r="M42" s="125">
        <f t="shared" si="11"/>
        <v>2.4255436720142604E-2</v>
      </c>
      <c r="N42" s="122" t="s">
        <v>641</v>
      </c>
      <c r="O42" s="201">
        <v>44382</v>
      </c>
      <c r="P42" s="1"/>
      <c r="Q42" s="1"/>
      <c r="R42" s="6" t="s">
        <v>642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90">
        <v>12</v>
      </c>
      <c r="B43" s="191">
        <v>44383</v>
      </c>
      <c r="C43" s="192"/>
      <c r="D43" s="193" t="s">
        <v>691</v>
      </c>
      <c r="E43" s="194" t="s">
        <v>643</v>
      </c>
      <c r="F43" s="194">
        <v>473.5</v>
      </c>
      <c r="G43" s="194">
        <v>458</v>
      </c>
      <c r="H43" s="194">
        <v>458</v>
      </c>
      <c r="I43" s="194">
        <v>500</v>
      </c>
      <c r="J43" s="195" t="s">
        <v>692</v>
      </c>
      <c r="K43" s="195">
        <f t="shared" si="9"/>
        <v>-15.5</v>
      </c>
      <c r="L43" s="196">
        <f t="shared" si="12"/>
        <v>-0.33145000000000002</v>
      </c>
      <c r="M43" s="197">
        <f t="shared" si="11"/>
        <v>-3.3434952481520591E-2</v>
      </c>
      <c r="N43" s="195" t="s">
        <v>679</v>
      </c>
      <c r="O43" s="202">
        <v>44383</v>
      </c>
      <c r="P43" s="1"/>
      <c r="Q43" s="1"/>
      <c r="R43" s="6" t="s">
        <v>656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90">
        <v>13</v>
      </c>
      <c r="B44" s="191">
        <v>44383</v>
      </c>
      <c r="C44" s="192"/>
      <c r="D44" s="193" t="s">
        <v>529</v>
      </c>
      <c r="E44" s="194" t="s">
        <v>643</v>
      </c>
      <c r="F44" s="194">
        <v>281</v>
      </c>
      <c r="G44" s="194">
        <v>273</v>
      </c>
      <c r="H44" s="194">
        <v>273</v>
      </c>
      <c r="I44" s="194" t="s">
        <v>689</v>
      </c>
      <c r="J44" s="195" t="s">
        <v>693</v>
      </c>
      <c r="K44" s="195">
        <f t="shared" si="9"/>
        <v>-8</v>
      </c>
      <c r="L44" s="196">
        <f t="shared" si="12"/>
        <v>-0.19670000000000001</v>
      </c>
      <c r="M44" s="197">
        <f t="shared" si="11"/>
        <v>-2.9169750889679717E-2</v>
      </c>
      <c r="N44" s="195" t="s">
        <v>679</v>
      </c>
      <c r="O44" s="202">
        <v>44383</v>
      </c>
      <c r="P44" s="1"/>
      <c r="Q44" s="1"/>
      <c r="R44" s="6" t="s">
        <v>642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87">
        <v>14</v>
      </c>
      <c r="B45" s="117">
        <v>44383</v>
      </c>
      <c r="C45" s="188"/>
      <c r="D45" s="189" t="s">
        <v>164</v>
      </c>
      <c r="E45" s="116" t="s">
        <v>643</v>
      </c>
      <c r="F45" s="116">
        <v>1545</v>
      </c>
      <c r="G45" s="116">
        <v>1514</v>
      </c>
      <c r="H45" s="116">
        <v>1576</v>
      </c>
      <c r="I45" s="116" t="s">
        <v>694</v>
      </c>
      <c r="J45" s="122" t="s">
        <v>695</v>
      </c>
      <c r="K45" s="122">
        <f t="shared" si="9"/>
        <v>31</v>
      </c>
      <c r="L45" s="124">
        <f t="shared" si="12"/>
        <v>-1.0815000000000001</v>
      </c>
      <c r="M45" s="125">
        <f t="shared" si="11"/>
        <v>1.9364724919093853E-2</v>
      </c>
      <c r="N45" s="122" t="s">
        <v>641</v>
      </c>
      <c r="O45" s="201">
        <v>44383</v>
      </c>
      <c r="P45" s="1"/>
      <c r="Q45" s="1"/>
      <c r="R45" s="6" t="s">
        <v>642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87">
        <v>15</v>
      </c>
      <c r="B46" s="117">
        <v>44384</v>
      </c>
      <c r="C46" s="188"/>
      <c r="D46" s="189" t="s">
        <v>164</v>
      </c>
      <c r="E46" s="116" t="s">
        <v>643</v>
      </c>
      <c r="F46" s="116">
        <v>1532</v>
      </c>
      <c r="G46" s="116">
        <v>1490</v>
      </c>
      <c r="H46" s="116">
        <v>1562</v>
      </c>
      <c r="I46" s="116" t="s">
        <v>696</v>
      </c>
      <c r="J46" s="122" t="s">
        <v>697</v>
      </c>
      <c r="K46" s="122">
        <f t="shared" si="9"/>
        <v>30</v>
      </c>
      <c r="L46" s="124">
        <f t="shared" si="12"/>
        <v>-1.0724</v>
      </c>
      <c r="M46" s="125">
        <f t="shared" si="11"/>
        <v>1.8882245430809397E-2</v>
      </c>
      <c r="N46" s="122" t="s">
        <v>641</v>
      </c>
      <c r="O46" s="201">
        <v>44384</v>
      </c>
      <c r="P46" s="1"/>
      <c r="Q46" s="1"/>
      <c r="R46" s="6" t="s">
        <v>642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87">
        <v>16</v>
      </c>
      <c r="B47" s="117">
        <v>44384</v>
      </c>
      <c r="C47" s="188"/>
      <c r="D47" s="189" t="s">
        <v>437</v>
      </c>
      <c r="E47" s="116" t="s">
        <v>643</v>
      </c>
      <c r="F47" s="116">
        <v>1003.5</v>
      </c>
      <c r="G47" s="116">
        <v>970</v>
      </c>
      <c r="H47" s="116">
        <v>1034.5</v>
      </c>
      <c r="I47" s="116">
        <v>1060</v>
      </c>
      <c r="J47" s="122" t="s">
        <v>695</v>
      </c>
      <c r="K47" s="122">
        <f t="shared" si="9"/>
        <v>31</v>
      </c>
      <c r="L47" s="124">
        <f>(F47*-0.7)/100</f>
        <v>-7.0244999999999997</v>
      </c>
      <c r="M47" s="125">
        <f t="shared" si="11"/>
        <v>2.3891878425510712E-2</v>
      </c>
      <c r="N47" s="122" t="s">
        <v>641</v>
      </c>
      <c r="O47" s="126">
        <v>44385</v>
      </c>
      <c r="P47" s="1"/>
      <c r="Q47" s="1"/>
      <c r="R47" s="6" t="s">
        <v>656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87">
        <v>17</v>
      </c>
      <c r="B48" s="117">
        <v>44389</v>
      </c>
      <c r="C48" s="188"/>
      <c r="D48" s="189" t="s">
        <v>698</v>
      </c>
      <c r="E48" s="116" t="s">
        <v>643</v>
      </c>
      <c r="F48" s="116">
        <v>460</v>
      </c>
      <c r="G48" s="116">
        <v>448</v>
      </c>
      <c r="H48" s="116">
        <v>467.5</v>
      </c>
      <c r="I48" s="116">
        <v>485</v>
      </c>
      <c r="J48" s="122" t="s">
        <v>699</v>
      </c>
      <c r="K48" s="122">
        <f t="shared" si="9"/>
        <v>7.5</v>
      </c>
      <c r="L48" s="124">
        <f t="shared" ref="L48:L49" si="13">(F48*-0.07)/100</f>
        <v>-0.32200000000000001</v>
      </c>
      <c r="M48" s="125">
        <f t="shared" si="11"/>
        <v>1.5604347826086957E-2</v>
      </c>
      <c r="N48" s="122" t="s">
        <v>641</v>
      </c>
      <c r="O48" s="201">
        <v>44389</v>
      </c>
      <c r="P48" s="1"/>
      <c r="Q48" s="1"/>
      <c r="R48" s="6" t="s">
        <v>642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87">
        <v>18</v>
      </c>
      <c r="B49" s="117">
        <v>44389</v>
      </c>
      <c r="C49" s="188"/>
      <c r="D49" s="189" t="s">
        <v>700</v>
      </c>
      <c r="E49" s="116" t="s">
        <v>643</v>
      </c>
      <c r="F49" s="116">
        <v>850.5</v>
      </c>
      <c r="G49" s="116">
        <v>829</v>
      </c>
      <c r="H49" s="116">
        <v>869</v>
      </c>
      <c r="I49" s="116" t="s">
        <v>701</v>
      </c>
      <c r="J49" s="122" t="s">
        <v>702</v>
      </c>
      <c r="K49" s="122">
        <f t="shared" si="9"/>
        <v>18.5</v>
      </c>
      <c r="L49" s="124">
        <f t="shared" si="13"/>
        <v>-0.59535000000000005</v>
      </c>
      <c r="M49" s="125">
        <f t="shared" si="11"/>
        <v>2.1051910640799532E-2</v>
      </c>
      <c r="N49" s="122" t="s">
        <v>641</v>
      </c>
      <c r="O49" s="201">
        <v>44389</v>
      </c>
      <c r="P49" s="1"/>
      <c r="Q49" s="1"/>
      <c r="R49" s="6" t="s">
        <v>642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87">
        <v>19</v>
      </c>
      <c r="B50" s="117">
        <v>44390</v>
      </c>
      <c r="C50" s="188"/>
      <c r="D50" s="189" t="s">
        <v>698</v>
      </c>
      <c r="E50" s="116" t="s">
        <v>643</v>
      </c>
      <c r="F50" s="116">
        <v>461.5</v>
      </c>
      <c r="G50" s="116">
        <v>449</v>
      </c>
      <c r="H50" s="116">
        <v>474.5</v>
      </c>
      <c r="I50" s="116">
        <v>485</v>
      </c>
      <c r="J50" s="122" t="s">
        <v>737</v>
      </c>
      <c r="K50" s="122">
        <f t="shared" ref="K50" si="14">H50-F50</f>
        <v>13</v>
      </c>
      <c r="L50" s="124">
        <f>(F50*-0.7)/100</f>
        <v>-3.2304999999999997</v>
      </c>
      <c r="M50" s="125">
        <f t="shared" ref="M50" si="15">(K50+L50)/F50</f>
        <v>2.1169014084507044E-2</v>
      </c>
      <c r="N50" s="122" t="s">
        <v>641</v>
      </c>
      <c r="O50" s="126">
        <v>44392</v>
      </c>
      <c r="P50" s="1"/>
      <c r="Q50" s="1"/>
      <c r="R50" s="6" t="s">
        <v>642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87">
        <v>20</v>
      </c>
      <c r="B51" s="117">
        <v>44390</v>
      </c>
      <c r="C51" s="188"/>
      <c r="D51" s="189" t="s">
        <v>329</v>
      </c>
      <c r="E51" s="116" t="s">
        <v>643</v>
      </c>
      <c r="F51" s="116">
        <v>853.5</v>
      </c>
      <c r="G51" s="116">
        <v>829</v>
      </c>
      <c r="H51" s="116">
        <v>868</v>
      </c>
      <c r="I51" s="116" t="s">
        <v>701</v>
      </c>
      <c r="J51" s="122" t="s">
        <v>703</v>
      </c>
      <c r="K51" s="122">
        <f>H51-F51</f>
        <v>14.5</v>
      </c>
      <c r="L51" s="124">
        <f>(F51*-0.07)/100</f>
        <v>-0.59745000000000004</v>
      </c>
      <c r="M51" s="125">
        <f>(K51+L51)/F51</f>
        <v>1.6288869361452841E-2</v>
      </c>
      <c r="N51" s="122" t="s">
        <v>641</v>
      </c>
      <c r="O51" s="201">
        <v>44390</v>
      </c>
      <c r="P51" s="1"/>
      <c r="Q51" s="1"/>
      <c r="R51" s="6" t="s">
        <v>642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87">
        <v>21</v>
      </c>
      <c r="B52" s="117">
        <v>44391</v>
      </c>
      <c r="C52" s="188"/>
      <c r="D52" s="189" t="s">
        <v>584</v>
      </c>
      <c r="E52" s="116" t="s">
        <v>643</v>
      </c>
      <c r="F52" s="116">
        <v>342</v>
      </c>
      <c r="G52" s="116">
        <v>330</v>
      </c>
      <c r="H52" s="116">
        <v>355</v>
      </c>
      <c r="I52" s="116">
        <v>365</v>
      </c>
      <c r="J52" s="122" t="s">
        <v>737</v>
      </c>
      <c r="K52" s="122">
        <f t="shared" ref="K52" si="16">H52-F52</f>
        <v>13</v>
      </c>
      <c r="L52" s="124">
        <f>(F52*-0.7)/100</f>
        <v>-2.3939999999999997</v>
      </c>
      <c r="M52" s="125">
        <f t="shared" ref="M52" si="17">(K52+L52)/F52</f>
        <v>3.1011695906432747E-2</v>
      </c>
      <c r="N52" s="122" t="s">
        <v>641</v>
      </c>
      <c r="O52" s="126">
        <v>44392</v>
      </c>
      <c r="P52" s="1"/>
      <c r="Q52" s="1"/>
      <c r="R52" s="6" t="s">
        <v>656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82">
        <v>22</v>
      </c>
      <c r="B53" s="128">
        <v>44392</v>
      </c>
      <c r="C53" s="184"/>
      <c r="D53" s="185" t="s">
        <v>42</v>
      </c>
      <c r="E53" s="127" t="s">
        <v>643</v>
      </c>
      <c r="F53" s="127" t="s">
        <v>1036</v>
      </c>
      <c r="G53" s="127">
        <v>219</v>
      </c>
      <c r="H53" s="127"/>
      <c r="I53" s="127" t="s">
        <v>1037</v>
      </c>
      <c r="J53" s="133" t="s">
        <v>650</v>
      </c>
      <c r="K53" s="133"/>
      <c r="L53" s="134"/>
      <c r="M53" s="135"/>
      <c r="N53" s="133"/>
      <c r="O53" s="136"/>
      <c r="P53" s="1"/>
      <c r="Q53" s="1"/>
      <c r="R53" s="6" t="s">
        <v>642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82">
        <v>23</v>
      </c>
      <c r="B54" s="128">
        <v>44392</v>
      </c>
      <c r="C54" s="184"/>
      <c r="D54" s="185" t="s">
        <v>1038</v>
      </c>
      <c r="E54" s="127" t="s">
        <v>643</v>
      </c>
      <c r="F54" s="127" t="s">
        <v>1039</v>
      </c>
      <c r="G54" s="127">
        <v>2045</v>
      </c>
      <c r="H54" s="127"/>
      <c r="I54" s="127">
        <v>2190</v>
      </c>
      <c r="J54" s="133" t="s">
        <v>650</v>
      </c>
      <c r="K54" s="133"/>
      <c r="L54" s="134"/>
      <c r="M54" s="135"/>
      <c r="N54" s="133"/>
      <c r="O54" s="136"/>
      <c r="P54" s="1"/>
      <c r="Q54" s="1"/>
      <c r="R54" s="6" t="s">
        <v>656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87">
        <v>24</v>
      </c>
      <c r="B55" s="117">
        <v>44392</v>
      </c>
      <c r="C55" s="188"/>
      <c r="D55" s="189" t="s">
        <v>278</v>
      </c>
      <c r="E55" s="116" t="s">
        <v>643</v>
      </c>
      <c r="F55" s="116">
        <v>580</v>
      </c>
      <c r="G55" s="116">
        <v>564</v>
      </c>
      <c r="H55" s="116">
        <v>596</v>
      </c>
      <c r="I55" s="116" t="s">
        <v>1040</v>
      </c>
      <c r="J55" s="122" t="s">
        <v>1003</v>
      </c>
      <c r="K55" s="122">
        <f>H55-F55</f>
        <v>16</v>
      </c>
      <c r="L55" s="124">
        <f>(F55*-0.07)/100</f>
        <v>-0.40600000000000003</v>
      </c>
      <c r="M55" s="125">
        <f>(K55+L55)/F55</f>
        <v>2.6886206896551725E-2</v>
      </c>
      <c r="N55" s="122" t="s">
        <v>641</v>
      </c>
      <c r="O55" s="201">
        <v>44392</v>
      </c>
      <c r="P55" s="1"/>
      <c r="Q55" s="1"/>
      <c r="R55" s="6" t="s">
        <v>642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82">
        <v>25</v>
      </c>
      <c r="B56" s="128">
        <v>44392</v>
      </c>
      <c r="C56" s="184"/>
      <c r="D56" s="185" t="s">
        <v>269</v>
      </c>
      <c r="E56" s="127" t="s">
        <v>643</v>
      </c>
      <c r="F56" s="127" t="s">
        <v>1041</v>
      </c>
      <c r="G56" s="127">
        <v>649</v>
      </c>
      <c r="H56" s="127"/>
      <c r="I56" s="127" t="s">
        <v>1042</v>
      </c>
      <c r="J56" s="133" t="s">
        <v>650</v>
      </c>
      <c r="K56" s="133"/>
      <c r="L56" s="134"/>
      <c r="M56" s="135"/>
      <c r="N56" s="133"/>
      <c r="O56" s="136"/>
      <c r="P56" s="1"/>
      <c r="Q56" s="1"/>
      <c r="R56" s="6" t="s">
        <v>656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82"/>
      <c r="B57" s="128"/>
      <c r="C57" s="184"/>
      <c r="D57" s="185"/>
      <c r="E57" s="127"/>
      <c r="F57" s="127"/>
      <c r="G57" s="127"/>
      <c r="H57" s="127"/>
      <c r="I57" s="127"/>
      <c r="J57" s="133"/>
      <c r="K57" s="133"/>
      <c r="L57" s="134"/>
      <c r="M57" s="135"/>
      <c r="N57" s="133"/>
      <c r="O57" s="136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>
      <c r="A58" s="182"/>
      <c r="B58" s="128"/>
      <c r="C58" s="184"/>
      <c r="D58" s="185"/>
      <c r="E58" s="127"/>
      <c r="F58" s="127"/>
      <c r="G58" s="127"/>
      <c r="H58" s="127"/>
      <c r="I58" s="127"/>
      <c r="J58" s="133"/>
      <c r="K58" s="133"/>
      <c r="L58" s="134"/>
      <c r="M58" s="135"/>
      <c r="N58" s="133"/>
      <c r="O58" s="136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203"/>
      <c r="B60" s="149"/>
      <c r="C60" s="204"/>
      <c r="D60" s="205"/>
      <c r="E60" s="148"/>
      <c r="F60" s="148"/>
      <c r="G60" s="148"/>
      <c r="H60" s="148"/>
      <c r="I60" s="148"/>
      <c r="J60" s="206"/>
      <c r="K60" s="206"/>
      <c r="L60" s="207"/>
      <c r="M60" s="208"/>
      <c r="N60" s="154"/>
      <c r="O60" s="209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44.25" customHeight="1">
      <c r="A61" s="160" t="s">
        <v>666</v>
      </c>
      <c r="B61" s="204"/>
      <c r="C61" s="204"/>
      <c r="D61" s="1"/>
      <c r="E61" s="6"/>
      <c r="F61" s="6"/>
      <c r="G61" s="6"/>
      <c r="H61" s="6" t="s">
        <v>704</v>
      </c>
      <c r="I61" s="6"/>
      <c r="J61" s="6"/>
      <c r="K61" s="156"/>
      <c r="L61" s="208"/>
      <c r="M61" s="156"/>
      <c r="N61" s="157"/>
      <c r="O61" s="156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2.75" customHeight="1">
      <c r="A62" s="167" t="s">
        <v>667</v>
      </c>
      <c r="B62" s="160"/>
      <c r="C62" s="160"/>
      <c r="D62" s="160"/>
      <c r="E62" s="44"/>
      <c r="F62" s="168" t="s">
        <v>668</v>
      </c>
      <c r="G62" s="61"/>
      <c r="H62" s="44"/>
      <c r="I62" s="61"/>
      <c r="J62" s="6"/>
      <c r="K62" s="210"/>
      <c r="L62" s="211"/>
      <c r="M62" s="6"/>
      <c r="N62" s="150"/>
      <c r="O62" s="212"/>
      <c r="P62" s="44"/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4.25" customHeight="1">
      <c r="A63" s="167"/>
      <c r="B63" s="160"/>
      <c r="C63" s="160"/>
      <c r="D63" s="160"/>
      <c r="E63" s="6"/>
      <c r="F63" s="168" t="s">
        <v>670</v>
      </c>
      <c r="G63" s="61"/>
      <c r="H63" s="44"/>
      <c r="I63" s="61"/>
      <c r="J63" s="6"/>
      <c r="K63" s="210"/>
      <c r="L63" s="211"/>
      <c r="M63" s="6"/>
      <c r="N63" s="150"/>
      <c r="O63" s="212"/>
      <c r="P63" s="44"/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ht="14.25" customHeight="1">
      <c r="A64" s="160"/>
      <c r="B64" s="160"/>
      <c r="C64" s="160"/>
      <c r="D64" s="160"/>
      <c r="E64" s="6"/>
      <c r="F64" s="6"/>
      <c r="G64" s="6"/>
      <c r="H64" s="6"/>
      <c r="I64" s="6"/>
      <c r="J64" s="173"/>
      <c r="K64" s="170"/>
      <c r="L64" s="171"/>
      <c r="M64" s="6"/>
      <c r="N64" s="174"/>
      <c r="O64" s="1"/>
      <c r="P64" s="44"/>
      <c r="Q64" s="44"/>
      <c r="R64" s="6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ht="12.75" customHeight="1">
      <c r="A65" s="213" t="s">
        <v>705</v>
      </c>
      <c r="B65" s="213"/>
      <c r="C65" s="213"/>
      <c r="D65" s="213"/>
      <c r="E65" s="6"/>
      <c r="F65" s="6"/>
      <c r="G65" s="6"/>
      <c r="H65" s="6"/>
      <c r="I65" s="6"/>
      <c r="J65" s="6"/>
      <c r="K65" s="6"/>
      <c r="L65" s="6"/>
      <c r="M65" s="6"/>
      <c r="N65" s="6"/>
      <c r="O65" s="24"/>
      <c r="Q65" s="44"/>
      <c r="R65" s="6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ht="38.25" customHeight="1">
      <c r="A66" s="102" t="s">
        <v>16</v>
      </c>
      <c r="B66" s="102" t="s">
        <v>590</v>
      </c>
      <c r="C66" s="102"/>
      <c r="D66" s="103" t="s">
        <v>626</v>
      </c>
      <c r="E66" s="102" t="s">
        <v>627</v>
      </c>
      <c r="F66" s="102" t="s">
        <v>628</v>
      </c>
      <c r="G66" s="102" t="s">
        <v>672</v>
      </c>
      <c r="H66" s="102" t="s">
        <v>630</v>
      </c>
      <c r="I66" s="102" t="s">
        <v>631</v>
      </c>
      <c r="J66" s="101" t="s">
        <v>632</v>
      </c>
      <c r="K66" s="214" t="s">
        <v>706</v>
      </c>
      <c r="L66" s="104" t="s">
        <v>634</v>
      </c>
      <c r="M66" s="214" t="s">
        <v>707</v>
      </c>
      <c r="N66" s="102" t="s">
        <v>708</v>
      </c>
      <c r="O66" s="101" t="s">
        <v>636</v>
      </c>
      <c r="P66" s="103" t="s">
        <v>637</v>
      </c>
      <c r="Q66" s="44"/>
      <c r="R66" s="6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1:38" ht="13.5" customHeight="1">
      <c r="A67" s="215">
        <v>1</v>
      </c>
      <c r="B67" s="117">
        <v>44376</v>
      </c>
      <c r="C67" s="119"/>
      <c r="D67" s="216" t="s">
        <v>709</v>
      </c>
      <c r="E67" s="116" t="s">
        <v>643</v>
      </c>
      <c r="F67" s="116">
        <v>426.5</v>
      </c>
      <c r="G67" s="116">
        <v>418</v>
      </c>
      <c r="H67" s="116">
        <v>432</v>
      </c>
      <c r="I67" s="122">
        <v>445</v>
      </c>
      <c r="J67" s="122" t="s">
        <v>684</v>
      </c>
      <c r="K67" s="217">
        <f t="shared" ref="K67:K76" si="18">H67-F67</f>
        <v>5.5</v>
      </c>
      <c r="L67" s="218">
        <f t="shared" ref="L67:L76" si="19">(H67*N67)*0.07%</f>
        <v>453.60000000000008</v>
      </c>
      <c r="M67" s="219">
        <f t="shared" ref="M67:M76" si="20">(K67*N67)-L67</f>
        <v>7796.4</v>
      </c>
      <c r="N67" s="122">
        <v>1500</v>
      </c>
      <c r="O67" s="123" t="s">
        <v>641</v>
      </c>
      <c r="P67" s="126">
        <v>44382</v>
      </c>
      <c r="Q67" s="220"/>
      <c r="R67" s="6" t="s">
        <v>642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215">
        <v>2</v>
      </c>
      <c r="B68" s="117">
        <v>44377</v>
      </c>
      <c r="C68" s="119"/>
      <c r="D68" s="216" t="s">
        <v>710</v>
      </c>
      <c r="E68" s="116" t="s">
        <v>643</v>
      </c>
      <c r="F68" s="116">
        <v>1679</v>
      </c>
      <c r="G68" s="116">
        <v>1645</v>
      </c>
      <c r="H68" s="116">
        <v>1702</v>
      </c>
      <c r="I68" s="122">
        <v>1740</v>
      </c>
      <c r="J68" s="122" t="s">
        <v>652</v>
      </c>
      <c r="K68" s="217">
        <f t="shared" si="18"/>
        <v>23</v>
      </c>
      <c r="L68" s="218">
        <f t="shared" si="19"/>
        <v>416.99000000000007</v>
      </c>
      <c r="M68" s="219">
        <f t="shared" si="20"/>
        <v>7633.01</v>
      </c>
      <c r="N68" s="122">
        <v>350</v>
      </c>
      <c r="O68" s="123" t="s">
        <v>641</v>
      </c>
      <c r="P68" s="126">
        <v>44378</v>
      </c>
      <c r="Q68" s="220"/>
      <c r="R68" s="6" t="s">
        <v>656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215">
        <v>3</v>
      </c>
      <c r="B69" s="117">
        <v>44377</v>
      </c>
      <c r="C69" s="119"/>
      <c r="D69" s="216" t="s">
        <v>711</v>
      </c>
      <c r="E69" s="116" t="s">
        <v>643</v>
      </c>
      <c r="F69" s="116">
        <v>755</v>
      </c>
      <c r="G69" s="116">
        <v>745</v>
      </c>
      <c r="H69" s="116">
        <v>762</v>
      </c>
      <c r="I69" s="122">
        <v>775</v>
      </c>
      <c r="J69" s="122" t="s">
        <v>690</v>
      </c>
      <c r="K69" s="217">
        <f t="shared" si="18"/>
        <v>7</v>
      </c>
      <c r="L69" s="218">
        <f t="shared" si="19"/>
        <v>640.08000000000004</v>
      </c>
      <c r="M69" s="219">
        <f t="shared" si="20"/>
        <v>7759.92</v>
      </c>
      <c r="N69" s="122">
        <v>1200</v>
      </c>
      <c r="O69" s="123" t="s">
        <v>641</v>
      </c>
      <c r="P69" s="126">
        <v>44382</v>
      </c>
      <c r="Q69" s="220"/>
      <c r="R69" s="6" t="s">
        <v>642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215">
        <v>4</v>
      </c>
      <c r="B70" s="117">
        <v>44377</v>
      </c>
      <c r="C70" s="119"/>
      <c r="D70" s="216" t="s">
        <v>712</v>
      </c>
      <c r="E70" s="116" t="s">
        <v>643</v>
      </c>
      <c r="F70" s="116">
        <v>2482.5</v>
      </c>
      <c r="G70" s="116">
        <v>2440</v>
      </c>
      <c r="H70" s="116">
        <v>2507.5</v>
      </c>
      <c r="I70" s="122" t="s">
        <v>713</v>
      </c>
      <c r="J70" s="122" t="s">
        <v>714</v>
      </c>
      <c r="K70" s="217">
        <f t="shared" si="18"/>
        <v>25</v>
      </c>
      <c r="L70" s="218">
        <f t="shared" si="19"/>
        <v>526.57500000000005</v>
      </c>
      <c r="M70" s="219">
        <f t="shared" si="20"/>
        <v>6973.4250000000002</v>
      </c>
      <c r="N70" s="122">
        <v>300</v>
      </c>
      <c r="O70" s="123" t="s">
        <v>641</v>
      </c>
      <c r="P70" s="126">
        <v>44382</v>
      </c>
      <c r="Q70" s="220"/>
      <c r="R70" s="6" t="s">
        <v>656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215">
        <v>5</v>
      </c>
      <c r="B71" s="117">
        <v>44378</v>
      </c>
      <c r="C71" s="119"/>
      <c r="D71" s="216" t="s">
        <v>715</v>
      </c>
      <c r="E71" s="116" t="s">
        <v>643</v>
      </c>
      <c r="F71" s="116">
        <v>687.5</v>
      </c>
      <c r="G71" s="116">
        <v>676</v>
      </c>
      <c r="H71" s="116">
        <v>695</v>
      </c>
      <c r="I71" s="122" t="s">
        <v>716</v>
      </c>
      <c r="J71" s="122" t="s">
        <v>717</v>
      </c>
      <c r="K71" s="217">
        <f t="shared" si="18"/>
        <v>7.5</v>
      </c>
      <c r="L71" s="218">
        <f t="shared" si="19"/>
        <v>535.15000000000009</v>
      </c>
      <c r="M71" s="219">
        <f t="shared" si="20"/>
        <v>7714.85</v>
      </c>
      <c r="N71" s="122">
        <v>1100</v>
      </c>
      <c r="O71" s="123" t="s">
        <v>641</v>
      </c>
      <c r="P71" s="126">
        <v>44390</v>
      </c>
      <c r="Q71" s="220"/>
      <c r="R71" s="6" t="s">
        <v>642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215">
        <v>6</v>
      </c>
      <c r="B72" s="117">
        <v>44379</v>
      </c>
      <c r="C72" s="119"/>
      <c r="D72" s="216" t="s">
        <v>718</v>
      </c>
      <c r="E72" s="116" t="s">
        <v>643</v>
      </c>
      <c r="F72" s="116">
        <v>861.5</v>
      </c>
      <c r="G72" s="116">
        <v>844</v>
      </c>
      <c r="H72" s="116">
        <v>871.5</v>
      </c>
      <c r="I72" s="122" t="s">
        <v>719</v>
      </c>
      <c r="J72" s="122" t="s">
        <v>655</v>
      </c>
      <c r="K72" s="217">
        <f t="shared" si="18"/>
        <v>10</v>
      </c>
      <c r="L72" s="218">
        <f t="shared" si="19"/>
        <v>518.54250000000002</v>
      </c>
      <c r="M72" s="219">
        <f t="shared" si="20"/>
        <v>7981.4575000000004</v>
      </c>
      <c r="N72" s="122">
        <v>850</v>
      </c>
      <c r="O72" s="123" t="s">
        <v>641</v>
      </c>
      <c r="P72" s="201">
        <v>44379</v>
      </c>
      <c r="Q72" s="220"/>
      <c r="R72" s="6" t="s">
        <v>642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215">
        <v>7</v>
      </c>
      <c r="B73" s="117">
        <v>44379</v>
      </c>
      <c r="C73" s="119"/>
      <c r="D73" s="216" t="s">
        <v>710</v>
      </c>
      <c r="E73" s="116" t="s">
        <v>643</v>
      </c>
      <c r="F73" s="116">
        <v>1691.5</v>
      </c>
      <c r="G73" s="116">
        <v>1655</v>
      </c>
      <c r="H73" s="116">
        <v>1711</v>
      </c>
      <c r="I73" s="122">
        <v>1750</v>
      </c>
      <c r="J73" s="122" t="s">
        <v>720</v>
      </c>
      <c r="K73" s="217">
        <f t="shared" si="18"/>
        <v>19.5</v>
      </c>
      <c r="L73" s="218">
        <f t="shared" si="19"/>
        <v>419.19500000000005</v>
      </c>
      <c r="M73" s="219">
        <f t="shared" si="20"/>
        <v>6405.8050000000003</v>
      </c>
      <c r="N73" s="122">
        <v>350</v>
      </c>
      <c r="O73" s="123" t="s">
        <v>641</v>
      </c>
      <c r="P73" s="126">
        <v>44384</v>
      </c>
      <c r="Q73" s="220"/>
      <c r="R73" s="6" t="s">
        <v>656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215">
        <v>8</v>
      </c>
      <c r="B74" s="117">
        <v>44379</v>
      </c>
      <c r="C74" s="119"/>
      <c r="D74" s="216" t="s">
        <v>721</v>
      </c>
      <c r="E74" s="116" t="s">
        <v>643</v>
      </c>
      <c r="F74" s="116">
        <v>3555</v>
      </c>
      <c r="G74" s="116">
        <v>3490</v>
      </c>
      <c r="H74" s="116">
        <v>3597.5</v>
      </c>
      <c r="I74" s="122" t="s">
        <v>722</v>
      </c>
      <c r="J74" s="122" t="s">
        <v>723</v>
      </c>
      <c r="K74" s="217">
        <f t="shared" si="18"/>
        <v>42.5</v>
      </c>
      <c r="L74" s="218">
        <f t="shared" si="19"/>
        <v>503.65000000000009</v>
      </c>
      <c r="M74" s="219">
        <f t="shared" si="20"/>
        <v>7996.35</v>
      </c>
      <c r="N74" s="122">
        <v>200</v>
      </c>
      <c r="O74" s="123" t="s">
        <v>641</v>
      </c>
      <c r="P74" s="126">
        <v>44382</v>
      </c>
      <c r="Q74" s="220"/>
      <c r="R74" s="6" t="s">
        <v>642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221">
        <v>9</v>
      </c>
      <c r="B75" s="191">
        <v>44382</v>
      </c>
      <c r="C75" s="222"/>
      <c r="D75" s="223" t="s">
        <v>718</v>
      </c>
      <c r="E75" s="194" t="s">
        <v>643</v>
      </c>
      <c r="F75" s="194">
        <v>868</v>
      </c>
      <c r="G75" s="194">
        <v>850</v>
      </c>
      <c r="H75" s="194">
        <v>855</v>
      </c>
      <c r="I75" s="195" t="s">
        <v>724</v>
      </c>
      <c r="J75" s="195" t="s">
        <v>725</v>
      </c>
      <c r="K75" s="224">
        <f t="shared" si="18"/>
        <v>-13</v>
      </c>
      <c r="L75" s="225">
        <f t="shared" si="19"/>
        <v>508.72500000000008</v>
      </c>
      <c r="M75" s="226">
        <f t="shared" si="20"/>
        <v>-11558.725</v>
      </c>
      <c r="N75" s="195">
        <v>850</v>
      </c>
      <c r="O75" s="227" t="s">
        <v>679</v>
      </c>
      <c r="P75" s="198">
        <v>44384</v>
      </c>
      <c r="Q75" s="220"/>
      <c r="R75" s="6" t="s">
        <v>642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221">
        <v>10</v>
      </c>
      <c r="B76" s="191">
        <v>44382</v>
      </c>
      <c r="C76" s="229"/>
      <c r="D76" s="223" t="s">
        <v>721</v>
      </c>
      <c r="E76" s="194" t="s">
        <v>643</v>
      </c>
      <c r="F76" s="194">
        <v>3545</v>
      </c>
      <c r="G76" s="194">
        <v>3480</v>
      </c>
      <c r="H76" s="194">
        <v>3480</v>
      </c>
      <c r="I76" s="195" t="s">
        <v>722</v>
      </c>
      <c r="J76" s="195" t="s">
        <v>1000</v>
      </c>
      <c r="K76" s="224">
        <f t="shared" si="18"/>
        <v>-65</v>
      </c>
      <c r="L76" s="225">
        <f t="shared" si="19"/>
        <v>487.20000000000005</v>
      </c>
      <c r="M76" s="226">
        <f t="shared" si="20"/>
        <v>-13487.2</v>
      </c>
      <c r="N76" s="195">
        <v>200</v>
      </c>
      <c r="O76" s="227" t="s">
        <v>679</v>
      </c>
      <c r="P76" s="198">
        <v>44391</v>
      </c>
      <c r="Q76" s="220"/>
      <c r="R76" s="6" t="s">
        <v>656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221">
        <v>11</v>
      </c>
      <c r="B77" s="191">
        <v>44383</v>
      </c>
      <c r="C77" s="222"/>
      <c r="D77" s="223" t="s">
        <v>726</v>
      </c>
      <c r="E77" s="194" t="s">
        <v>643</v>
      </c>
      <c r="F77" s="194">
        <v>1031.5</v>
      </c>
      <c r="G77" s="194">
        <v>1012</v>
      </c>
      <c r="H77" s="194">
        <v>1012</v>
      </c>
      <c r="I77" s="195" t="s">
        <v>727</v>
      </c>
      <c r="J77" s="195" t="s">
        <v>728</v>
      </c>
      <c r="K77" s="224">
        <f t="shared" ref="K77:K87" si="21">H77-F77</f>
        <v>-19.5</v>
      </c>
      <c r="L77" s="225">
        <f t="shared" ref="L77:L87" si="22">(H77*N77)*0.07%</f>
        <v>531.30000000000007</v>
      </c>
      <c r="M77" s="226">
        <f t="shared" ref="M77:M87" si="23">(K77*N77)-L77</f>
        <v>-15156.3</v>
      </c>
      <c r="N77" s="195">
        <v>750</v>
      </c>
      <c r="O77" s="227" t="s">
        <v>679</v>
      </c>
      <c r="P77" s="198">
        <v>44385</v>
      </c>
      <c r="Q77" s="220"/>
      <c r="R77" s="6" t="s">
        <v>642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215">
        <v>12</v>
      </c>
      <c r="B78" s="117">
        <v>44383</v>
      </c>
      <c r="C78" s="119"/>
      <c r="D78" s="216" t="s">
        <v>729</v>
      </c>
      <c r="E78" s="116" t="s">
        <v>643</v>
      </c>
      <c r="F78" s="116">
        <v>4020</v>
      </c>
      <c r="G78" s="116">
        <v>3930</v>
      </c>
      <c r="H78" s="116">
        <v>4072.5</v>
      </c>
      <c r="I78" s="122">
        <v>4250</v>
      </c>
      <c r="J78" s="122">
        <v>6</v>
      </c>
      <c r="K78" s="217">
        <f t="shared" si="21"/>
        <v>52.5</v>
      </c>
      <c r="L78" s="218">
        <f t="shared" si="22"/>
        <v>427.61250000000007</v>
      </c>
      <c r="M78" s="219">
        <f t="shared" si="23"/>
        <v>7447.3874999999998</v>
      </c>
      <c r="N78" s="122">
        <v>150</v>
      </c>
      <c r="O78" s="123" t="s">
        <v>641</v>
      </c>
      <c r="P78" s="126">
        <v>44384</v>
      </c>
      <c r="Q78" s="220"/>
      <c r="R78" s="6" t="s">
        <v>656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215">
        <v>13</v>
      </c>
      <c r="B79" s="200">
        <v>44384</v>
      </c>
      <c r="C79" s="119"/>
      <c r="D79" s="216" t="s">
        <v>730</v>
      </c>
      <c r="E79" s="116" t="s">
        <v>643</v>
      </c>
      <c r="F79" s="116">
        <v>1144</v>
      </c>
      <c r="G79" s="116">
        <v>1129</v>
      </c>
      <c r="H79" s="116">
        <v>1153.5</v>
      </c>
      <c r="I79" s="122">
        <v>1175</v>
      </c>
      <c r="J79" s="122" t="s">
        <v>731</v>
      </c>
      <c r="K79" s="217">
        <f t="shared" si="21"/>
        <v>9.5</v>
      </c>
      <c r="L79" s="218">
        <f t="shared" si="22"/>
        <v>686.3325000000001</v>
      </c>
      <c r="M79" s="219">
        <f t="shared" si="23"/>
        <v>7388.6674999999996</v>
      </c>
      <c r="N79" s="122">
        <v>850</v>
      </c>
      <c r="O79" s="123" t="s">
        <v>641</v>
      </c>
      <c r="P79" s="126">
        <v>44385</v>
      </c>
      <c r="Q79" s="220"/>
      <c r="R79" s="6" t="s">
        <v>656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215">
        <v>14</v>
      </c>
      <c r="B80" s="200">
        <v>44384</v>
      </c>
      <c r="C80" s="119"/>
      <c r="D80" s="216" t="s">
        <v>732</v>
      </c>
      <c r="E80" s="116" t="s">
        <v>643</v>
      </c>
      <c r="F80" s="116">
        <v>1488</v>
      </c>
      <c r="G80" s="116">
        <v>1462</v>
      </c>
      <c r="H80" s="116">
        <v>1511.5</v>
      </c>
      <c r="I80" s="122">
        <v>1540</v>
      </c>
      <c r="J80" s="122" t="s">
        <v>733</v>
      </c>
      <c r="K80" s="217">
        <f t="shared" si="21"/>
        <v>23.5</v>
      </c>
      <c r="L80" s="218">
        <f t="shared" si="22"/>
        <v>502.57375000000008</v>
      </c>
      <c r="M80" s="219">
        <f t="shared" si="23"/>
        <v>10659.92625</v>
      </c>
      <c r="N80" s="122">
        <v>475</v>
      </c>
      <c r="O80" s="123" t="s">
        <v>641</v>
      </c>
      <c r="P80" s="126">
        <v>44386</v>
      </c>
      <c r="Q80" s="220"/>
      <c r="R80" s="6" t="s">
        <v>656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215">
        <v>15</v>
      </c>
      <c r="B81" s="200">
        <v>44384</v>
      </c>
      <c r="C81" s="216"/>
      <c r="D81" s="216" t="s">
        <v>734</v>
      </c>
      <c r="E81" s="116" t="s">
        <v>643</v>
      </c>
      <c r="F81" s="116">
        <v>1021</v>
      </c>
      <c r="G81" s="116">
        <v>998</v>
      </c>
      <c r="H81" s="122">
        <v>1035</v>
      </c>
      <c r="I81" s="232" t="s">
        <v>735</v>
      </c>
      <c r="J81" s="122" t="s">
        <v>736</v>
      </c>
      <c r="K81" s="217">
        <f t="shared" si="21"/>
        <v>14</v>
      </c>
      <c r="L81" s="218">
        <f t="shared" si="22"/>
        <v>434.70000000000005</v>
      </c>
      <c r="M81" s="219">
        <f t="shared" si="23"/>
        <v>7965.3</v>
      </c>
      <c r="N81" s="122">
        <v>600</v>
      </c>
      <c r="O81" s="123" t="s">
        <v>641</v>
      </c>
      <c r="P81" s="126">
        <v>44385</v>
      </c>
      <c r="Q81" s="220"/>
      <c r="R81" s="6" t="s">
        <v>642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215">
        <v>16</v>
      </c>
      <c r="B82" s="200">
        <v>44385</v>
      </c>
      <c r="C82" s="216"/>
      <c r="D82" s="216" t="s">
        <v>734</v>
      </c>
      <c r="E82" s="116" t="s">
        <v>643</v>
      </c>
      <c r="F82" s="116">
        <v>1020.5</v>
      </c>
      <c r="G82" s="116">
        <v>998</v>
      </c>
      <c r="H82" s="122">
        <v>1033.5</v>
      </c>
      <c r="I82" s="232" t="s">
        <v>735</v>
      </c>
      <c r="J82" s="122" t="s">
        <v>737</v>
      </c>
      <c r="K82" s="217">
        <f t="shared" si="21"/>
        <v>13</v>
      </c>
      <c r="L82" s="218">
        <f t="shared" si="22"/>
        <v>434.07000000000005</v>
      </c>
      <c r="M82" s="219">
        <f t="shared" si="23"/>
        <v>7365.93</v>
      </c>
      <c r="N82" s="122">
        <v>600</v>
      </c>
      <c r="O82" s="123" t="s">
        <v>641</v>
      </c>
      <c r="P82" s="201">
        <v>44385</v>
      </c>
      <c r="Q82" s="220"/>
      <c r="R82" s="6" t="s">
        <v>642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21">
        <v>17</v>
      </c>
      <c r="B83" s="191">
        <v>44385</v>
      </c>
      <c r="C83" s="222"/>
      <c r="D83" s="223" t="s">
        <v>738</v>
      </c>
      <c r="E83" s="194" t="s">
        <v>643</v>
      </c>
      <c r="F83" s="194">
        <v>2472</v>
      </c>
      <c r="G83" s="194">
        <v>2440</v>
      </c>
      <c r="H83" s="194">
        <v>2440</v>
      </c>
      <c r="I83" s="195">
        <v>2540</v>
      </c>
      <c r="J83" s="195" t="s">
        <v>739</v>
      </c>
      <c r="K83" s="224">
        <f t="shared" si="21"/>
        <v>-32</v>
      </c>
      <c r="L83" s="225">
        <f t="shared" si="22"/>
        <v>512.40000000000009</v>
      </c>
      <c r="M83" s="226">
        <f t="shared" si="23"/>
        <v>-10112.4</v>
      </c>
      <c r="N83" s="195">
        <v>300</v>
      </c>
      <c r="O83" s="227" t="s">
        <v>679</v>
      </c>
      <c r="P83" s="198">
        <v>44389</v>
      </c>
      <c r="Q83" s="220"/>
      <c r="R83" s="6" t="s">
        <v>656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15">
        <v>18</v>
      </c>
      <c r="B84" s="200">
        <v>44386</v>
      </c>
      <c r="C84" s="216"/>
      <c r="D84" s="216" t="s">
        <v>726</v>
      </c>
      <c r="E84" s="116" t="s">
        <v>643</v>
      </c>
      <c r="F84" s="116">
        <v>1016.5</v>
      </c>
      <c r="G84" s="116">
        <v>999</v>
      </c>
      <c r="H84" s="122">
        <v>1028</v>
      </c>
      <c r="I84" s="232" t="s">
        <v>740</v>
      </c>
      <c r="J84" s="122" t="s">
        <v>741</v>
      </c>
      <c r="K84" s="217">
        <f t="shared" si="21"/>
        <v>11.5</v>
      </c>
      <c r="L84" s="218">
        <f t="shared" si="22"/>
        <v>611.66000000000008</v>
      </c>
      <c r="M84" s="219">
        <f t="shared" si="23"/>
        <v>9163.34</v>
      </c>
      <c r="N84" s="122">
        <v>850</v>
      </c>
      <c r="O84" s="123" t="s">
        <v>641</v>
      </c>
      <c r="P84" s="126">
        <v>44389</v>
      </c>
      <c r="Q84" s="220"/>
      <c r="R84" s="6" t="s">
        <v>642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15">
        <v>19</v>
      </c>
      <c r="B85" s="117">
        <v>44386</v>
      </c>
      <c r="C85" s="119"/>
      <c r="D85" s="216" t="s">
        <v>734</v>
      </c>
      <c r="E85" s="116" t="s">
        <v>643</v>
      </c>
      <c r="F85" s="116">
        <v>1021</v>
      </c>
      <c r="G85" s="116">
        <v>998</v>
      </c>
      <c r="H85" s="116">
        <v>1034</v>
      </c>
      <c r="I85" s="122" t="s">
        <v>735</v>
      </c>
      <c r="J85" s="122" t="s">
        <v>737</v>
      </c>
      <c r="K85" s="217">
        <f t="shared" si="21"/>
        <v>13</v>
      </c>
      <c r="L85" s="218">
        <f t="shared" si="22"/>
        <v>434.28000000000009</v>
      </c>
      <c r="M85" s="219">
        <f t="shared" si="23"/>
        <v>7365.72</v>
      </c>
      <c r="N85" s="122">
        <v>600</v>
      </c>
      <c r="O85" s="123" t="s">
        <v>641</v>
      </c>
      <c r="P85" s="126">
        <v>44390</v>
      </c>
      <c r="Q85" s="220"/>
      <c r="R85" s="6" t="s">
        <v>642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15">
        <v>20</v>
      </c>
      <c r="B86" s="200">
        <v>44389</v>
      </c>
      <c r="C86" s="216"/>
      <c r="D86" s="216" t="s">
        <v>742</v>
      </c>
      <c r="E86" s="116" t="s">
        <v>643</v>
      </c>
      <c r="F86" s="116">
        <v>2935</v>
      </c>
      <c r="G86" s="116">
        <v>2870</v>
      </c>
      <c r="H86" s="122">
        <v>2977.5</v>
      </c>
      <c r="I86" s="232" t="s">
        <v>743</v>
      </c>
      <c r="J86" s="122" t="s">
        <v>723</v>
      </c>
      <c r="K86" s="217">
        <f t="shared" si="21"/>
        <v>42.5</v>
      </c>
      <c r="L86" s="218">
        <f t="shared" si="22"/>
        <v>416.85000000000008</v>
      </c>
      <c r="M86" s="219">
        <f t="shared" si="23"/>
        <v>8083.15</v>
      </c>
      <c r="N86" s="122">
        <v>200</v>
      </c>
      <c r="O86" s="123" t="s">
        <v>641</v>
      </c>
      <c r="P86" s="201">
        <v>44389</v>
      </c>
      <c r="Q86" s="220"/>
      <c r="R86" s="6" t="s">
        <v>656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15">
        <v>21</v>
      </c>
      <c r="B87" s="200">
        <v>44390</v>
      </c>
      <c r="C87" s="119"/>
      <c r="D87" s="216" t="s">
        <v>729</v>
      </c>
      <c r="E87" s="116" t="s">
        <v>643</v>
      </c>
      <c r="F87" s="116">
        <v>3995</v>
      </c>
      <c r="G87" s="116">
        <v>3895</v>
      </c>
      <c r="H87" s="116">
        <v>4070</v>
      </c>
      <c r="I87" s="122">
        <v>4200</v>
      </c>
      <c r="J87" s="122" t="s">
        <v>1002</v>
      </c>
      <c r="K87" s="363">
        <f t="shared" si="21"/>
        <v>75</v>
      </c>
      <c r="L87" s="218">
        <f t="shared" si="22"/>
        <v>427.35000000000008</v>
      </c>
      <c r="M87" s="219">
        <f t="shared" si="23"/>
        <v>10822.65</v>
      </c>
      <c r="N87" s="122">
        <v>150</v>
      </c>
      <c r="O87" s="123" t="s">
        <v>641</v>
      </c>
      <c r="P87" s="126">
        <v>44391</v>
      </c>
      <c r="Q87" s="220"/>
      <c r="R87" s="6" t="s">
        <v>656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15">
        <v>22</v>
      </c>
      <c r="B88" s="200">
        <v>44390</v>
      </c>
      <c r="C88" s="119"/>
      <c r="D88" s="216" t="s">
        <v>742</v>
      </c>
      <c r="E88" s="116" t="s">
        <v>643</v>
      </c>
      <c r="F88" s="116">
        <v>2940</v>
      </c>
      <c r="G88" s="116">
        <v>2875</v>
      </c>
      <c r="H88" s="116">
        <v>2979</v>
      </c>
      <c r="I88" s="122" t="s">
        <v>743</v>
      </c>
      <c r="J88" s="122" t="s">
        <v>676</v>
      </c>
      <c r="K88" s="371">
        <f t="shared" ref="K88" si="24">H88-F88</f>
        <v>39</v>
      </c>
      <c r="L88" s="218">
        <f t="shared" ref="L88" si="25">(H88*N88)*0.07%</f>
        <v>417.06000000000006</v>
      </c>
      <c r="M88" s="219">
        <f t="shared" ref="M88" si="26">(K88*N88)-L88</f>
        <v>7382.94</v>
      </c>
      <c r="N88" s="122">
        <v>200</v>
      </c>
      <c r="O88" s="123" t="s">
        <v>641</v>
      </c>
      <c r="P88" s="126">
        <v>44392</v>
      </c>
      <c r="Q88" s="220"/>
      <c r="R88" s="6" t="s">
        <v>656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15">
        <v>23</v>
      </c>
      <c r="B89" s="200">
        <v>44390</v>
      </c>
      <c r="C89" s="119"/>
      <c r="D89" s="216" t="s">
        <v>744</v>
      </c>
      <c r="E89" s="116" t="s">
        <v>643</v>
      </c>
      <c r="F89" s="116">
        <v>460.5</v>
      </c>
      <c r="G89" s="116">
        <v>454</v>
      </c>
      <c r="H89" s="116">
        <v>465.25</v>
      </c>
      <c r="I89" s="122">
        <v>475</v>
      </c>
      <c r="J89" s="122" t="s">
        <v>686</v>
      </c>
      <c r="K89" s="217">
        <f>H89-F89</f>
        <v>4.75</v>
      </c>
      <c r="L89" s="218">
        <f>(H89*N89)*0.07%</f>
        <v>651.35000000000014</v>
      </c>
      <c r="M89" s="219">
        <f>(K89*N89)-L89</f>
        <v>8848.65</v>
      </c>
      <c r="N89" s="122">
        <v>2000</v>
      </c>
      <c r="O89" s="123" t="s">
        <v>641</v>
      </c>
      <c r="P89" s="201">
        <v>44390</v>
      </c>
      <c r="Q89" s="220"/>
      <c r="R89" s="6" t="s">
        <v>642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15">
        <v>24</v>
      </c>
      <c r="B90" s="200">
        <v>44390</v>
      </c>
      <c r="C90" s="119"/>
      <c r="D90" s="216" t="s">
        <v>745</v>
      </c>
      <c r="E90" s="116" t="s">
        <v>643</v>
      </c>
      <c r="F90" s="116">
        <v>1567.5</v>
      </c>
      <c r="G90" s="116">
        <v>1540</v>
      </c>
      <c r="H90" s="116">
        <v>1583.5</v>
      </c>
      <c r="I90" s="122" t="s">
        <v>746</v>
      </c>
      <c r="J90" s="122" t="s">
        <v>1003</v>
      </c>
      <c r="K90" s="363">
        <f t="shared" ref="K90" si="27">H90-F90</f>
        <v>16</v>
      </c>
      <c r="L90" s="218">
        <f t="shared" ref="L90" si="28">(H90*N90)*0.07%</f>
        <v>609.64750000000004</v>
      </c>
      <c r="M90" s="219">
        <f t="shared" ref="M90" si="29">(K90*N90)-L90</f>
        <v>8190.3525</v>
      </c>
      <c r="N90" s="122">
        <v>550</v>
      </c>
      <c r="O90" s="123" t="s">
        <v>641</v>
      </c>
      <c r="P90" s="126">
        <v>44391</v>
      </c>
      <c r="Q90" s="220"/>
      <c r="R90" s="6" t="s">
        <v>642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15">
        <v>25</v>
      </c>
      <c r="B91" s="200">
        <v>44390</v>
      </c>
      <c r="C91" s="119"/>
      <c r="D91" s="216" t="s">
        <v>734</v>
      </c>
      <c r="E91" s="116" t="s">
        <v>643</v>
      </c>
      <c r="F91" s="116">
        <v>1020.5</v>
      </c>
      <c r="G91" s="116">
        <v>998</v>
      </c>
      <c r="H91" s="116">
        <v>1035.5</v>
      </c>
      <c r="I91" s="122" t="s">
        <v>735</v>
      </c>
      <c r="J91" s="122" t="s">
        <v>1001</v>
      </c>
      <c r="K91" s="363">
        <f t="shared" ref="K91" si="30">H91-F91</f>
        <v>15</v>
      </c>
      <c r="L91" s="218">
        <f t="shared" ref="L91" si="31">(H91*N91)*0.07%</f>
        <v>434.91000000000008</v>
      </c>
      <c r="M91" s="219">
        <f t="shared" ref="M91" si="32">(K91*N91)-L91</f>
        <v>8565.09</v>
      </c>
      <c r="N91" s="122">
        <v>600</v>
      </c>
      <c r="O91" s="123" t="s">
        <v>641</v>
      </c>
      <c r="P91" s="126">
        <v>44391</v>
      </c>
      <c r="Q91" s="220"/>
      <c r="R91" s="6" t="s">
        <v>642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33">
        <v>26</v>
      </c>
      <c r="B92" s="183">
        <v>44391</v>
      </c>
      <c r="C92" s="234"/>
      <c r="D92" s="234" t="s">
        <v>738</v>
      </c>
      <c r="E92" s="127" t="s">
        <v>643</v>
      </c>
      <c r="F92" s="127" t="s">
        <v>1008</v>
      </c>
      <c r="G92" s="127">
        <v>2375</v>
      </c>
      <c r="H92" s="133"/>
      <c r="I92" s="228">
        <v>2500</v>
      </c>
      <c r="J92" s="228" t="s">
        <v>650</v>
      </c>
      <c r="K92" s="362"/>
      <c r="L92" s="230"/>
      <c r="M92" s="235"/>
      <c r="N92" s="228"/>
      <c r="O92" s="236"/>
      <c r="P92" s="237"/>
      <c r="Q92" s="220"/>
      <c r="R92" s="6" t="s">
        <v>642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388">
        <v>27</v>
      </c>
      <c r="B93" s="382">
        <v>44391</v>
      </c>
      <c r="C93" s="389"/>
      <c r="D93" s="389" t="s">
        <v>1009</v>
      </c>
      <c r="E93" s="369" t="s">
        <v>643</v>
      </c>
      <c r="F93" s="369">
        <v>2009</v>
      </c>
      <c r="G93" s="369">
        <v>1962</v>
      </c>
      <c r="H93" s="384">
        <v>2039.5</v>
      </c>
      <c r="I93" s="390">
        <v>2100</v>
      </c>
      <c r="J93" s="122" t="s">
        <v>1049</v>
      </c>
      <c r="K93" s="371">
        <f t="shared" ref="K93" si="33">H93-F93</f>
        <v>30.5</v>
      </c>
      <c r="L93" s="218">
        <f t="shared" ref="L93" si="34">(H93*N93)*0.07%</f>
        <v>392.60375000000005</v>
      </c>
      <c r="M93" s="219">
        <f t="shared" ref="M93" si="35">(K93*N93)-L93</f>
        <v>7994.8962499999998</v>
      </c>
      <c r="N93" s="122">
        <v>275</v>
      </c>
      <c r="O93" s="123" t="s">
        <v>641</v>
      </c>
      <c r="P93" s="126">
        <v>44392</v>
      </c>
      <c r="Q93" s="220"/>
      <c r="R93" s="6" t="s">
        <v>642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233">
        <v>28</v>
      </c>
      <c r="B94" s="183">
        <v>44392</v>
      </c>
      <c r="C94" s="234"/>
      <c r="D94" s="234" t="s">
        <v>1047</v>
      </c>
      <c r="E94" s="127" t="s">
        <v>643</v>
      </c>
      <c r="F94" s="127" t="s">
        <v>1048</v>
      </c>
      <c r="G94" s="127">
        <v>3160</v>
      </c>
      <c r="H94" s="133"/>
      <c r="I94" s="228">
        <v>3280</v>
      </c>
      <c r="J94" s="228" t="s">
        <v>650</v>
      </c>
      <c r="K94" s="362"/>
      <c r="L94" s="230"/>
      <c r="M94" s="235"/>
      <c r="N94" s="228"/>
      <c r="O94" s="236"/>
      <c r="P94" s="237"/>
      <c r="Q94" s="220"/>
      <c r="R94" s="6" t="s">
        <v>642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233"/>
      <c r="B95" s="183"/>
      <c r="C95" s="234"/>
      <c r="D95" s="234"/>
      <c r="E95" s="127"/>
      <c r="F95" s="127"/>
      <c r="G95" s="127"/>
      <c r="H95" s="133"/>
      <c r="I95" s="228"/>
      <c r="J95" s="228"/>
      <c r="K95" s="362"/>
      <c r="L95" s="230"/>
      <c r="M95" s="235"/>
      <c r="N95" s="228"/>
      <c r="O95" s="236"/>
      <c r="P95" s="237"/>
      <c r="Q95" s="220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233"/>
      <c r="B96" s="183"/>
      <c r="C96" s="234"/>
      <c r="D96" s="234"/>
      <c r="E96" s="127"/>
      <c r="F96" s="127"/>
      <c r="G96" s="127"/>
      <c r="H96" s="133"/>
      <c r="I96" s="228"/>
      <c r="J96" s="228"/>
      <c r="K96" s="362"/>
      <c r="L96" s="230"/>
      <c r="M96" s="235"/>
      <c r="N96" s="228"/>
      <c r="O96" s="236"/>
      <c r="P96" s="237"/>
      <c r="Q96" s="220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233"/>
      <c r="B97" s="183"/>
      <c r="C97" s="130"/>
      <c r="D97" s="234"/>
      <c r="E97" s="127"/>
      <c r="F97" s="127"/>
      <c r="G97" s="127"/>
      <c r="H97" s="127"/>
      <c r="I97" s="133"/>
      <c r="J97" s="228"/>
      <c r="K97" s="134"/>
      <c r="L97" s="230"/>
      <c r="M97" s="228"/>
      <c r="N97" s="228"/>
      <c r="O97" s="236"/>
      <c r="P97" s="238"/>
      <c r="Q97" s="220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406"/>
      <c r="B98" s="407"/>
      <c r="C98" s="130"/>
      <c r="D98" s="234"/>
      <c r="E98" s="127"/>
      <c r="F98" s="127"/>
      <c r="G98" s="127"/>
      <c r="H98" s="127"/>
      <c r="I98" s="133"/>
      <c r="J98" s="408"/>
      <c r="K98" s="230"/>
      <c r="L98" s="230"/>
      <c r="M98" s="408"/>
      <c r="N98" s="408"/>
      <c r="O98" s="404"/>
      <c r="P98" s="405"/>
      <c r="Q98" s="220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397"/>
      <c r="B99" s="397"/>
      <c r="C99" s="130"/>
      <c r="D99" s="234"/>
      <c r="E99" s="127"/>
      <c r="F99" s="127"/>
      <c r="G99" s="127"/>
      <c r="H99" s="127"/>
      <c r="I99" s="133"/>
      <c r="J99" s="397"/>
      <c r="K99" s="134"/>
      <c r="L99" s="230"/>
      <c r="M99" s="397"/>
      <c r="N99" s="397"/>
      <c r="O99" s="397"/>
      <c r="P99" s="397"/>
      <c r="Q99" s="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3.5" customHeight="1">
      <c r="A100" s="148"/>
      <c r="B100" s="149"/>
      <c r="C100" s="204"/>
      <c r="D100" s="239"/>
      <c r="E100" s="240"/>
      <c r="F100" s="148"/>
      <c r="G100" s="148"/>
      <c r="H100" s="148"/>
      <c r="I100" s="206"/>
      <c r="J100" s="206"/>
      <c r="K100" s="206"/>
      <c r="L100" s="206"/>
      <c r="M100" s="206"/>
      <c r="N100" s="206"/>
      <c r="O100" s="206"/>
      <c r="P100" s="206"/>
      <c r="Q100" s="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>
      <c r="A101" s="241"/>
      <c r="B101" s="149"/>
      <c r="C101" s="150"/>
      <c r="D101" s="242"/>
      <c r="E101" s="153"/>
      <c r="F101" s="153"/>
      <c r="G101" s="153"/>
      <c r="H101" s="153"/>
      <c r="I101" s="153"/>
      <c r="J101" s="6"/>
      <c r="K101" s="153"/>
      <c r="L101" s="153"/>
      <c r="M101" s="6"/>
      <c r="N101" s="1"/>
      <c r="O101" s="150"/>
      <c r="P101" s="44"/>
      <c r="Q101" s="44"/>
      <c r="R101" s="6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</row>
    <row r="102" spans="1:38" ht="12.75" customHeight="1">
      <c r="A102" s="243" t="s">
        <v>747</v>
      </c>
      <c r="B102" s="243"/>
      <c r="C102" s="243"/>
      <c r="D102" s="243"/>
      <c r="E102" s="244"/>
      <c r="F102" s="153"/>
      <c r="G102" s="153"/>
      <c r="H102" s="153"/>
      <c r="I102" s="153"/>
      <c r="J102" s="1"/>
      <c r="K102" s="6"/>
      <c r="L102" s="6"/>
      <c r="M102" s="6"/>
      <c r="N102" s="1"/>
      <c r="O102" s="1"/>
      <c r="P102" s="44"/>
      <c r="Q102" s="44"/>
      <c r="R102" s="6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</row>
    <row r="103" spans="1:38" ht="38.25" customHeight="1">
      <c r="A103" s="102" t="s">
        <v>16</v>
      </c>
      <c r="B103" s="102" t="s">
        <v>590</v>
      </c>
      <c r="C103" s="102"/>
      <c r="D103" s="103" t="s">
        <v>626</v>
      </c>
      <c r="E103" s="102" t="s">
        <v>627</v>
      </c>
      <c r="F103" s="102" t="s">
        <v>628</v>
      </c>
      <c r="G103" s="102" t="s">
        <v>672</v>
      </c>
      <c r="H103" s="102" t="s">
        <v>630</v>
      </c>
      <c r="I103" s="102" t="s">
        <v>631</v>
      </c>
      <c r="J103" s="101" t="s">
        <v>632</v>
      </c>
      <c r="K103" s="101" t="s">
        <v>748</v>
      </c>
      <c r="L103" s="104" t="s">
        <v>634</v>
      </c>
      <c r="M103" s="214" t="s">
        <v>707</v>
      </c>
      <c r="N103" s="102" t="s">
        <v>708</v>
      </c>
      <c r="O103" s="102" t="s">
        <v>636</v>
      </c>
      <c r="P103" s="103" t="s">
        <v>637</v>
      </c>
      <c r="Q103" s="44"/>
      <c r="R103" s="6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</row>
    <row r="104" spans="1:38" ht="14.25" customHeight="1">
      <c r="A104" s="412">
        <v>1</v>
      </c>
      <c r="B104" s="413">
        <v>44376</v>
      </c>
      <c r="C104" s="216" t="s">
        <v>749</v>
      </c>
      <c r="D104" s="216" t="s">
        <v>750</v>
      </c>
      <c r="E104" s="116" t="s">
        <v>643</v>
      </c>
      <c r="F104" s="116">
        <v>89</v>
      </c>
      <c r="G104" s="116"/>
      <c r="H104" s="122">
        <v>125</v>
      </c>
      <c r="I104" s="411"/>
      <c r="J104" s="411" t="s">
        <v>751</v>
      </c>
      <c r="K104" s="218">
        <v>36</v>
      </c>
      <c r="L104" s="411">
        <v>100</v>
      </c>
      <c r="M104" s="411">
        <f>(15*N104)-200</f>
        <v>4675</v>
      </c>
      <c r="N104" s="411">
        <v>325</v>
      </c>
      <c r="O104" s="410" t="s">
        <v>641</v>
      </c>
      <c r="P104" s="409">
        <v>44383</v>
      </c>
      <c r="Q104" s="220"/>
      <c r="R104" s="245" t="s">
        <v>642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397"/>
      <c r="B105" s="397"/>
      <c r="C105" s="216" t="s">
        <v>752</v>
      </c>
      <c r="D105" s="216" t="s">
        <v>753</v>
      </c>
      <c r="E105" s="116" t="s">
        <v>754</v>
      </c>
      <c r="F105" s="116">
        <v>69</v>
      </c>
      <c r="G105" s="116"/>
      <c r="H105" s="122">
        <v>90</v>
      </c>
      <c r="I105" s="397"/>
      <c r="J105" s="397"/>
      <c r="K105" s="218">
        <v>21</v>
      </c>
      <c r="L105" s="397"/>
      <c r="M105" s="397"/>
      <c r="N105" s="397"/>
      <c r="O105" s="397"/>
      <c r="P105" s="397"/>
      <c r="Q105" s="220"/>
      <c r="R105" s="245" t="s">
        <v>642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221">
        <v>2</v>
      </c>
      <c r="B106" s="191">
        <v>44377</v>
      </c>
      <c r="C106" s="222"/>
      <c r="D106" s="223" t="s">
        <v>755</v>
      </c>
      <c r="E106" s="194" t="s">
        <v>643</v>
      </c>
      <c r="F106" s="194">
        <v>36</v>
      </c>
      <c r="G106" s="194">
        <v>0</v>
      </c>
      <c r="H106" s="194">
        <v>0</v>
      </c>
      <c r="I106" s="195">
        <v>90</v>
      </c>
      <c r="J106" s="246" t="s">
        <v>756</v>
      </c>
      <c r="K106" s="225">
        <f>H106-F106</f>
        <v>-36</v>
      </c>
      <c r="L106" s="225">
        <v>100</v>
      </c>
      <c r="M106" s="246">
        <f>(K106*N106)-100</f>
        <v>-2800</v>
      </c>
      <c r="N106" s="246">
        <v>75</v>
      </c>
      <c r="O106" s="247" t="s">
        <v>679</v>
      </c>
      <c r="P106" s="248">
        <v>44378</v>
      </c>
      <c r="Q106" s="220"/>
      <c r="R106" s="245" t="s">
        <v>656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412">
        <v>3</v>
      </c>
      <c r="B107" s="413">
        <v>44378</v>
      </c>
      <c r="C107" s="119" t="s">
        <v>749</v>
      </c>
      <c r="D107" s="216" t="s">
        <v>757</v>
      </c>
      <c r="E107" s="116" t="s">
        <v>643</v>
      </c>
      <c r="F107" s="116">
        <v>340</v>
      </c>
      <c r="G107" s="116">
        <v>90</v>
      </c>
      <c r="H107" s="116">
        <v>335</v>
      </c>
      <c r="I107" s="122"/>
      <c r="J107" s="411" t="s">
        <v>758</v>
      </c>
      <c r="K107" s="218">
        <v>-5</v>
      </c>
      <c r="L107" s="218">
        <v>100</v>
      </c>
      <c r="M107" s="411">
        <f>(60*N107)-200</f>
        <v>1300</v>
      </c>
      <c r="N107" s="411">
        <v>25</v>
      </c>
      <c r="O107" s="410" t="s">
        <v>641</v>
      </c>
      <c r="P107" s="409">
        <v>44382</v>
      </c>
      <c r="Q107" s="220"/>
      <c r="R107" s="245" t="s">
        <v>642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397"/>
      <c r="B108" s="397"/>
      <c r="C108" s="119" t="s">
        <v>752</v>
      </c>
      <c r="D108" s="216" t="s">
        <v>759</v>
      </c>
      <c r="E108" s="116" t="s">
        <v>754</v>
      </c>
      <c r="F108" s="116">
        <v>65</v>
      </c>
      <c r="G108" s="116"/>
      <c r="H108" s="116">
        <v>0</v>
      </c>
      <c r="I108" s="122"/>
      <c r="J108" s="397"/>
      <c r="K108" s="218">
        <v>65</v>
      </c>
      <c r="L108" s="218">
        <v>100</v>
      </c>
      <c r="M108" s="397"/>
      <c r="N108" s="397"/>
      <c r="O108" s="397"/>
      <c r="P108" s="397"/>
      <c r="Q108" s="220"/>
      <c r="R108" s="245" t="s">
        <v>642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6">
        <v>4</v>
      </c>
      <c r="B109" s="117">
        <v>44378</v>
      </c>
      <c r="C109" s="188"/>
      <c r="D109" s="119" t="s">
        <v>760</v>
      </c>
      <c r="E109" s="116" t="s">
        <v>754</v>
      </c>
      <c r="F109" s="116">
        <v>10.75</v>
      </c>
      <c r="G109" s="249">
        <v>14.5</v>
      </c>
      <c r="H109" s="116">
        <v>8.3000000000000007</v>
      </c>
      <c r="I109" s="122">
        <v>5</v>
      </c>
      <c r="J109" s="232" t="s">
        <v>761</v>
      </c>
      <c r="K109" s="218">
        <f t="shared" ref="K109:K110" si="36">F109-H109</f>
        <v>2.4499999999999993</v>
      </c>
      <c r="L109" s="218">
        <v>100</v>
      </c>
      <c r="M109" s="232">
        <f t="shared" ref="M109:M110" si="37">(K109*N109)-100</f>
        <v>3729.349999999999</v>
      </c>
      <c r="N109" s="122">
        <v>1563</v>
      </c>
      <c r="O109" s="123" t="s">
        <v>641</v>
      </c>
      <c r="P109" s="126">
        <v>44383</v>
      </c>
      <c r="Q109" s="220"/>
      <c r="R109" s="245" t="s">
        <v>656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215">
        <v>5</v>
      </c>
      <c r="B110" s="117">
        <v>44378</v>
      </c>
      <c r="C110" s="119"/>
      <c r="D110" s="216" t="s">
        <v>762</v>
      </c>
      <c r="E110" s="116" t="s">
        <v>754</v>
      </c>
      <c r="F110" s="116">
        <v>13.5</v>
      </c>
      <c r="G110" s="116">
        <v>19</v>
      </c>
      <c r="H110" s="116">
        <v>10.3</v>
      </c>
      <c r="I110" s="122">
        <v>2</v>
      </c>
      <c r="J110" s="232" t="s">
        <v>763</v>
      </c>
      <c r="K110" s="218">
        <f t="shared" si="36"/>
        <v>3.1999999999999993</v>
      </c>
      <c r="L110" s="218">
        <v>100</v>
      </c>
      <c r="M110" s="232">
        <f t="shared" si="37"/>
        <v>3899.9999999999991</v>
      </c>
      <c r="N110" s="232">
        <v>1250</v>
      </c>
      <c r="O110" s="123" t="s">
        <v>641</v>
      </c>
      <c r="P110" s="126">
        <v>44383</v>
      </c>
      <c r="Q110" s="220"/>
      <c r="R110" s="245" t="s">
        <v>642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233">
        <v>6</v>
      </c>
      <c r="B111" s="183">
        <v>44382</v>
      </c>
      <c r="C111" s="130"/>
      <c r="D111" s="234" t="s">
        <v>764</v>
      </c>
      <c r="E111" s="127" t="s">
        <v>754</v>
      </c>
      <c r="F111" s="127" t="s">
        <v>765</v>
      </c>
      <c r="G111" s="127">
        <v>3.05</v>
      </c>
      <c r="H111" s="127"/>
      <c r="I111" s="133">
        <v>0.1</v>
      </c>
      <c r="J111" s="228" t="s">
        <v>650</v>
      </c>
      <c r="K111" s="230"/>
      <c r="L111" s="230"/>
      <c r="M111" s="228"/>
      <c r="N111" s="228"/>
      <c r="O111" s="236"/>
      <c r="P111" s="238"/>
      <c r="Q111" s="220"/>
      <c r="R111" s="245" t="s">
        <v>656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215">
        <v>7</v>
      </c>
      <c r="B112" s="200">
        <v>44383</v>
      </c>
      <c r="C112" s="119"/>
      <c r="D112" s="216" t="s">
        <v>766</v>
      </c>
      <c r="E112" s="116" t="s">
        <v>643</v>
      </c>
      <c r="F112" s="116">
        <v>50</v>
      </c>
      <c r="G112" s="116">
        <v>14</v>
      </c>
      <c r="H112" s="116">
        <v>63.5</v>
      </c>
      <c r="I112" s="122" t="s">
        <v>767</v>
      </c>
      <c r="J112" s="232" t="s">
        <v>768</v>
      </c>
      <c r="K112" s="218">
        <f>H112-F112</f>
        <v>13.5</v>
      </c>
      <c r="L112" s="218">
        <v>100</v>
      </c>
      <c r="M112" s="232">
        <f>(K112*N112)-100</f>
        <v>912.5</v>
      </c>
      <c r="N112" s="232">
        <v>75</v>
      </c>
      <c r="O112" s="123" t="s">
        <v>641</v>
      </c>
      <c r="P112" s="126">
        <v>44383</v>
      </c>
      <c r="Q112" s="220"/>
      <c r="R112" s="245" t="s">
        <v>642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215">
        <v>8</v>
      </c>
      <c r="B113" s="200">
        <v>44384</v>
      </c>
      <c r="C113" s="119"/>
      <c r="D113" s="216" t="s">
        <v>769</v>
      </c>
      <c r="E113" s="116" t="s">
        <v>643</v>
      </c>
      <c r="F113" s="116">
        <v>2.2000000000000002</v>
      </c>
      <c r="G113" s="116">
        <v>0.9</v>
      </c>
      <c r="H113" s="116">
        <v>2.7</v>
      </c>
      <c r="I113" s="122">
        <v>4</v>
      </c>
      <c r="J113" s="232" t="s">
        <v>1046</v>
      </c>
      <c r="K113" s="218">
        <f t="shared" ref="K113" si="38">H113-F113</f>
        <v>0.5</v>
      </c>
      <c r="L113" s="218">
        <v>100</v>
      </c>
      <c r="M113" s="232">
        <f t="shared" ref="M113" si="39">(K113*N113)-100</f>
        <v>1500</v>
      </c>
      <c r="N113" s="232">
        <v>3200</v>
      </c>
      <c r="O113" s="123" t="s">
        <v>641</v>
      </c>
      <c r="P113" s="126">
        <v>44392</v>
      </c>
      <c r="Q113" s="220"/>
      <c r="R113" s="245" t="s">
        <v>642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215">
        <v>9</v>
      </c>
      <c r="B114" s="200">
        <v>44384</v>
      </c>
      <c r="C114" s="119"/>
      <c r="D114" s="216" t="s">
        <v>771</v>
      </c>
      <c r="E114" s="116" t="s">
        <v>643</v>
      </c>
      <c r="F114" s="116">
        <v>42</v>
      </c>
      <c r="G114" s="116">
        <v>12</v>
      </c>
      <c r="H114" s="116">
        <v>53.5</v>
      </c>
      <c r="I114" s="122" t="s">
        <v>772</v>
      </c>
      <c r="J114" s="232" t="s">
        <v>773</v>
      </c>
      <c r="K114" s="218">
        <f t="shared" ref="K114:K115" si="40">H114-F114</f>
        <v>11.5</v>
      </c>
      <c r="L114" s="218">
        <v>100</v>
      </c>
      <c r="M114" s="232">
        <f t="shared" ref="M114:M119" si="41">(K114*N114)-100</f>
        <v>762.5</v>
      </c>
      <c r="N114" s="232">
        <v>75</v>
      </c>
      <c r="O114" s="123" t="s">
        <v>641</v>
      </c>
      <c r="P114" s="126">
        <v>44385</v>
      </c>
      <c r="Q114" s="220"/>
      <c r="R114" s="245" t="s">
        <v>642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250">
        <v>10</v>
      </c>
      <c r="B115" s="251">
        <v>44385</v>
      </c>
      <c r="C115" s="192"/>
      <c r="D115" s="222" t="s">
        <v>774</v>
      </c>
      <c r="E115" s="194" t="s">
        <v>643</v>
      </c>
      <c r="F115" s="194">
        <v>25</v>
      </c>
      <c r="G115" s="194">
        <v>16</v>
      </c>
      <c r="H115" s="194">
        <v>16</v>
      </c>
      <c r="I115" s="195" t="s">
        <v>775</v>
      </c>
      <c r="J115" s="246" t="s">
        <v>776</v>
      </c>
      <c r="K115" s="225">
        <f t="shared" si="40"/>
        <v>-9</v>
      </c>
      <c r="L115" s="225">
        <v>100</v>
      </c>
      <c r="M115" s="246">
        <f t="shared" si="41"/>
        <v>-5050</v>
      </c>
      <c r="N115" s="246">
        <v>550</v>
      </c>
      <c r="O115" s="247" t="s">
        <v>679</v>
      </c>
      <c r="P115" s="198">
        <v>44386</v>
      </c>
      <c r="Q115" s="220"/>
      <c r="R115" s="245" t="s">
        <v>642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250">
        <v>11</v>
      </c>
      <c r="B116" s="251">
        <v>44385</v>
      </c>
      <c r="C116" s="192"/>
      <c r="D116" s="222" t="s">
        <v>760</v>
      </c>
      <c r="E116" s="194" t="s">
        <v>754</v>
      </c>
      <c r="F116" s="194">
        <v>11.75</v>
      </c>
      <c r="G116" s="194">
        <v>15.2</v>
      </c>
      <c r="H116" s="194">
        <v>15.2</v>
      </c>
      <c r="I116" s="195">
        <v>5</v>
      </c>
      <c r="J116" s="246" t="s">
        <v>777</v>
      </c>
      <c r="K116" s="225">
        <f t="shared" ref="K116:K117" si="42">F116-H116</f>
        <v>-3.4499999999999993</v>
      </c>
      <c r="L116" s="225">
        <v>100</v>
      </c>
      <c r="M116" s="246">
        <f t="shared" si="41"/>
        <v>-5492.3499999999985</v>
      </c>
      <c r="N116" s="195">
        <v>1563</v>
      </c>
      <c r="O116" s="247" t="s">
        <v>679</v>
      </c>
      <c r="P116" s="198">
        <v>44386</v>
      </c>
      <c r="Q116" s="220"/>
      <c r="R116" s="245" t="s">
        <v>656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252">
        <v>12</v>
      </c>
      <c r="B117" s="200">
        <v>44385</v>
      </c>
      <c r="C117" s="188"/>
      <c r="D117" s="119" t="s">
        <v>778</v>
      </c>
      <c r="E117" s="116" t="s">
        <v>754</v>
      </c>
      <c r="F117" s="116">
        <v>15.5</v>
      </c>
      <c r="G117" s="116">
        <v>25</v>
      </c>
      <c r="H117" s="116">
        <v>9.5</v>
      </c>
      <c r="I117" s="122">
        <v>0.1</v>
      </c>
      <c r="J117" s="232" t="s">
        <v>779</v>
      </c>
      <c r="K117" s="218">
        <f t="shared" si="42"/>
        <v>6</v>
      </c>
      <c r="L117" s="218">
        <v>100</v>
      </c>
      <c r="M117" s="232">
        <f t="shared" si="41"/>
        <v>3200</v>
      </c>
      <c r="N117" s="232">
        <v>550</v>
      </c>
      <c r="O117" s="123" t="s">
        <v>641</v>
      </c>
      <c r="P117" s="126">
        <v>44390</v>
      </c>
      <c r="Q117" s="220"/>
      <c r="R117" s="245" t="s">
        <v>642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>
      <c r="A118" s="252">
        <v>13</v>
      </c>
      <c r="B118" s="200">
        <v>44386</v>
      </c>
      <c r="C118" s="188"/>
      <c r="D118" s="119" t="s">
        <v>780</v>
      </c>
      <c r="E118" s="116" t="s">
        <v>643</v>
      </c>
      <c r="F118" s="116">
        <v>58</v>
      </c>
      <c r="G118" s="116">
        <v>17</v>
      </c>
      <c r="H118" s="116">
        <v>70</v>
      </c>
      <c r="I118" s="122" t="s">
        <v>781</v>
      </c>
      <c r="J118" s="232" t="s">
        <v>782</v>
      </c>
      <c r="K118" s="218">
        <f>H118-F118</f>
        <v>12</v>
      </c>
      <c r="L118" s="218">
        <v>100</v>
      </c>
      <c r="M118" s="232">
        <f t="shared" si="41"/>
        <v>800</v>
      </c>
      <c r="N118" s="232">
        <v>75</v>
      </c>
      <c r="O118" s="123" t="s">
        <v>641</v>
      </c>
      <c r="P118" s="201">
        <v>44386</v>
      </c>
      <c r="Q118" s="220"/>
      <c r="R118" s="245" t="s">
        <v>642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>
      <c r="A119" s="252">
        <v>14</v>
      </c>
      <c r="B119" s="200">
        <v>44389</v>
      </c>
      <c r="C119" s="188"/>
      <c r="D119" s="119" t="s">
        <v>783</v>
      </c>
      <c r="E119" s="116" t="s">
        <v>754</v>
      </c>
      <c r="F119" s="116">
        <v>2.95</v>
      </c>
      <c r="G119" s="116">
        <v>4.4000000000000004</v>
      </c>
      <c r="H119" s="116">
        <v>1.95</v>
      </c>
      <c r="I119" s="122">
        <v>0.1</v>
      </c>
      <c r="J119" s="232" t="s">
        <v>784</v>
      </c>
      <c r="K119" s="218">
        <f>F119-H119</f>
        <v>1.0000000000000002</v>
      </c>
      <c r="L119" s="218">
        <v>100</v>
      </c>
      <c r="M119" s="232">
        <f t="shared" si="41"/>
        <v>2900.0000000000005</v>
      </c>
      <c r="N119" s="232">
        <v>3000</v>
      </c>
      <c r="O119" s="123" t="s">
        <v>641</v>
      </c>
      <c r="P119" s="201">
        <v>44389</v>
      </c>
      <c r="Q119" s="220"/>
      <c r="R119" s="245" t="s">
        <v>642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406">
        <v>15</v>
      </c>
      <c r="B120" s="407">
        <v>44390</v>
      </c>
      <c r="C120" s="130" t="s">
        <v>749</v>
      </c>
      <c r="D120" s="234" t="s">
        <v>785</v>
      </c>
      <c r="E120" s="127" t="s">
        <v>643</v>
      </c>
      <c r="F120" s="127" t="s">
        <v>786</v>
      </c>
      <c r="G120" s="127">
        <v>90</v>
      </c>
      <c r="H120" s="127"/>
      <c r="I120" s="133"/>
      <c r="J120" s="408" t="s">
        <v>650</v>
      </c>
      <c r="K120" s="230"/>
      <c r="L120" s="230"/>
      <c r="M120" s="408"/>
      <c r="N120" s="408"/>
      <c r="O120" s="404"/>
      <c r="P120" s="405"/>
      <c r="Q120" s="220"/>
      <c r="R120" s="245" t="s">
        <v>642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397"/>
      <c r="B121" s="397"/>
      <c r="C121" s="130" t="s">
        <v>752</v>
      </c>
      <c r="D121" s="234" t="s">
        <v>1044</v>
      </c>
      <c r="E121" s="127" t="s">
        <v>754</v>
      </c>
      <c r="F121" s="127">
        <v>50</v>
      </c>
      <c r="G121" s="127"/>
      <c r="H121" s="127"/>
      <c r="I121" s="133"/>
      <c r="J121" s="397"/>
      <c r="K121" s="230"/>
      <c r="L121" s="230"/>
      <c r="M121" s="397"/>
      <c r="N121" s="397"/>
      <c r="O121" s="397"/>
      <c r="P121" s="397"/>
      <c r="Q121" s="220"/>
      <c r="R121" s="245" t="s">
        <v>642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>
      <c r="A122" s="364">
        <v>16</v>
      </c>
      <c r="B122" s="382">
        <v>44390</v>
      </c>
      <c r="C122" s="383"/>
      <c r="D122" s="367" t="s">
        <v>787</v>
      </c>
      <c r="E122" s="369" t="s">
        <v>754</v>
      </c>
      <c r="F122" s="369">
        <v>25</v>
      </c>
      <c r="G122" s="369">
        <v>41</v>
      </c>
      <c r="H122" s="369">
        <v>14.5</v>
      </c>
      <c r="I122" s="384">
        <v>0.1</v>
      </c>
      <c r="J122" s="232" t="s">
        <v>999</v>
      </c>
      <c r="K122" s="218">
        <f t="shared" ref="K122" si="43">F122-H122</f>
        <v>10.5</v>
      </c>
      <c r="L122" s="218">
        <v>100</v>
      </c>
      <c r="M122" s="232">
        <f t="shared" ref="M122" si="44">(K122*N122)-100</f>
        <v>3312.5</v>
      </c>
      <c r="N122" s="122">
        <v>325</v>
      </c>
      <c r="O122" s="123" t="s">
        <v>641</v>
      </c>
      <c r="P122" s="126">
        <v>44392</v>
      </c>
      <c r="Q122" s="220"/>
      <c r="R122" s="245" t="s">
        <v>642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>
      <c r="A123" s="137">
        <v>17</v>
      </c>
      <c r="B123" s="183">
        <v>44391</v>
      </c>
      <c r="C123" s="184"/>
      <c r="D123" s="130" t="s">
        <v>1004</v>
      </c>
      <c r="E123" s="127" t="s">
        <v>754</v>
      </c>
      <c r="F123" s="127" t="s">
        <v>770</v>
      </c>
      <c r="G123" s="127">
        <v>3.5</v>
      </c>
      <c r="H123" s="127"/>
      <c r="I123" s="133">
        <v>0.1</v>
      </c>
      <c r="J123" s="228" t="s">
        <v>650</v>
      </c>
      <c r="K123" s="230"/>
      <c r="L123" s="230"/>
      <c r="M123" s="228"/>
      <c r="N123" s="228"/>
      <c r="O123" s="199"/>
      <c r="P123" s="136"/>
      <c r="Q123" s="220"/>
      <c r="R123" s="245" t="s">
        <v>656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137">
        <v>18</v>
      </c>
      <c r="B124" s="183">
        <v>44391</v>
      </c>
      <c r="C124" s="184"/>
      <c r="D124" s="130" t="s">
        <v>1005</v>
      </c>
      <c r="E124" s="127" t="s">
        <v>754</v>
      </c>
      <c r="F124" s="127" t="s">
        <v>1006</v>
      </c>
      <c r="G124" s="127">
        <v>7.1</v>
      </c>
      <c r="H124" s="127"/>
      <c r="I124" s="133">
        <v>0.1</v>
      </c>
      <c r="J124" s="228" t="s">
        <v>650</v>
      </c>
      <c r="K124" s="230"/>
      <c r="L124" s="230"/>
      <c r="M124" s="228"/>
      <c r="N124" s="228"/>
      <c r="O124" s="199"/>
      <c r="P124" s="136"/>
      <c r="Q124" s="220"/>
      <c r="R124" s="245" t="s">
        <v>642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>
      <c r="A125" s="364">
        <v>19</v>
      </c>
      <c r="B125" s="382">
        <v>44391</v>
      </c>
      <c r="C125" s="383"/>
      <c r="D125" s="367" t="s">
        <v>1007</v>
      </c>
      <c r="E125" s="369" t="s">
        <v>754</v>
      </c>
      <c r="F125" s="369">
        <v>6.5</v>
      </c>
      <c r="G125" s="369">
        <v>10.5</v>
      </c>
      <c r="H125" s="369">
        <v>4.0999999999999996</v>
      </c>
      <c r="I125" s="384">
        <v>0.1</v>
      </c>
      <c r="J125" s="232" t="s">
        <v>1043</v>
      </c>
      <c r="K125" s="218">
        <f t="shared" ref="K125:K126" si="45">F125-H125</f>
        <v>2.4000000000000004</v>
      </c>
      <c r="L125" s="218">
        <v>100</v>
      </c>
      <c r="M125" s="232">
        <f t="shared" ref="M125:M126" si="46">(K125*N125)-100</f>
        <v>3200.0000000000005</v>
      </c>
      <c r="N125" s="122">
        <v>1375</v>
      </c>
      <c r="O125" s="123" t="s">
        <v>641</v>
      </c>
      <c r="P125" s="126">
        <v>44392</v>
      </c>
      <c r="Q125" s="220"/>
      <c r="R125" s="245" t="s">
        <v>642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>
      <c r="A126" s="385">
        <v>20</v>
      </c>
      <c r="B126" s="373">
        <v>44391</v>
      </c>
      <c r="C126" s="374"/>
      <c r="D126" s="386" t="s">
        <v>783</v>
      </c>
      <c r="E126" s="376" t="s">
        <v>754</v>
      </c>
      <c r="F126" s="376">
        <v>2.5</v>
      </c>
      <c r="G126" s="376">
        <v>4.2</v>
      </c>
      <c r="H126" s="376">
        <v>4.2</v>
      </c>
      <c r="I126" s="387">
        <v>0.1</v>
      </c>
      <c r="J126" s="246" t="s">
        <v>1045</v>
      </c>
      <c r="K126" s="225">
        <f t="shared" si="45"/>
        <v>-1.7000000000000002</v>
      </c>
      <c r="L126" s="225">
        <v>100</v>
      </c>
      <c r="M126" s="246">
        <f t="shared" si="46"/>
        <v>-5200.0000000000009</v>
      </c>
      <c r="N126" s="195">
        <v>3000</v>
      </c>
      <c r="O126" s="247" t="s">
        <v>679</v>
      </c>
      <c r="P126" s="198">
        <v>44392</v>
      </c>
      <c r="Q126" s="220"/>
      <c r="R126" s="245" t="s">
        <v>642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>
      <c r="A127" s="137"/>
      <c r="B127" s="183"/>
      <c r="C127" s="184"/>
      <c r="D127" s="130"/>
      <c r="E127" s="127"/>
      <c r="F127" s="127"/>
      <c r="G127" s="127"/>
      <c r="H127" s="127"/>
      <c r="I127" s="133"/>
      <c r="J127" s="228"/>
      <c r="K127" s="230"/>
      <c r="L127" s="230"/>
      <c r="M127" s="228"/>
      <c r="N127" s="228"/>
      <c r="O127" s="199"/>
      <c r="P127" s="136"/>
      <c r="Q127" s="220"/>
      <c r="R127" s="245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37"/>
      <c r="B128" s="128"/>
      <c r="C128" s="184"/>
      <c r="D128" s="130"/>
      <c r="E128" s="127"/>
      <c r="F128" s="127"/>
      <c r="G128" s="127"/>
      <c r="H128" s="127"/>
      <c r="I128" s="133"/>
      <c r="J128" s="133"/>
      <c r="K128" s="133"/>
      <c r="L128" s="133"/>
      <c r="M128" s="231"/>
      <c r="N128" s="133"/>
      <c r="O128" s="199"/>
      <c r="P128" s="186"/>
      <c r="Q128" s="220"/>
      <c r="R128" s="245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"/>
      <c r="B129" s="220"/>
      <c r="C129" s="220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240"/>
      <c r="B131" s="253"/>
      <c r="C131" s="253"/>
      <c r="D131" s="254"/>
      <c r="E131" s="240"/>
      <c r="F131" s="255"/>
      <c r="G131" s="240"/>
      <c r="H131" s="240"/>
      <c r="I131" s="240"/>
      <c r="J131" s="253"/>
      <c r="K131" s="256"/>
      <c r="L131" s="240"/>
      <c r="M131" s="240"/>
      <c r="N131" s="240"/>
      <c r="O131" s="257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>
      <c r="A132" s="100" t="s">
        <v>788</v>
      </c>
      <c r="B132" s="258"/>
      <c r="C132" s="258"/>
      <c r="D132" s="259"/>
      <c r="E132" s="176"/>
      <c r="F132" s="6"/>
      <c r="G132" s="6"/>
      <c r="H132" s="177"/>
      <c r="I132" s="260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38.25" customHeight="1">
      <c r="A133" s="101" t="s">
        <v>16</v>
      </c>
      <c r="B133" s="102" t="s">
        <v>590</v>
      </c>
      <c r="C133" s="102"/>
      <c r="D133" s="103" t="s">
        <v>626</v>
      </c>
      <c r="E133" s="102" t="s">
        <v>627</v>
      </c>
      <c r="F133" s="102" t="s">
        <v>628</v>
      </c>
      <c r="G133" s="102" t="s">
        <v>629</v>
      </c>
      <c r="H133" s="102" t="s">
        <v>630</v>
      </c>
      <c r="I133" s="102" t="s">
        <v>631</v>
      </c>
      <c r="J133" s="101" t="s">
        <v>632</v>
      </c>
      <c r="K133" s="180" t="s">
        <v>673</v>
      </c>
      <c r="L133" s="181" t="s">
        <v>634</v>
      </c>
      <c r="M133" s="104" t="s">
        <v>635</v>
      </c>
      <c r="N133" s="102" t="s">
        <v>636</v>
      </c>
      <c r="O133" s="103" t="s">
        <v>637</v>
      </c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4.25" customHeight="1">
      <c r="A134" s="127">
        <v>1</v>
      </c>
      <c r="B134" s="128">
        <v>44363</v>
      </c>
      <c r="C134" s="261"/>
      <c r="D134" s="130" t="s">
        <v>283</v>
      </c>
      <c r="E134" s="131" t="s">
        <v>643</v>
      </c>
      <c r="F134" s="127" t="s">
        <v>789</v>
      </c>
      <c r="G134" s="127">
        <v>2070</v>
      </c>
      <c r="H134" s="131"/>
      <c r="I134" s="132" t="s">
        <v>790</v>
      </c>
      <c r="J134" s="133" t="s">
        <v>650</v>
      </c>
      <c r="K134" s="133"/>
      <c r="L134" s="134"/>
      <c r="M134" s="135"/>
      <c r="N134" s="133"/>
      <c r="O134" s="186"/>
      <c r="P134" s="115"/>
      <c r="Q134" s="1"/>
      <c r="R134" s="1" t="s">
        <v>642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27"/>
      <c r="B135" s="128"/>
      <c r="C135" s="261"/>
      <c r="D135" s="130"/>
      <c r="E135" s="131"/>
      <c r="F135" s="127"/>
      <c r="G135" s="127"/>
      <c r="H135" s="131"/>
      <c r="I135" s="132"/>
      <c r="J135" s="133"/>
      <c r="K135" s="133"/>
      <c r="L135" s="134"/>
      <c r="M135" s="135"/>
      <c r="N135" s="133"/>
      <c r="O135" s="186"/>
      <c r="P135" s="115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262"/>
      <c r="B136" s="184"/>
      <c r="C136" s="263"/>
      <c r="D136" s="130"/>
      <c r="E136" s="264"/>
      <c r="F136" s="264"/>
      <c r="G136" s="264"/>
      <c r="H136" s="264"/>
      <c r="I136" s="264"/>
      <c r="J136" s="264"/>
      <c r="K136" s="265"/>
      <c r="L136" s="266"/>
      <c r="M136" s="264"/>
      <c r="N136" s="267"/>
      <c r="O136" s="268"/>
      <c r="P136" s="269"/>
      <c r="R136" s="6"/>
      <c r="S136" s="44"/>
      <c r="T136" s="1"/>
      <c r="U136" s="1"/>
      <c r="V136" s="1"/>
      <c r="W136" s="1"/>
      <c r="X136" s="1"/>
      <c r="Y136" s="1"/>
      <c r="Z136" s="1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</row>
    <row r="137" spans="1:38" ht="12.75" customHeight="1">
      <c r="A137" s="160" t="s">
        <v>666</v>
      </c>
      <c r="B137" s="160"/>
      <c r="C137" s="160"/>
      <c r="D137" s="160"/>
      <c r="E137" s="44"/>
      <c r="F137" s="168" t="s">
        <v>668</v>
      </c>
      <c r="G137" s="61"/>
      <c r="H137" s="61"/>
      <c r="I137" s="61"/>
      <c r="J137" s="6"/>
      <c r="K137" s="210"/>
      <c r="L137" s="211"/>
      <c r="M137" s="6"/>
      <c r="N137" s="150"/>
      <c r="O137" s="270"/>
      <c r="P137" s="1"/>
      <c r="Q137" s="1"/>
      <c r="R137" s="6"/>
      <c r="S137" s="1"/>
      <c r="T137" s="1"/>
      <c r="U137" s="1"/>
      <c r="V137" s="1"/>
      <c r="W137" s="1"/>
      <c r="X137" s="1"/>
      <c r="Y137" s="1"/>
    </row>
    <row r="138" spans="1:38" ht="12.75" customHeight="1">
      <c r="A138" s="167" t="s">
        <v>667</v>
      </c>
      <c r="B138" s="160"/>
      <c r="C138" s="160"/>
      <c r="D138" s="160"/>
      <c r="E138" s="6"/>
      <c r="F138" s="168" t="s">
        <v>670</v>
      </c>
      <c r="G138" s="6"/>
      <c r="H138" s="6"/>
      <c r="I138" s="6"/>
      <c r="J138" s="1"/>
      <c r="K138" s="6"/>
      <c r="L138" s="6"/>
      <c r="M138" s="6"/>
      <c r="N138" s="1"/>
      <c r="O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67"/>
      <c r="B139" s="160"/>
      <c r="C139" s="160"/>
      <c r="D139" s="160"/>
      <c r="E139" s="6"/>
      <c r="F139" s="168"/>
      <c r="G139" s="6"/>
      <c r="H139" s="6"/>
      <c r="I139" s="6"/>
      <c r="J139" s="1"/>
      <c r="K139" s="6"/>
      <c r="L139" s="6"/>
      <c r="M139" s="6"/>
      <c r="N139" s="1"/>
      <c r="O139" s="1"/>
      <c r="Q139" s="1"/>
      <c r="R139" s="61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"/>
      <c r="B140" s="175" t="s">
        <v>791</v>
      </c>
      <c r="C140" s="175"/>
      <c r="D140" s="175"/>
      <c r="E140" s="175"/>
      <c r="F140" s="176"/>
      <c r="G140" s="6"/>
      <c r="H140" s="6"/>
      <c r="I140" s="177"/>
      <c r="J140" s="178"/>
      <c r="K140" s="179"/>
      <c r="L140" s="178"/>
      <c r="M140" s="6"/>
      <c r="N140" s="1"/>
      <c r="O140" s="1"/>
      <c r="Q140" s="1"/>
      <c r="R140" s="61"/>
      <c r="S140" s="1"/>
      <c r="T140" s="1"/>
      <c r="U140" s="1"/>
      <c r="V140" s="1"/>
      <c r="W140" s="1"/>
      <c r="X140" s="1"/>
      <c r="Y140" s="1"/>
      <c r="Z140" s="1"/>
    </row>
    <row r="141" spans="1:38" ht="38.25" customHeight="1">
      <c r="A141" s="101" t="s">
        <v>16</v>
      </c>
      <c r="B141" s="102" t="s">
        <v>590</v>
      </c>
      <c r="C141" s="102"/>
      <c r="D141" s="103" t="s">
        <v>626</v>
      </c>
      <c r="E141" s="102" t="s">
        <v>627</v>
      </c>
      <c r="F141" s="102" t="s">
        <v>628</v>
      </c>
      <c r="G141" s="102" t="s">
        <v>672</v>
      </c>
      <c r="H141" s="102" t="s">
        <v>630</v>
      </c>
      <c r="I141" s="102" t="s">
        <v>631</v>
      </c>
      <c r="J141" s="271" t="s">
        <v>632</v>
      </c>
      <c r="K141" s="180" t="s">
        <v>673</v>
      </c>
      <c r="L141" s="214" t="s">
        <v>707</v>
      </c>
      <c r="M141" s="102" t="s">
        <v>708</v>
      </c>
      <c r="N141" s="181" t="s">
        <v>634</v>
      </c>
      <c r="O141" s="104" t="s">
        <v>635</v>
      </c>
      <c r="P141" s="102" t="s">
        <v>636</v>
      </c>
      <c r="Q141" s="103" t="s">
        <v>637</v>
      </c>
      <c r="R141" s="61"/>
      <c r="S141" s="1"/>
      <c r="T141" s="1"/>
      <c r="U141" s="1"/>
      <c r="V141" s="1"/>
      <c r="W141" s="1"/>
      <c r="X141" s="1"/>
      <c r="Y141" s="1"/>
      <c r="Z141" s="1"/>
    </row>
    <row r="142" spans="1:38" ht="14.25" customHeight="1">
      <c r="A142" s="137"/>
      <c r="B142" s="139"/>
      <c r="C142" s="272"/>
      <c r="D142" s="140"/>
      <c r="E142" s="141"/>
      <c r="F142" s="273"/>
      <c r="G142" s="137"/>
      <c r="H142" s="141"/>
      <c r="I142" s="142"/>
      <c r="J142" s="274"/>
      <c r="K142" s="274"/>
      <c r="L142" s="275"/>
      <c r="M142" s="127"/>
      <c r="N142" s="275"/>
      <c r="O142" s="276"/>
      <c r="P142" s="277"/>
      <c r="Q142" s="278"/>
      <c r="R142" s="208"/>
      <c r="S142" s="154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38" ht="14.25" customHeight="1">
      <c r="A143" s="137"/>
      <c r="B143" s="139"/>
      <c r="C143" s="272"/>
      <c r="D143" s="140"/>
      <c r="E143" s="141"/>
      <c r="F143" s="273"/>
      <c r="G143" s="137"/>
      <c r="H143" s="141"/>
      <c r="I143" s="142"/>
      <c r="J143" s="274"/>
      <c r="K143" s="274"/>
      <c r="L143" s="275"/>
      <c r="M143" s="127"/>
      <c r="N143" s="275"/>
      <c r="O143" s="276"/>
      <c r="P143" s="277"/>
      <c r="Q143" s="278"/>
      <c r="R143" s="208"/>
      <c r="S143" s="154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38" ht="14.25" customHeight="1">
      <c r="A144" s="137"/>
      <c r="B144" s="139"/>
      <c r="C144" s="272"/>
      <c r="D144" s="140"/>
      <c r="E144" s="141"/>
      <c r="F144" s="273"/>
      <c r="G144" s="137"/>
      <c r="H144" s="141"/>
      <c r="I144" s="142"/>
      <c r="J144" s="274"/>
      <c r="K144" s="274"/>
      <c r="L144" s="275"/>
      <c r="M144" s="127"/>
      <c r="N144" s="275"/>
      <c r="O144" s="276"/>
      <c r="P144" s="277"/>
      <c r="Q144" s="278"/>
      <c r="R144" s="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37"/>
      <c r="B145" s="139"/>
      <c r="C145" s="272"/>
      <c r="D145" s="140"/>
      <c r="E145" s="141"/>
      <c r="F145" s="274"/>
      <c r="G145" s="137"/>
      <c r="H145" s="141"/>
      <c r="I145" s="142"/>
      <c r="J145" s="274"/>
      <c r="K145" s="274"/>
      <c r="L145" s="275"/>
      <c r="M145" s="127"/>
      <c r="N145" s="275"/>
      <c r="O145" s="276"/>
      <c r="P145" s="277"/>
      <c r="Q145" s="278"/>
      <c r="R145" s="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4.25" customHeight="1">
      <c r="A146" s="137"/>
      <c r="B146" s="139"/>
      <c r="C146" s="272"/>
      <c r="D146" s="140"/>
      <c r="E146" s="141"/>
      <c r="F146" s="274"/>
      <c r="G146" s="137"/>
      <c r="H146" s="141"/>
      <c r="I146" s="142"/>
      <c r="J146" s="274"/>
      <c r="K146" s="274"/>
      <c r="L146" s="275"/>
      <c r="M146" s="127"/>
      <c r="N146" s="275"/>
      <c r="O146" s="276"/>
      <c r="P146" s="277"/>
      <c r="Q146" s="278"/>
      <c r="R146" s="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137"/>
      <c r="B147" s="139"/>
      <c r="C147" s="272"/>
      <c r="D147" s="140"/>
      <c r="E147" s="141"/>
      <c r="F147" s="273"/>
      <c r="G147" s="137"/>
      <c r="H147" s="141"/>
      <c r="I147" s="142"/>
      <c r="J147" s="274"/>
      <c r="K147" s="274"/>
      <c r="L147" s="275"/>
      <c r="M147" s="127"/>
      <c r="N147" s="275"/>
      <c r="O147" s="276"/>
      <c r="P147" s="277"/>
      <c r="Q147" s="278"/>
      <c r="R147" s="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37"/>
      <c r="B148" s="139"/>
      <c r="C148" s="272"/>
      <c r="D148" s="140"/>
      <c r="E148" s="141"/>
      <c r="F148" s="273"/>
      <c r="G148" s="137"/>
      <c r="H148" s="141"/>
      <c r="I148" s="142"/>
      <c r="J148" s="274"/>
      <c r="K148" s="274"/>
      <c r="L148" s="274"/>
      <c r="M148" s="274"/>
      <c r="N148" s="275"/>
      <c r="O148" s="279"/>
      <c r="P148" s="277"/>
      <c r="Q148" s="278"/>
      <c r="R148" s="6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37"/>
      <c r="B149" s="139"/>
      <c r="C149" s="272"/>
      <c r="D149" s="140"/>
      <c r="E149" s="141"/>
      <c r="F149" s="274"/>
      <c r="G149" s="137"/>
      <c r="H149" s="141"/>
      <c r="I149" s="142"/>
      <c r="J149" s="274"/>
      <c r="K149" s="274"/>
      <c r="L149" s="275"/>
      <c r="M149" s="127"/>
      <c r="N149" s="275"/>
      <c r="O149" s="276"/>
      <c r="P149" s="277"/>
      <c r="Q149" s="278"/>
      <c r="R149" s="208"/>
      <c r="S149" s="154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37"/>
      <c r="B150" s="139"/>
      <c r="C150" s="272"/>
      <c r="D150" s="140"/>
      <c r="E150" s="141"/>
      <c r="F150" s="273"/>
      <c r="G150" s="137"/>
      <c r="H150" s="141"/>
      <c r="I150" s="142"/>
      <c r="J150" s="280"/>
      <c r="K150" s="280"/>
      <c r="L150" s="280"/>
      <c r="M150" s="280"/>
      <c r="N150" s="281"/>
      <c r="O150" s="276"/>
      <c r="P150" s="143"/>
      <c r="Q150" s="278"/>
      <c r="R150" s="208"/>
      <c r="S150" s="154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>
      <c r="A151" s="167"/>
      <c r="B151" s="160"/>
      <c r="C151" s="160"/>
      <c r="D151" s="160"/>
      <c r="E151" s="6"/>
      <c r="F151" s="168"/>
      <c r="G151" s="6"/>
      <c r="H151" s="6"/>
      <c r="I151" s="6"/>
      <c r="J151" s="1"/>
      <c r="K151" s="6"/>
      <c r="L151" s="6"/>
      <c r="M151" s="6"/>
      <c r="N151" s="1"/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67"/>
      <c r="B152" s="160"/>
      <c r="C152" s="160"/>
      <c r="D152" s="160"/>
      <c r="E152" s="6"/>
      <c r="F152" s="168"/>
      <c r="G152" s="61"/>
      <c r="H152" s="44"/>
      <c r="I152" s="61"/>
      <c r="J152" s="6"/>
      <c r="K152" s="210"/>
      <c r="L152" s="211"/>
      <c r="M152" s="6"/>
      <c r="N152" s="150"/>
      <c r="O152" s="212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61"/>
      <c r="B153" s="149"/>
      <c r="C153" s="149"/>
      <c r="D153" s="44"/>
      <c r="E153" s="61"/>
      <c r="F153" s="61"/>
      <c r="G153" s="61"/>
      <c r="H153" s="44"/>
      <c r="I153" s="61"/>
      <c r="J153" s="6"/>
      <c r="K153" s="210"/>
      <c r="L153" s="211"/>
      <c r="M153" s="6"/>
      <c r="N153" s="150"/>
      <c r="O153" s="212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44"/>
      <c r="B154" s="282" t="s">
        <v>792</v>
      </c>
      <c r="C154" s="282"/>
      <c r="D154" s="282"/>
      <c r="E154" s="282"/>
      <c r="F154" s="6"/>
      <c r="G154" s="6"/>
      <c r="H154" s="178"/>
      <c r="I154" s="6"/>
      <c r="J154" s="178"/>
      <c r="K154" s="179"/>
      <c r="L154" s="6"/>
      <c r="M154" s="6"/>
      <c r="N154" s="1"/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38.25" customHeight="1">
      <c r="A155" s="101" t="s">
        <v>16</v>
      </c>
      <c r="B155" s="102" t="s">
        <v>590</v>
      </c>
      <c r="C155" s="102"/>
      <c r="D155" s="103" t="s">
        <v>626</v>
      </c>
      <c r="E155" s="102" t="s">
        <v>627</v>
      </c>
      <c r="F155" s="102" t="s">
        <v>628</v>
      </c>
      <c r="G155" s="102" t="s">
        <v>793</v>
      </c>
      <c r="H155" s="102" t="s">
        <v>794</v>
      </c>
      <c r="I155" s="102" t="s">
        <v>631</v>
      </c>
      <c r="J155" s="283" t="s">
        <v>632</v>
      </c>
      <c r="K155" s="102" t="s">
        <v>633</v>
      </c>
      <c r="L155" s="102" t="s">
        <v>795</v>
      </c>
      <c r="M155" s="102" t="s">
        <v>636</v>
      </c>
      <c r="N155" s="103" t="s">
        <v>637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284">
        <v>1</v>
      </c>
      <c r="B156" s="285">
        <v>41579</v>
      </c>
      <c r="C156" s="285"/>
      <c r="D156" s="286" t="s">
        <v>796</v>
      </c>
      <c r="E156" s="287" t="s">
        <v>797</v>
      </c>
      <c r="F156" s="288">
        <v>82</v>
      </c>
      <c r="G156" s="287" t="s">
        <v>798</v>
      </c>
      <c r="H156" s="287">
        <v>100</v>
      </c>
      <c r="I156" s="289">
        <v>100</v>
      </c>
      <c r="J156" s="290" t="s">
        <v>799</v>
      </c>
      <c r="K156" s="291">
        <f t="shared" ref="K156:K208" si="47">H156-F156</f>
        <v>18</v>
      </c>
      <c r="L156" s="292">
        <f t="shared" ref="L156:L208" si="48">K156/F156</f>
        <v>0.21951219512195122</v>
      </c>
      <c r="M156" s="287" t="s">
        <v>641</v>
      </c>
      <c r="N156" s="293">
        <v>42657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284">
        <v>2</v>
      </c>
      <c r="B157" s="285">
        <v>41794</v>
      </c>
      <c r="C157" s="285"/>
      <c r="D157" s="286" t="s">
        <v>800</v>
      </c>
      <c r="E157" s="287" t="s">
        <v>643</v>
      </c>
      <c r="F157" s="288">
        <v>257</v>
      </c>
      <c r="G157" s="287" t="s">
        <v>798</v>
      </c>
      <c r="H157" s="287">
        <v>300</v>
      </c>
      <c r="I157" s="289">
        <v>300</v>
      </c>
      <c r="J157" s="290" t="s">
        <v>799</v>
      </c>
      <c r="K157" s="291">
        <f t="shared" si="47"/>
        <v>43</v>
      </c>
      <c r="L157" s="292">
        <f t="shared" si="48"/>
        <v>0.16731517509727625</v>
      </c>
      <c r="M157" s="287" t="s">
        <v>641</v>
      </c>
      <c r="N157" s="293">
        <v>41822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284">
        <v>3</v>
      </c>
      <c r="B158" s="285">
        <v>41828</v>
      </c>
      <c r="C158" s="285"/>
      <c r="D158" s="286" t="s">
        <v>801</v>
      </c>
      <c r="E158" s="287" t="s">
        <v>643</v>
      </c>
      <c r="F158" s="288">
        <v>393</v>
      </c>
      <c r="G158" s="287" t="s">
        <v>798</v>
      </c>
      <c r="H158" s="287">
        <v>468</v>
      </c>
      <c r="I158" s="289">
        <v>468</v>
      </c>
      <c r="J158" s="290" t="s">
        <v>799</v>
      </c>
      <c r="K158" s="291">
        <f t="shared" si="47"/>
        <v>75</v>
      </c>
      <c r="L158" s="292">
        <f t="shared" si="48"/>
        <v>0.19083969465648856</v>
      </c>
      <c r="M158" s="287" t="s">
        <v>641</v>
      </c>
      <c r="N158" s="293">
        <v>41863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284">
        <v>4</v>
      </c>
      <c r="B159" s="285">
        <v>41857</v>
      </c>
      <c r="C159" s="285"/>
      <c r="D159" s="286" t="s">
        <v>802</v>
      </c>
      <c r="E159" s="287" t="s">
        <v>643</v>
      </c>
      <c r="F159" s="288">
        <v>205</v>
      </c>
      <c r="G159" s="287" t="s">
        <v>798</v>
      </c>
      <c r="H159" s="287">
        <v>275</v>
      </c>
      <c r="I159" s="289">
        <v>250</v>
      </c>
      <c r="J159" s="290" t="s">
        <v>799</v>
      </c>
      <c r="K159" s="291">
        <f t="shared" si="47"/>
        <v>70</v>
      </c>
      <c r="L159" s="292">
        <f t="shared" si="48"/>
        <v>0.34146341463414637</v>
      </c>
      <c r="M159" s="287" t="s">
        <v>641</v>
      </c>
      <c r="N159" s="293">
        <v>41962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284">
        <v>5</v>
      </c>
      <c r="B160" s="285">
        <v>41886</v>
      </c>
      <c r="C160" s="285"/>
      <c r="D160" s="286" t="s">
        <v>803</v>
      </c>
      <c r="E160" s="287" t="s">
        <v>643</v>
      </c>
      <c r="F160" s="288">
        <v>162</v>
      </c>
      <c r="G160" s="287" t="s">
        <v>798</v>
      </c>
      <c r="H160" s="287">
        <v>190</v>
      </c>
      <c r="I160" s="289">
        <v>190</v>
      </c>
      <c r="J160" s="290" t="s">
        <v>799</v>
      </c>
      <c r="K160" s="291">
        <f t="shared" si="47"/>
        <v>28</v>
      </c>
      <c r="L160" s="292">
        <f t="shared" si="48"/>
        <v>0.1728395061728395</v>
      </c>
      <c r="M160" s="287" t="s">
        <v>641</v>
      </c>
      <c r="N160" s="293">
        <v>42006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84">
        <v>6</v>
      </c>
      <c r="B161" s="285">
        <v>41886</v>
      </c>
      <c r="C161" s="285"/>
      <c r="D161" s="286" t="s">
        <v>804</v>
      </c>
      <c r="E161" s="287" t="s">
        <v>643</v>
      </c>
      <c r="F161" s="288">
        <v>75</v>
      </c>
      <c r="G161" s="287" t="s">
        <v>798</v>
      </c>
      <c r="H161" s="287">
        <v>91.5</v>
      </c>
      <c r="I161" s="289" t="s">
        <v>805</v>
      </c>
      <c r="J161" s="290" t="s">
        <v>806</v>
      </c>
      <c r="K161" s="291">
        <f t="shared" si="47"/>
        <v>16.5</v>
      </c>
      <c r="L161" s="292">
        <f t="shared" si="48"/>
        <v>0.22</v>
      </c>
      <c r="M161" s="287" t="s">
        <v>641</v>
      </c>
      <c r="N161" s="293">
        <v>41954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84">
        <v>7</v>
      </c>
      <c r="B162" s="285">
        <v>41913</v>
      </c>
      <c r="C162" s="285"/>
      <c r="D162" s="286" t="s">
        <v>807</v>
      </c>
      <c r="E162" s="287" t="s">
        <v>643</v>
      </c>
      <c r="F162" s="288">
        <v>850</v>
      </c>
      <c r="G162" s="287" t="s">
        <v>798</v>
      </c>
      <c r="H162" s="287">
        <v>982.5</v>
      </c>
      <c r="I162" s="289">
        <v>1050</v>
      </c>
      <c r="J162" s="290" t="s">
        <v>808</v>
      </c>
      <c r="K162" s="291">
        <f t="shared" si="47"/>
        <v>132.5</v>
      </c>
      <c r="L162" s="292">
        <f t="shared" si="48"/>
        <v>0.15588235294117647</v>
      </c>
      <c r="M162" s="287" t="s">
        <v>641</v>
      </c>
      <c r="N162" s="293">
        <v>42039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84">
        <v>8</v>
      </c>
      <c r="B163" s="285">
        <v>41913</v>
      </c>
      <c r="C163" s="285"/>
      <c r="D163" s="286" t="s">
        <v>809</v>
      </c>
      <c r="E163" s="287" t="s">
        <v>643</v>
      </c>
      <c r="F163" s="288">
        <v>475</v>
      </c>
      <c r="G163" s="287" t="s">
        <v>798</v>
      </c>
      <c r="H163" s="287">
        <v>515</v>
      </c>
      <c r="I163" s="289">
        <v>600</v>
      </c>
      <c r="J163" s="290" t="s">
        <v>810</v>
      </c>
      <c r="K163" s="291">
        <f t="shared" si="47"/>
        <v>40</v>
      </c>
      <c r="L163" s="292">
        <f t="shared" si="48"/>
        <v>8.4210526315789472E-2</v>
      </c>
      <c r="M163" s="287" t="s">
        <v>641</v>
      </c>
      <c r="N163" s="293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84">
        <v>9</v>
      </c>
      <c r="B164" s="285">
        <v>41913</v>
      </c>
      <c r="C164" s="285"/>
      <c r="D164" s="286" t="s">
        <v>811</v>
      </c>
      <c r="E164" s="287" t="s">
        <v>643</v>
      </c>
      <c r="F164" s="288">
        <v>86</v>
      </c>
      <c r="G164" s="287" t="s">
        <v>798</v>
      </c>
      <c r="H164" s="287">
        <v>99</v>
      </c>
      <c r="I164" s="289">
        <v>140</v>
      </c>
      <c r="J164" s="290" t="s">
        <v>812</v>
      </c>
      <c r="K164" s="291">
        <f t="shared" si="47"/>
        <v>13</v>
      </c>
      <c r="L164" s="292">
        <f t="shared" si="48"/>
        <v>0.15116279069767441</v>
      </c>
      <c r="M164" s="287" t="s">
        <v>641</v>
      </c>
      <c r="N164" s="293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84">
        <v>10</v>
      </c>
      <c r="B165" s="285">
        <v>41926</v>
      </c>
      <c r="C165" s="285"/>
      <c r="D165" s="286" t="s">
        <v>813</v>
      </c>
      <c r="E165" s="287" t="s">
        <v>643</v>
      </c>
      <c r="F165" s="288">
        <v>496.6</v>
      </c>
      <c r="G165" s="287" t="s">
        <v>798</v>
      </c>
      <c r="H165" s="287">
        <v>621</v>
      </c>
      <c r="I165" s="289">
        <v>580</v>
      </c>
      <c r="J165" s="290" t="s">
        <v>799</v>
      </c>
      <c r="K165" s="291">
        <f t="shared" si="47"/>
        <v>124.39999999999998</v>
      </c>
      <c r="L165" s="292">
        <f t="shared" si="48"/>
        <v>0.25050342327829234</v>
      </c>
      <c r="M165" s="287" t="s">
        <v>641</v>
      </c>
      <c r="N165" s="293">
        <v>42605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84">
        <v>11</v>
      </c>
      <c r="B166" s="285">
        <v>41926</v>
      </c>
      <c r="C166" s="285"/>
      <c r="D166" s="286" t="s">
        <v>814</v>
      </c>
      <c r="E166" s="287" t="s">
        <v>643</v>
      </c>
      <c r="F166" s="288">
        <v>2481.9</v>
      </c>
      <c r="G166" s="287" t="s">
        <v>798</v>
      </c>
      <c r="H166" s="287">
        <v>2840</v>
      </c>
      <c r="I166" s="289">
        <v>2870</v>
      </c>
      <c r="J166" s="290" t="s">
        <v>815</v>
      </c>
      <c r="K166" s="291">
        <f t="shared" si="47"/>
        <v>358.09999999999991</v>
      </c>
      <c r="L166" s="292">
        <f t="shared" si="48"/>
        <v>0.14428462065353154</v>
      </c>
      <c r="M166" s="287" t="s">
        <v>641</v>
      </c>
      <c r="N166" s="293">
        <v>42017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84">
        <v>12</v>
      </c>
      <c r="B167" s="285">
        <v>41928</v>
      </c>
      <c r="C167" s="285"/>
      <c r="D167" s="286" t="s">
        <v>816</v>
      </c>
      <c r="E167" s="287" t="s">
        <v>643</v>
      </c>
      <c r="F167" s="288">
        <v>84.5</v>
      </c>
      <c r="G167" s="287" t="s">
        <v>798</v>
      </c>
      <c r="H167" s="287">
        <v>93</v>
      </c>
      <c r="I167" s="289">
        <v>110</v>
      </c>
      <c r="J167" s="290" t="s">
        <v>817</v>
      </c>
      <c r="K167" s="291">
        <f t="shared" si="47"/>
        <v>8.5</v>
      </c>
      <c r="L167" s="292">
        <f t="shared" si="48"/>
        <v>0.10059171597633136</v>
      </c>
      <c r="M167" s="287" t="s">
        <v>641</v>
      </c>
      <c r="N167" s="293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84">
        <v>13</v>
      </c>
      <c r="B168" s="285">
        <v>41928</v>
      </c>
      <c r="C168" s="285"/>
      <c r="D168" s="286" t="s">
        <v>818</v>
      </c>
      <c r="E168" s="287" t="s">
        <v>643</v>
      </c>
      <c r="F168" s="288">
        <v>401</v>
      </c>
      <c r="G168" s="287" t="s">
        <v>798</v>
      </c>
      <c r="H168" s="287">
        <v>428</v>
      </c>
      <c r="I168" s="289">
        <v>450</v>
      </c>
      <c r="J168" s="290" t="s">
        <v>819</v>
      </c>
      <c r="K168" s="291">
        <f t="shared" si="47"/>
        <v>27</v>
      </c>
      <c r="L168" s="292">
        <f t="shared" si="48"/>
        <v>6.7331670822942641E-2</v>
      </c>
      <c r="M168" s="287" t="s">
        <v>641</v>
      </c>
      <c r="N168" s="293">
        <v>42020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84">
        <v>14</v>
      </c>
      <c r="B169" s="285">
        <v>41928</v>
      </c>
      <c r="C169" s="285"/>
      <c r="D169" s="286" t="s">
        <v>820</v>
      </c>
      <c r="E169" s="287" t="s">
        <v>643</v>
      </c>
      <c r="F169" s="288">
        <v>101</v>
      </c>
      <c r="G169" s="287" t="s">
        <v>798</v>
      </c>
      <c r="H169" s="287">
        <v>112</v>
      </c>
      <c r="I169" s="289">
        <v>120</v>
      </c>
      <c r="J169" s="290" t="s">
        <v>821</v>
      </c>
      <c r="K169" s="291">
        <f t="shared" si="47"/>
        <v>11</v>
      </c>
      <c r="L169" s="292">
        <f t="shared" si="48"/>
        <v>0.10891089108910891</v>
      </c>
      <c r="M169" s="287" t="s">
        <v>641</v>
      </c>
      <c r="N169" s="293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84">
        <v>15</v>
      </c>
      <c r="B170" s="285">
        <v>41954</v>
      </c>
      <c r="C170" s="285"/>
      <c r="D170" s="286" t="s">
        <v>822</v>
      </c>
      <c r="E170" s="287" t="s">
        <v>643</v>
      </c>
      <c r="F170" s="288">
        <v>59</v>
      </c>
      <c r="G170" s="287" t="s">
        <v>798</v>
      </c>
      <c r="H170" s="287">
        <v>76</v>
      </c>
      <c r="I170" s="289">
        <v>76</v>
      </c>
      <c r="J170" s="290" t="s">
        <v>799</v>
      </c>
      <c r="K170" s="291">
        <f t="shared" si="47"/>
        <v>17</v>
      </c>
      <c r="L170" s="292">
        <f t="shared" si="48"/>
        <v>0.28813559322033899</v>
      </c>
      <c r="M170" s="287" t="s">
        <v>641</v>
      </c>
      <c r="N170" s="293">
        <v>43032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84">
        <v>16</v>
      </c>
      <c r="B171" s="285">
        <v>41954</v>
      </c>
      <c r="C171" s="285"/>
      <c r="D171" s="286" t="s">
        <v>811</v>
      </c>
      <c r="E171" s="287" t="s">
        <v>643</v>
      </c>
      <c r="F171" s="288">
        <v>99</v>
      </c>
      <c r="G171" s="287" t="s">
        <v>798</v>
      </c>
      <c r="H171" s="287">
        <v>120</v>
      </c>
      <c r="I171" s="289">
        <v>120</v>
      </c>
      <c r="J171" s="290" t="s">
        <v>681</v>
      </c>
      <c r="K171" s="291">
        <f t="shared" si="47"/>
        <v>21</v>
      </c>
      <c r="L171" s="292">
        <f t="shared" si="48"/>
        <v>0.21212121212121213</v>
      </c>
      <c r="M171" s="287" t="s">
        <v>641</v>
      </c>
      <c r="N171" s="293">
        <v>41960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84">
        <v>17</v>
      </c>
      <c r="B172" s="285">
        <v>41956</v>
      </c>
      <c r="C172" s="285"/>
      <c r="D172" s="286" t="s">
        <v>823</v>
      </c>
      <c r="E172" s="287" t="s">
        <v>643</v>
      </c>
      <c r="F172" s="288">
        <v>22</v>
      </c>
      <c r="G172" s="287" t="s">
        <v>798</v>
      </c>
      <c r="H172" s="287">
        <v>33.549999999999997</v>
      </c>
      <c r="I172" s="289">
        <v>32</v>
      </c>
      <c r="J172" s="290" t="s">
        <v>824</v>
      </c>
      <c r="K172" s="291">
        <f t="shared" si="47"/>
        <v>11.549999999999997</v>
      </c>
      <c r="L172" s="292">
        <f t="shared" si="48"/>
        <v>0.52499999999999991</v>
      </c>
      <c r="M172" s="287" t="s">
        <v>641</v>
      </c>
      <c r="N172" s="293">
        <v>42188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84">
        <v>18</v>
      </c>
      <c r="B173" s="285">
        <v>41976</v>
      </c>
      <c r="C173" s="285"/>
      <c r="D173" s="286" t="s">
        <v>825</v>
      </c>
      <c r="E173" s="287" t="s">
        <v>643</v>
      </c>
      <c r="F173" s="288">
        <v>440</v>
      </c>
      <c r="G173" s="287" t="s">
        <v>798</v>
      </c>
      <c r="H173" s="287">
        <v>520</v>
      </c>
      <c r="I173" s="289">
        <v>520</v>
      </c>
      <c r="J173" s="290" t="s">
        <v>826</v>
      </c>
      <c r="K173" s="291">
        <f t="shared" si="47"/>
        <v>80</v>
      </c>
      <c r="L173" s="292">
        <f t="shared" si="48"/>
        <v>0.18181818181818182</v>
      </c>
      <c r="M173" s="287" t="s">
        <v>641</v>
      </c>
      <c r="N173" s="293">
        <v>42208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84">
        <v>19</v>
      </c>
      <c r="B174" s="285">
        <v>41976</v>
      </c>
      <c r="C174" s="285"/>
      <c r="D174" s="286" t="s">
        <v>827</v>
      </c>
      <c r="E174" s="287" t="s">
        <v>643</v>
      </c>
      <c r="F174" s="288">
        <v>360</v>
      </c>
      <c r="G174" s="287" t="s">
        <v>798</v>
      </c>
      <c r="H174" s="287">
        <v>427</v>
      </c>
      <c r="I174" s="289">
        <v>425</v>
      </c>
      <c r="J174" s="290" t="s">
        <v>828</v>
      </c>
      <c r="K174" s="291">
        <f t="shared" si="47"/>
        <v>67</v>
      </c>
      <c r="L174" s="292">
        <f t="shared" si="48"/>
        <v>0.18611111111111112</v>
      </c>
      <c r="M174" s="287" t="s">
        <v>641</v>
      </c>
      <c r="N174" s="293">
        <v>42058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84">
        <v>20</v>
      </c>
      <c r="B175" s="285">
        <v>42012</v>
      </c>
      <c r="C175" s="285"/>
      <c r="D175" s="286" t="s">
        <v>829</v>
      </c>
      <c r="E175" s="287" t="s">
        <v>643</v>
      </c>
      <c r="F175" s="288">
        <v>360</v>
      </c>
      <c r="G175" s="287" t="s">
        <v>798</v>
      </c>
      <c r="H175" s="287">
        <v>455</v>
      </c>
      <c r="I175" s="289">
        <v>420</v>
      </c>
      <c r="J175" s="290" t="s">
        <v>830</v>
      </c>
      <c r="K175" s="291">
        <f t="shared" si="47"/>
        <v>95</v>
      </c>
      <c r="L175" s="292">
        <f t="shared" si="48"/>
        <v>0.2638888888888889</v>
      </c>
      <c r="M175" s="287" t="s">
        <v>641</v>
      </c>
      <c r="N175" s="293">
        <v>42024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84">
        <v>21</v>
      </c>
      <c r="B176" s="285">
        <v>42012</v>
      </c>
      <c r="C176" s="285"/>
      <c r="D176" s="286" t="s">
        <v>831</v>
      </c>
      <c r="E176" s="287" t="s">
        <v>643</v>
      </c>
      <c r="F176" s="288">
        <v>130</v>
      </c>
      <c r="G176" s="287"/>
      <c r="H176" s="287">
        <v>175.5</v>
      </c>
      <c r="I176" s="289">
        <v>165</v>
      </c>
      <c r="J176" s="290" t="s">
        <v>832</v>
      </c>
      <c r="K176" s="291">
        <f t="shared" si="47"/>
        <v>45.5</v>
      </c>
      <c r="L176" s="292">
        <f t="shared" si="48"/>
        <v>0.35</v>
      </c>
      <c r="M176" s="287" t="s">
        <v>641</v>
      </c>
      <c r="N176" s="293">
        <v>43088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84">
        <v>22</v>
      </c>
      <c r="B177" s="285">
        <v>42040</v>
      </c>
      <c r="C177" s="285"/>
      <c r="D177" s="286" t="s">
        <v>392</v>
      </c>
      <c r="E177" s="287" t="s">
        <v>797</v>
      </c>
      <c r="F177" s="288">
        <v>98</v>
      </c>
      <c r="G177" s="287"/>
      <c r="H177" s="287">
        <v>120</v>
      </c>
      <c r="I177" s="289">
        <v>120</v>
      </c>
      <c r="J177" s="290" t="s">
        <v>799</v>
      </c>
      <c r="K177" s="291">
        <f t="shared" si="47"/>
        <v>22</v>
      </c>
      <c r="L177" s="292">
        <f t="shared" si="48"/>
        <v>0.22448979591836735</v>
      </c>
      <c r="M177" s="287" t="s">
        <v>641</v>
      </c>
      <c r="N177" s="293">
        <v>42753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84">
        <v>23</v>
      </c>
      <c r="B178" s="285">
        <v>42040</v>
      </c>
      <c r="C178" s="285"/>
      <c r="D178" s="286" t="s">
        <v>833</v>
      </c>
      <c r="E178" s="287" t="s">
        <v>797</v>
      </c>
      <c r="F178" s="288">
        <v>196</v>
      </c>
      <c r="G178" s="287"/>
      <c r="H178" s="287">
        <v>262</v>
      </c>
      <c r="I178" s="289">
        <v>255</v>
      </c>
      <c r="J178" s="290" t="s">
        <v>799</v>
      </c>
      <c r="K178" s="291">
        <f t="shared" si="47"/>
        <v>66</v>
      </c>
      <c r="L178" s="292">
        <f t="shared" si="48"/>
        <v>0.33673469387755101</v>
      </c>
      <c r="M178" s="287" t="s">
        <v>641</v>
      </c>
      <c r="N178" s="293">
        <v>42599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94">
        <v>24</v>
      </c>
      <c r="B179" s="295">
        <v>42067</v>
      </c>
      <c r="C179" s="295"/>
      <c r="D179" s="296" t="s">
        <v>391</v>
      </c>
      <c r="E179" s="297" t="s">
        <v>797</v>
      </c>
      <c r="F179" s="298">
        <v>235</v>
      </c>
      <c r="G179" s="298"/>
      <c r="H179" s="299">
        <v>77</v>
      </c>
      <c r="I179" s="299" t="s">
        <v>834</v>
      </c>
      <c r="J179" s="300" t="s">
        <v>835</v>
      </c>
      <c r="K179" s="301">
        <f t="shared" si="47"/>
        <v>-158</v>
      </c>
      <c r="L179" s="302">
        <f t="shared" si="48"/>
        <v>-0.67234042553191486</v>
      </c>
      <c r="M179" s="298" t="s">
        <v>679</v>
      </c>
      <c r="N179" s="295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84">
        <v>25</v>
      </c>
      <c r="B180" s="285">
        <v>42067</v>
      </c>
      <c r="C180" s="285"/>
      <c r="D180" s="286" t="s">
        <v>836</v>
      </c>
      <c r="E180" s="287" t="s">
        <v>797</v>
      </c>
      <c r="F180" s="288">
        <v>185</v>
      </c>
      <c r="G180" s="287"/>
      <c r="H180" s="287">
        <v>224</v>
      </c>
      <c r="I180" s="289" t="s">
        <v>837</v>
      </c>
      <c r="J180" s="290" t="s">
        <v>799</v>
      </c>
      <c r="K180" s="291">
        <f t="shared" si="47"/>
        <v>39</v>
      </c>
      <c r="L180" s="292">
        <f t="shared" si="48"/>
        <v>0.21081081081081082</v>
      </c>
      <c r="M180" s="287" t="s">
        <v>641</v>
      </c>
      <c r="N180" s="293">
        <v>42647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94">
        <v>26</v>
      </c>
      <c r="B181" s="295">
        <v>42090</v>
      </c>
      <c r="C181" s="295"/>
      <c r="D181" s="303" t="s">
        <v>838</v>
      </c>
      <c r="E181" s="298" t="s">
        <v>797</v>
      </c>
      <c r="F181" s="298">
        <v>49.5</v>
      </c>
      <c r="G181" s="299"/>
      <c r="H181" s="299">
        <v>15.85</v>
      </c>
      <c r="I181" s="299">
        <v>67</v>
      </c>
      <c r="J181" s="300" t="s">
        <v>839</v>
      </c>
      <c r="K181" s="299">
        <f t="shared" si="47"/>
        <v>-33.65</v>
      </c>
      <c r="L181" s="304">
        <f t="shared" si="48"/>
        <v>-0.67979797979797973</v>
      </c>
      <c r="M181" s="298" t="s">
        <v>679</v>
      </c>
      <c r="N181" s="305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84">
        <v>27</v>
      </c>
      <c r="B182" s="285">
        <v>42093</v>
      </c>
      <c r="C182" s="285"/>
      <c r="D182" s="286" t="s">
        <v>840</v>
      </c>
      <c r="E182" s="287" t="s">
        <v>797</v>
      </c>
      <c r="F182" s="288">
        <v>183.5</v>
      </c>
      <c r="G182" s="287"/>
      <c r="H182" s="287">
        <v>219</v>
      </c>
      <c r="I182" s="289">
        <v>218</v>
      </c>
      <c r="J182" s="290" t="s">
        <v>841</v>
      </c>
      <c r="K182" s="291">
        <f t="shared" si="47"/>
        <v>35.5</v>
      </c>
      <c r="L182" s="292">
        <f t="shared" si="48"/>
        <v>0.19346049046321526</v>
      </c>
      <c r="M182" s="287" t="s">
        <v>641</v>
      </c>
      <c r="N182" s="293">
        <v>42103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84">
        <v>28</v>
      </c>
      <c r="B183" s="285">
        <v>42114</v>
      </c>
      <c r="C183" s="285"/>
      <c r="D183" s="286" t="s">
        <v>842</v>
      </c>
      <c r="E183" s="287" t="s">
        <v>797</v>
      </c>
      <c r="F183" s="288">
        <f>(227+237)/2</f>
        <v>232</v>
      </c>
      <c r="G183" s="287"/>
      <c r="H183" s="287">
        <v>298</v>
      </c>
      <c r="I183" s="289">
        <v>298</v>
      </c>
      <c r="J183" s="290" t="s">
        <v>799</v>
      </c>
      <c r="K183" s="291">
        <f t="shared" si="47"/>
        <v>66</v>
      </c>
      <c r="L183" s="292">
        <f t="shared" si="48"/>
        <v>0.28448275862068967</v>
      </c>
      <c r="M183" s="287" t="s">
        <v>641</v>
      </c>
      <c r="N183" s="293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84">
        <v>29</v>
      </c>
      <c r="B184" s="285">
        <v>42128</v>
      </c>
      <c r="C184" s="285"/>
      <c r="D184" s="286" t="s">
        <v>843</v>
      </c>
      <c r="E184" s="287" t="s">
        <v>643</v>
      </c>
      <c r="F184" s="288">
        <v>385</v>
      </c>
      <c r="G184" s="287"/>
      <c r="H184" s="287">
        <f>212.5+331</f>
        <v>543.5</v>
      </c>
      <c r="I184" s="289">
        <v>510</v>
      </c>
      <c r="J184" s="290" t="s">
        <v>844</v>
      </c>
      <c r="K184" s="291">
        <f t="shared" si="47"/>
        <v>158.5</v>
      </c>
      <c r="L184" s="292">
        <f t="shared" si="48"/>
        <v>0.41168831168831171</v>
      </c>
      <c r="M184" s="287" t="s">
        <v>641</v>
      </c>
      <c r="N184" s="293">
        <v>42235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84">
        <v>30</v>
      </c>
      <c r="B185" s="285">
        <v>42128</v>
      </c>
      <c r="C185" s="285"/>
      <c r="D185" s="286" t="s">
        <v>845</v>
      </c>
      <c r="E185" s="287" t="s">
        <v>643</v>
      </c>
      <c r="F185" s="288">
        <v>115.5</v>
      </c>
      <c r="G185" s="287"/>
      <c r="H185" s="287">
        <v>146</v>
      </c>
      <c r="I185" s="289">
        <v>142</v>
      </c>
      <c r="J185" s="290" t="s">
        <v>846</v>
      </c>
      <c r="K185" s="291">
        <f t="shared" si="47"/>
        <v>30.5</v>
      </c>
      <c r="L185" s="292">
        <f t="shared" si="48"/>
        <v>0.26406926406926406</v>
      </c>
      <c r="M185" s="287" t="s">
        <v>641</v>
      </c>
      <c r="N185" s="293">
        <v>42202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84">
        <v>31</v>
      </c>
      <c r="B186" s="285">
        <v>42151</v>
      </c>
      <c r="C186" s="285"/>
      <c r="D186" s="286" t="s">
        <v>847</v>
      </c>
      <c r="E186" s="287" t="s">
        <v>643</v>
      </c>
      <c r="F186" s="288">
        <v>237.5</v>
      </c>
      <c r="G186" s="287"/>
      <c r="H186" s="287">
        <v>279.5</v>
      </c>
      <c r="I186" s="289">
        <v>278</v>
      </c>
      <c r="J186" s="290" t="s">
        <v>799</v>
      </c>
      <c r="K186" s="291">
        <f t="shared" si="47"/>
        <v>42</v>
      </c>
      <c r="L186" s="292">
        <f t="shared" si="48"/>
        <v>0.17684210526315788</v>
      </c>
      <c r="M186" s="287" t="s">
        <v>641</v>
      </c>
      <c r="N186" s="293">
        <v>42222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84">
        <v>32</v>
      </c>
      <c r="B187" s="285">
        <v>42174</v>
      </c>
      <c r="C187" s="285"/>
      <c r="D187" s="286" t="s">
        <v>818</v>
      </c>
      <c r="E187" s="287" t="s">
        <v>797</v>
      </c>
      <c r="F187" s="288">
        <v>340</v>
      </c>
      <c r="G187" s="287"/>
      <c r="H187" s="287">
        <v>448</v>
      </c>
      <c r="I187" s="289">
        <v>448</v>
      </c>
      <c r="J187" s="290" t="s">
        <v>799</v>
      </c>
      <c r="K187" s="291">
        <f t="shared" si="47"/>
        <v>108</v>
      </c>
      <c r="L187" s="292">
        <f t="shared" si="48"/>
        <v>0.31764705882352939</v>
      </c>
      <c r="M187" s="287" t="s">
        <v>641</v>
      </c>
      <c r="N187" s="293">
        <v>43018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84">
        <v>33</v>
      </c>
      <c r="B188" s="285">
        <v>42191</v>
      </c>
      <c r="C188" s="285"/>
      <c r="D188" s="286" t="s">
        <v>848</v>
      </c>
      <c r="E188" s="287" t="s">
        <v>797</v>
      </c>
      <c r="F188" s="288">
        <v>390</v>
      </c>
      <c r="G188" s="287"/>
      <c r="H188" s="287">
        <v>460</v>
      </c>
      <c r="I188" s="289">
        <v>460</v>
      </c>
      <c r="J188" s="290" t="s">
        <v>799</v>
      </c>
      <c r="K188" s="291">
        <f t="shared" si="47"/>
        <v>70</v>
      </c>
      <c r="L188" s="292">
        <f t="shared" si="48"/>
        <v>0.17948717948717949</v>
      </c>
      <c r="M188" s="287" t="s">
        <v>641</v>
      </c>
      <c r="N188" s="293">
        <v>42478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94">
        <v>34</v>
      </c>
      <c r="B189" s="295">
        <v>42195</v>
      </c>
      <c r="C189" s="295"/>
      <c r="D189" s="296" t="s">
        <v>849</v>
      </c>
      <c r="E189" s="297" t="s">
        <v>797</v>
      </c>
      <c r="F189" s="298">
        <v>122.5</v>
      </c>
      <c r="G189" s="298"/>
      <c r="H189" s="299">
        <v>61</v>
      </c>
      <c r="I189" s="299">
        <v>172</v>
      </c>
      <c r="J189" s="300" t="s">
        <v>850</v>
      </c>
      <c r="K189" s="301">
        <f t="shared" si="47"/>
        <v>-61.5</v>
      </c>
      <c r="L189" s="302">
        <f t="shared" si="48"/>
        <v>-0.50204081632653064</v>
      </c>
      <c r="M189" s="298" t="s">
        <v>679</v>
      </c>
      <c r="N189" s="295">
        <v>43333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84">
        <v>35</v>
      </c>
      <c r="B190" s="285">
        <v>42219</v>
      </c>
      <c r="C190" s="285"/>
      <c r="D190" s="286" t="s">
        <v>851</v>
      </c>
      <c r="E190" s="287" t="s">
        <v>797</v>
      </c>
      <c r="F190" s="288">
        <v>297.5</v>
      </c>
      <c r="G190" s="287"/>
      <c r="H190" s="287">
        <v>350</v>
      </c>
      <c r="I190" s="289">
        <v>360</v>
      </c>
      <c r="J190" s="290" t="s">
        <v>852</v>
      </c>
      <c r="K190" s="291">
        <f t="shared" si="47"/>
        <v>52.5</v>
      </c>
      <c r="L190" s="292">
        <f t="shared" si="48"/>
        <v>0.17647058823529413</v>
      </c>
      <c r="M190" s="287" t="s">
        <v>641</v>
      </c>
      <c r="N190" s="293">
        <v>42232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84">
        <v>36</v>
      </c>
      <c r="B191" s="285">
        <v>42219</v>
      </c>
      <c r="C191" s="285"/>
      <c r="D191" s="286" t="s">
        <v>853</v>
      </c>
      <c r="E191" s="287" t="s">
        <v>797</v>
      </c>
      <c r="F191" s="288">
        <v>115.5</v>
      </c>
      <c r="G191" s="287"/>
      <c r="H191" s="287">
        <v>149</v>
      </c>
      <c r="I191" s="289">
        <v>140</v>
      </c>
      <c r="J191" s="290" t="s">
        <v>854</v>
      </c>
      <c r="K191" s="291">
        <f t="shared" si="47"/>
        <v>33.5</v>
      </c>
      <c r="L191" s="292">
        <f t="shared" si="48"/>
        <v>0.29004329004329005</v>
      </c>
      <c r="M191" s="287" t="s">
        <v>641</v>
      </c>
      <c r="N191" s="293">
        <v>42740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84">
        <v>37</v>
      </c>
      <c r="B192" s="285">
        <v>42251</v>
      </c>
      <c r="C192" s="285"/>
      <c r="D192" s="286" t="s">
        <v>847</v>
      </c>
      <c r="E192" s="287" t="s">
        <v>797</v>
      </c>
      <c r="F192" s="288">
        <v>226</v>
      </c>
      <c r="G192" s="287"/>
      <c r="H192" s="287">
        <v>292</v>
      </c>
      <c r="I192" s="289">
        <v>292</v>
      </c>
      <c r="J192" s="290" t="s">
        <v>855</v>
      </c>
      <c r="K192" s="291">
        <f t="shared" si="47"/>
        <v>66</v>
      </c>
      <c r="L192" s="292">
        <f t="shared" si="48"/>
        <v>0.29203539823008851</v>
      </c>
      <c r="M192" s="287" t="s">
        <v>641</v>
      </c>
      <c r="N192" s="293">
        <v>42286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84">
        <v>38</v>
      </c>
      <c r="B193" s="285">
        <v>42254</v>
      </c>
      <c r="C193" s="285"/>
      <c r="D193" s="286" t="s">
        <v>842</v>
      </c>
      <c r="E193" s="287" t="s">
        <v>797</v>
      </c>
      <c r="F193" s="288">
        <v>232.5</v>
      </c>
      <c r="G193" s="287"/>
      <c r="H193" s="287">
        <v>312.5</v>
      </c>
      <c r="I193" s="289">
        <v>310</v>
      </c>
      <c r="J193" s="290" t="s">
        <v>799</v>
      </c>
      <c r="K193" s="291">
        <f t="shared" si="47"/>
        <v>80</v>
      </c>
      <c r="L193" s="292">
        <f t="shared" si="48"/>
        <v>0.34408602150537637</v>
      </c>
      <c r="M193" s="287" t="s">
        <v>641</v>
      </c>
      <c r="N193" s="293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84">
        <v>39</v>
      </c>
      <c r="B194" s="285">
        <v>42268</v>
      </c>
      <c r="C194" s="285"/>
      <c r="D194" s="286" t="s">
        <v>856</v>
      </c>
      <c r="E194" s="287" t="s">
        <v>797</v>
      </c>
      <c r="F194" s="288">
        <v>196.5</v>
      </c>
      <c r="G194" s="287"/>
      <c r="H194" s="287">
        <v>238</v>
      </c>
      <c r="I194" s="289">
        <v>238</v>
      </c>
      <c r="J194" s="290" t="s">
        <v>855</v>
      </c>
      <c r="K194" s="291">
        <f t="shared" si="47"/>
        <v>41.5</v>
      </c>
      <c r="L194" s="292">
        <f t="shared" si="48"/>
        <v>0.21119592875318066</v>
      </c>
      <c r="M194" s="287" t="s">
        <v>641</v>
      </c>
      <c r="N194" s="293">
        <v>42291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84">
        <v>40</v>
      </c>
      <c r="B195" s="285">
        <v>42271</v>
      </c>
      <c r="C195" s="285"/>
      <c r="D195" s="286" t="s">
        <v>796</v>
      </c>
      <c r="E195" s="287" t="s">
        <v>797</v>
      </c>
      <c r="F195" s="288">
        <v>65</v>
      </c>
      <c r="G195" s="287"/>
      <c r="H195" s="287">
        <v>82</v>
      </c>
      <c r="I195" s="289">
        <v>82</v>
      </c>
      <c r="J195" s="290" t="s">
        <v>855</v>
      </c>
      <c r="K195" s="291">
        <f t="shared" si="47"/>
        <v>17</v>
      </c>
      <c r="L195" s="292">
        <f t="shared" si="48"/>
        <v>0.26153846153846155</v>
      </c>
      <c r="M195" s="287" t="s">
        <v>641</v>
      </c>
      <c r="N195" s="293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84">
        <v>41</v>
      </c>
      <c r="B196" s="285">
        <v>42291</v>
      </c>
      <c r="C196" s="285"/>
      <c r="D196" s="286" t="s">
        <v>857</v>
      </c>
      <c r="E196" s="287" t="s">
        <v>797</v>
      </c>
      <c r="F196" s="288">
        <v>144</v>
      </c>
      <c r="G196" s="287"/>
      <c r="H196" s="287">
        <v>182.5</v>
      </c>
      <c r="I196" s="289">
        <v>181</v>
      </c>
      <c r="J196" s="290" t="s">
        <v>855</v>
      </c>
      <c r="K196" s="291">
        <f t="shared" si="47"/>
        <v>38.5</v>
      </c>
      <c r="L196" s="292">
        <f t="shared" si="48"/>
        <v>0.2673611111111111</v>
      </c>
      <c r="M196" s="287" t="s">
        <v>641</v>
      </c>
      <c r="N196" s="293">
        <v>42817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84">
        <v>42</v>
      </c>
      <c r="B197" s="285">
        <v>42291</v>
      </c>
      <c r="C197" s="285"/>
      <c r="D197" s="286" t="s">
        <v>858</v>
      </c>
      <c r="E197" s="287" t="s">
        <v>797</v>
      </c>
      <c r="F197" s="288">
        <v>264</v>
      </c>
      <c r="G197" s="287"/>
      <c r="H197" s="287">
        <v>311</v>
      </c>
      <c r="I197" s="289">
        <v>311</v>
      </c>
      <c r="J197" s="290" t="s">
        <v>855</v>
      </c>
      <c r="K197" s="291">
        <f t="shared" si="47"/>
        <v>47</v>
      </c>
      <c r="L197" s="292">
        <f t="shared" si="48"/>
        <v>0.17803030303030304</v>
      </c>
      <c r="M197" s="287" t="s">
        <v>641</v>
      </c>
      <c r="N197" s="293">
        <v>42604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84">
        <v>43</v>
      </c>
      <c r="B198" s="285">
        <v>42318</v>
      </c>
      <c r="C198" s="285"/>
      <c r="D198" s="286" t="s">
        <v>859</v>
      </c>
      <c r="E198" s="287" t="s">
        <v>643</v>
      </c>
      <c r="F198" s="288">
        <v>549.5</v>
      </c>
      <c r="G198" s="287"/>
      <c r="H198" s="287">
        <v>630</v>
      </c>
      <c r="I198" s="289">
        <v>630</v>
      </c>
      <c r="J198" s="290" t="s">
        <v>855</v>
      </c>
      <c r="K198" s="291">
        <f t="shared" si="47"/>
        <v>80.5</v>
      </c>
      <c r="L198" s="292">
        <f t="shared" si="48"/>
        <v>0.1464968152866242</v>
      </c>
      <c r="M198" s="287" t="s">
        <v>641</v>
      </c>
      <c r="N198" s="293">
        <v>42419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84">
        <v>44</v>
      </c>
      <c r="B199" s="285">
        <v>42342</v>
      </c>
      <c r="C199" s="285"/>
      <c r="D199" s="286" t="s">
        <v>860</v>
      </c>
      <c r="E199" s="287" t="s">
        <v>797</v>
      </c>
      <c r="F199" s="288">
        <v>1027.5</v>
      </c>
      <c r="G199" s="287"/>
      <c r="H199" s="287">
        <v>1315</v>
      </c>
      <c r="I199" s="289">
        <v>1250</v>
      </c>
      <c r="J199" s="290" t="s">
        <v>855</v>
      </c>
      <c r="K199" s="291">
        <f t="shared" si="47"/>
        <v>287.5</v>
      </c>
      <c r="L199" s="292">
        <f t="shared" si="48"/>
        <v>0.27980535279805352</v>
      </c>
      <c r="M199" s="287" t="s">
        <v>641</v>
      </c>
      <c r="N199" s="293">
        <v>43244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84">
        <v>45</v>
      </c>
      <c r="B200" s="285">
        <v>42367</v>
      </c>
      <c r="C200" s="285"/>
      <c r="D200" s="286" t="s">
        <v>861</v>
      </c>
      <c r="E200" s="287" t="s">
        <v>797</v>
      </c>
      <c r="F200" s="288">
        <v>465</v>
      </c>
      <c r="G200" s="287"/>
      <c r="H200" s="287">
        <v>540</v>
      </c>
      <c r="I200" s="289">
        <v>540</v>
      </c>
      <c r="J200" s="290" t="s">
        <v>855</v>
      </c>
      <c r="K200" s="291">
        <f t="shared" si="47"/>
        <v>75</v>
      </c>
      <c r="L200" s="292">
        <f t="shared" si="48"/>
        <v>0.16129032258064516</v>
      </c>
      <c r="M200" s="287" t="s">
        <v>641</v>
      </c>
      <c r="N200" s="293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84">
        <v>46</v>
      </c>
      <c r="B201" s="285">
        <v>42380</v>
      </c>
      <c r="C201" s="285"/>
      <c r="D201" s="286" t="s">
        <v>392</v>
      </c>
      <c r="E201" s="287" t="s">
        <v>643</v>
      </c>
      <c r="F201" s="288">
        <v>81</v>
      </c>
      <c r="G201" s="287"/>
      <c r="H201" s="287">
        <v>110</v>
      </c>
      <c r="I201" s="289">
        <v>110</v>
      </c>
      <c r="J201" s="290" t="s">
        <v>855</v>
      </c>
      <c r="K201" s="291">
        <f t="shared" si="47"/>
        <v>29</v>
      </c>
      <c r="L201" s="292">
        <f t="shared" si="48"/>
        <v>0.35802469135802467</v>
      </c>
      <c r="M201" s="287" t="s">
        <v>641</v>
      </c>
      <c r="N201" s="293">
        <v>42745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84">
        <v>47</v>
      </c>
      <c r="B202" s="285">
        <v>42382</v>
      </c>
      <c r="C202" s="285"/>
      <c r="D202" s="286" t="s">
        <v>862</v>
      </c>
      <c r="E202" s="287" t="s">
        <v>643</v>
      </c>
      <c r="F202" s="288">
        <v>417.5</v>
      </c>
      <c r="G202" s="287"/>
      <c r="H202" s="287">
        <v>547</v>
      </c>
      <c r="I202" s="289">
        <v>535</v>
      </c>
      <c r="J202" s="290" t="s">
        <v>855</v>
      </c>
      <c r="K202" s="291">
        <f t="shared" si="47"/>
        <v>129.5</v>
      </c>
      <c r="L202" s="292">
        <f t="shared" si="48"/>
        <v>0.31017964071856285</v>
      </c>
      <c r="M202" s="287" t="s">
        <v>641</v>
      </c>
      <c r="N202" s="293">
        <v>42578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84">
        <v>48</v>
      </c>
      <c r="B203" s="285">
        <v>42408</v>
      </c>
      <c r="C203" s="285"/>
      <c r="D203" s="286" t="s">
        <v>863</v>
      </c>
      <c r="E203" s="287" t="s">
        <v>797</v>
      </c>
      <c r="F203" s="288">
        <v>650</v>
      </c>
      <c r="G203" s="287"/>
      <c r="H203" s="287">
        <v>800</v>
      </c>
      <c r="I203" s="289">
        <v>800</v>
      </c>
      <c r="J203" s="290" t="s">
        <v>855</v>
      </c>
      <c r="K203" s="291">
        <f t="shared" si="47"/>
        <v>150</v>
      </c>
      <c r="L203" s="292">
        <f t="shared" si="48"/>
        <v>0.23076923076923078</v>
      </c>
      <c r="M203" s="287" t="s">
        <v>641</v>
      </c>
      <c r="N203" s="293">
        <v>43154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84">
        <v>49</v>
      </c>
      <c r="B204" s="285">
        <v>42433</v>
      </c>
      <c r="C204" s="285"/>
      <c r="D204" s="286" t="s">
        <v>212</v>
      </c>
      <c r="E204" s="287" t="s">
        <v>797</v>
      </c>
      <c r="F204" s="288">
        <v>437.5</v>
      </c>
      <c r="G204" s="287"/>
      <c r="H204" s="287">
        <v>504.5</v>
      </c>
      <c r="I204" s="289">
        <v>522</v>
      </c>
      <c r="J204" s="290" t="s">
        <v>864</v>
      </c>
      <c r="K204" s="291">
        <f t="shared" si="47"/>
        <v>67</v>
      </c>
      <c r="L204" s="292">
        <f t="shared" si="48"/>
        <v>0.15314285714285714</v>
      </c>
      <c r="M204" s="287" t="s">
        <v>641</v>
      </c>
      <c r="N204" s="293">
        <v>42480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84">
        <v>50</v>
      </c>
      <c r="B205" s="285">
        <v>42438</v>
      </c>
      <c r="C205" s="285"/>
      <c r="D205" s="286" t="s">
        <v>865</v>
      </c>
      <c r="E205" s="287" t="s">
        <v>797</v>
      </c>
      <c r="F205" s="288">
        <v>189.5</v>
      </c>
      <c r="G205" s="287"/>
      <c r="H205" s="287">
        <v>218</v>
      </c>
      <c r="I205" s="289">
        <v>218</v>
      </c>
      <c r="J205" s="290" t="s">
        <v>855</v>
      </c>
      <c r="K205" s="291">
        <f t="shared" si="47"/>
        <v>28.5</v>
      </c>
      <c r="L205" s="292">
        <f t="shared" si="48"/>
        <v>0.15039577836411611</v>
      </c>
      <c r="M205" s="287" t="s">
        <v>641</v>
      </c>
      <c r="N205" s="293">
        <v>43034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94">
        <v>51</v>
      </c>
      <c r="B206" s="295">
        <v>42471</v>
      </c>
      <c r="C206" s="295"/>
      <c r="D206" s="303" t="s">
        <v>866</v>
      </c>
      <c r="E206" s="298" t="s">
        <v>797</v>
      </c>
      <c r="F206" s="298">
        <v>36.5</v>
      </c>
      <c r="G206" s="299"/>
      <c r="H206" s="299">
        <v>15.85</v>
      </c>
      <c r="I206" s="299">
        <v>60</v>
      </c>
      <c r="J206" s="300" t="s">
        <v>867</v>
      </c>
      <c r="K206" s="301">
        <f t="shared" si="47"/>
        <v>-20.65</v>
      </c>
      <c r="L206" s="302">
        <f t="shared" si="48"/>
        <v>-0.5657534246575342</v>
      </c>
      <c r="M206" s="298" t="s">
        <v>679</v>
      </c>
      <c r="N206" s="306">
        <v>43627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84">
        <v>52</v>
      </c>
      <c r="B207" s="285">
        <v>42472</v>
      </c>
      <c r="C207" s="285"/>
      <c r="D207" s="286" t="s">
        <v>868</v>
      </c>
      <c r="E207" s="287" t="s">
        <v>797</v>
      </c>
      <c r="F207" s="288">
        <v>93</v>
      </c>
      <c r="G207" s="287"/>
      <c r="H207" s="287">
        <v>149</v>
      </c>
      <c r="I207" s="289">
        <v>140</v>
      </c>
      <c r="J207" s="290" t="s">
        <v>869</v>
      </c>
      <c r="K207" s="291">
        <f t="shared" si="47"/>
        <v>56</v>
      </c>
      <c r="L207" s="292">
        <f t="shared" si="48"/>
        <v>0.60215053763440862</v>
      </c>
      <c r="M207" s="287" t="s">
        <v>641</v>
      </c>
      <c r="N207" s="293">
        <v>42740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84">
        <v>53</v>
      </c>
      <c r="B208" s="285">
        <v>42472</v>
      </c>
      <c r="C208" s="285"/>
      <c r="D208" s="286" t="s">
        <v>870</v>
      </c>
      <c r="E208" s="287" t="s">
        <v>797</v>
      </c>
      <c r="F208" s="288">
        <v>130</v>
      </c>
      <c r="G208" s="287"/>
      <c r="H208" s="287">
        <v>150</v>
      </c>
      <c r="I208" s="289" t="s">
        <v>871</v>
      </c>
      <c r="J208" s="290" t="s">
        <v>855</v>
      </c>
      <c r="K208" s="291">
        <f t="shared" si="47"/>
        <v>20</v>
      </c>
      <c r="L208" s="292">
        <f t="shared" si="48"/>
        <v>0.15384615384615385</v>
      </c>
      <c r="M208" s="287" t="s">
        <v>641</v>
      </c>
      <c r="N208" s="293">
        <v>42564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84">
        <v>54</v>
      </c>
      <c r="B209" s="285">
        <v>42473</v>
      </c>
      <c r="C209" s="285"/>
      <c r="D209" s="286" t="s">
        <v>872</v>
      </c>
      <c r="E209" s="287" t="s">
        <v>797</v>
      </c>
      <c r="F209" s="288">
        <v>196</v>
      </c>
      <c r="G209" s="287"/>
      <c r="H209" s="287">
        <v>299</v>
      </c>
      <c r="I209" s="289">
        <v>299</v>
      </c>
      <c r="J209" s="290" t="s">
        <v>855</v>
      </c>
      <c r="K209" s="291">
        <v>103</v>
      </c>
      <c r="L209" s="292">
        <v>0.52551020408163296</v>
      </c>
      <c r="M209" s="287" t="s">
        <v>641</v>
      </c>
      <c r="N209" s="293">
        <v>42620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84">
        <v>55</v>
      </c>
      <c r="B210" s="285">
        <v>42473</v>
      </c>
      <c r="C210" s="285"/>
      <c r="D210" s="286" t="s">
        <v>873</v>
      </c>
      <c r="E210" s="287" t="s">
        <v>797</v>
      </c>
      <c r="F210" s="288">
        <v>88</v>
      </c>
      <c r="G210" s="287"/>
      <c r="H210" s="287">
        <v>103</v>
      </c>
      <c r="I210" s="289">
        <v>103</v>
      </c>
      <c r="J210" s="290" t="s">
        <v>855</v>
      </c>
      <c r="K210" s="291">
        <v>15</v>
      </c>
      <c r="L210" s="292">
        <v>0.170454545454545</v>
      </c>
      <c r="M210" s="287" t="s">
        <v>641</v>
      </c>
      <c r="N210" s="293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84">
        <v>56</v>
      </c>
      <c r="B211" s="285">
        <v>42492</v>
      </c>
      <c r="C211" s="285"/>
      <c r="D211" s="286" t="s">
        <v>874</v>
      </c>
      <c r="E211" s="287" t="s">
        <v>797</v>
      </c>
      <c r="F211" s="288">
        <v>127.5</v>
      </c>
      <c r="G211" s="287"/>
      <c r="H211" s="287">
        <v>148</v>
      </c>
      <c r="I211" s="289" t="s">
        <v>875</v>
      </c>
      <c r="J211" s="290" t="s">
        <v>855</v>
      </c>
      <c r="K211" s="291">
        <f t="shared" ref="K211:K215" si="49">H211-F211</f>
        <v>20.5</v>
      </c>
      <c r="L211" s="292">
        <f t="shared" ref="L211:L215" si="50">K211/F211</f>
        <v>0.16078431372549021</v>
      </c>
      <c r="M211" s="287" t="s">
        <v>641</v>
      </c>
      <c r="N211" s="293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84">
        <v>57</v>
      </c>
      <c r="B212" s="285">
        <v>42493</v>
      </c>
      <c r="C212" s="285"/>
      <c r="D212" s="286" t="s">
        <v>876</v>
      </c>
      <c r="E212" s="287" t="s">
        <v>797</v>
      </c>
      <c r="F212" s="288">
        <v>675</v>
      </c>
      <c r="G212" s="287"/>
      <c r="H212" s="287">
        <v>815</v>
      </c>
      <c r="I212" s="289" t="s">
        <v>877</v>
      </c>
      <c r="J212" s="290" t="s">
        <v>855</v>
      </c>
      <c r="K212" s="291">
        <f t="shared" si="49"/>
        <v>140</v>
      </c>
      <c r="L212" s="292">
        <f t="shared" si="50"/>
        <v>0.2074074074074074</v>
      </c>
      <c r="M212" s="287" t="s">
        <v>641</v>
      </c>
      <c r="N212" s="293">
        <v>43154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94">
        <v>58</v>
      </c>
      <c r="B213" s="295">
        <v>42522</v>
      </c>
      <c r="C213" s="295"/>
      <c r="D213" s="296" t="s">
        <v>878</v>
      </c>
      <c r="E213" s="297" t="s">
        <v>797</v>
      </c>
      <c r="F213" s="298">
        <v>500</v>
      </c>
      <c r="G213" s="298"/>
      <c r="H213" s="299">
        <v>232.5</v>
      </c>
      <c r="I213" s="299" t="s">
        <v>879</v>
      </c>
      <c r="J213" s="300" t="s">
        <v>880</v>
      </c>
      <c r="K213" s="301">
        <f t="shared" si="49"/>
        <v>-267.5</v>
      </c>
      <c r="L213" s="302">
        <f t="shared" si="50"/>
        <v>-0.53500000000000003</v>
      </c>
      <c r="M213" s="298" t="s">
        <v>679</v>
      </c>
      <c r="N213" s="295">
        <v>43735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84">
        <v>59</v>
      </c>
      <c r="B214" s="285">
        <v>42527</v>
      </c>
      <c r="C214" s="285"/>
      <c r="D214" s="286" t="s">
        <v>562</v>
      </c>
      <c r="E214" s="287" t="s">
        <v>797</v>
      </c>
      <c r="F214" s="288">
        <v>110</v>
      </c>
      <c r="G214" s="287"/>
      <c r="H214" s="287">
        <v>126.5</v>
      </c>
      <c r="I214" s="289">
        <v>125</v>
      </c>
      <c r="J214" s="290" t="s">
        <v>806</v>
      </c>
      <c r="K214" s="291">
        <f t="shared" si="49"/>
        <v>16.5</v>
      </c>
      <c r="L214" s="292">
        <f t="shared" si="50"/>
        <v>0.15</v>
      </c>
      <c r="M214" s="287" t="s">
        <v>641</v>
      </c>
      <c r="N214" s="293">
        <v>42552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84">
        <v>60</v>
      </c>
      <c r="B215" s="285">
        <v>42538</v>
      </c>
      <c r="C215" s="285"/>
      <c r="D215" s="286" t="s">
        <v>881</v>
      </c>
      <c r="E215" s="287" t="s">
        <v>797</v>
      </c>
      <c r="F215" s="288">
        <v>44</v>
      </c>
      <c r="G215" s="287"/>
      <c r="H215" s="287">
        <v>69.5</v>
      </c>
      <c r="I215" s="289">
        <v>69.5</v>
      </c>
      <c r="J215" s="290" t="s">
        <v>882</v>
      </c>
      <c r="K215" s="291">
        <f t="shared" si="49"/>
        <v>25.5</v>
      </c>
      <c r="L215" s="292">
        <f t="shared" si="50"/>
        <v>0.57954545454545459</v>
      </c>
      <c r="M215" s="287" t="s">
        <v>641</v>
      </c>
      <c r="N215" s="293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84">
        <v>61</v>
      </c>
      <c r="B216" s="285">
        <v>42549</v>
      </c>
      <c r="C216" s="285"/>
      <c r="D216" s="286" t="s">
        <v>883</v>
      </c>
      <c r="E216" s="287" t="s">
        <v>797</v>
      </c>
      <c r="F216" s="288">
        <v>262.5</v>
      </c>
      <c r="G216" s="287"/>
      <c r="H216" s="287">
        <v>340</v>
      </c>
      <c r="I216" s="289">
        <v>333</v>
      </c>
      <c r="J216" s="290" t="s">
        <v>884</v>
      </c>
      <c r="K216" s="291">
        <v>77.5</v>
      </c>
      <c r="L216" s="292">
        <v>0.29523809523809502</v>
      </c>
      <c r="M216" s="287" t="s">
        <v>641</v>
      </c>
      <c r="N216" s="293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84">
        <v>62</v>
      </c>
      <c r="B217" s="285">
        <v>42549</v>
      </c>
      <c r="C217" s="285"/>
      <c r="D217" s="286" t="s">
        <v>885</v>
      </c>
      <c r="E217" s="287" t="s">
        <v>797</v>
      </c>
      <c r="F217" s="288">
        <v>840</v>
      </c>
      <c r="G217" s="287"/>
      <c r="H217" s="287">
        <v>1230</v>
      </c>
      <c r="I217" s="289">
        <v>1230</v>
      </c>
      <c r="J217" s="290" t="s">
        <v>855</v>
      </c>
      <c r="K217" s="291">
        <v>390</v>
      </c>
      <c r="L217" s="292">
        <v>0.46428571428571402</v>
      </c>
      <c r="M217" s="287" t="s">
        <v>641</v>
      </c>
      <c r="N217" s="293">
        <v>42649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307">
        <v>63</v>
      </c>
      <c r="B218" s="308">
        <v>42556</v>
      </c>
      <c r="C218" s="308"/>
      <c r="D218" s="309" t="s">
        <v>886</v>
      </c>
      <c r="E218" s="310" t="s">
        <v>797</v>
      </c>
      <c r="F218" s="310">
        <v>395</v>
      </c>
      <c r="G218" s="311"/>
      <c r="H218" s="311">
        <f>(468.5+342.5)/2</f>
        <v>405.5</v>
      </c>
      <c r="I218" s="311">
        <v>510</v>
      </c>
      <c r="J218" s="312" t="s">
        <v>887</v>
      </c>
      <c r="K218" s="313">
        <f t="shared" ref="K218:K224" si="51">H218-F218</f>
        <v>10.5</v>
      </c>
      <c r="L218" s="314">
        <f t="shared" ref="L218:L224" si="52">K218/F218</f>
        <v>2.6582278481012658E-2</v>
      </c>
      <c r="M218" s="310" t="s">
        <v>888</v>
      </c>
      <c r="N218" s="308">
        <v>43606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94">
        <v>64</v>
      </c>
      <c r="B219" s="295">
        <v>42584</v>
      </c>
      <c r="C219" s="295"/>
      <c r="D219" s="296" t="s">
        <v>889</v>
      </c>
      <c r="E219" s="297" t="s">
        <v>643</v>
      </c>
      <c r="F219" s="298">
        <f>169.5-12.8</f>
        <v>156.69999999999999</v>
      </c>
      <c r="G219" s="298"/>
      <c r="H219" s="299">
        <v>77</v>
      </c>
      <c r="I219" s="299" t="s">
        <v>890</v>
      </c>
      <c r="J219" s="300" t="s">
        <v>891</v>
      </c>
      <c r="K219" s="301">
        <f t="shared" si="51"/>
        <v>-79.699999999999989</v>
      </c>
      <c r="L219" s="302">
        <f t="shared" si="52"/>
        <v>-0.50861518825781749</v>
      </c>
      <c r="M219" s="298" t="s">
        <v>679</v>
      </c>
      <c r="N219" s="295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94">
        <v>65</v>
      </c>
      <c r="B220" s="295">
        <v>42586</v>
      </c>
      <c r="C220" s="295"/>
      <c r="D220" s="296" t="s">
        <v>892</v>
      </c>
      <c r="E220" s="297" t="s">
        <v>797</v>
      </c>
      <c r="F220" s="298">
        <v>400</v>
      </c>
      <c r="G220" s="298"/>
      <c r="H220" s="299">
        <v>305</v>
      </c>
      <c r="I220" s="299">
        <v>475</v>
      </c>
      <c r="J220" s="300" t="s">
        <v>893</v>
      </c>
      <c r="K220" s="301">
        <f t="shared" si="51"/>
        <v>-95</v>
      </c>
      <c r="L220" s="302">
        <f t="shared" si="52"/>
        <v>-0.23749999999999999</v>
      </c>
      <c r="M220" s="298" t="s">
        <v>679</v>
      </c>
      <c r="N220" s="295">
        <v>43606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84">
        <v>66</v>
      </c>
      <c r="B221" s="285">
        <v>42593</v>
      </c>
      <c r="C221" s="285"/>
      <c r="D221" s="286" t="s">
        <v>894</v>
      </c>
      <c r="E221" s="287" t="s">
        <v>797</v>
      </c>
      <c r="F221" s="288">
        <v>86.5</v>
      </c>
      <c r="G221" s="287"/>
      <c r="H221" s="287">
        <v>130</v>
      </c>
      <c r="I221" s="289">
        <v>130</v>
      </c>
      <c r="J221" s="290" t="s">
        <v>895</v>
      </c>
      <c r="K221" s="291">
        <f t="shared" si="51"/>
        <v>43.5</v>
      </c>
      <c r="L221" s="292">
        <f t="shared" si="52"/>
        <v>0.50289017341040465</v>
      </c>
      <c r="M221" s="287" t="s">
        <v>641</v>
      </c>
      <c r="N221" s="293">
        <v>43091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94">
        <v>67</v>
      </c>
      <c r="B222" s="295">
        <v>42600</v>
      </c>
      <c r="C222" s="295"/>
      <c r="D222" s="296" t="s">
        <v>111</v>
      </c>
      <c r="E222" s="297" t="s">
        <v>797</v>
      </c>
      <c r="F222" s="298">
        <v>133.5</v>
      </c>
      <c r="G222" s="298"/>
      <c r="H222" s="299">
        <v>126.5</v>
      </c>
      <c r="I222" s="299">
        <v>178</v>
      </c>
      <c r="J222" s="300" t="s">
        <v>896</v>
      </c>
      <c r="K222" s="301">
        <f t="shared" si="51"/>
        <v>-7</v>
      </c>
      <c r="L222" s="302">
        <f t="shared" si="52"/>
        <v>-5.2434456928838954E-2</v>
      </c>
      <c r="M222" s="298" t="s">
        <v>679</v>
      </c>
      <c r="N222" s="295">
        <v>42615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84">
        <v>68</v>
      </c>
      <c r="B223" s="285">
        <v>42613</v>
      </c>
      <c r="C223" s="285"/>
      <c r="D223" s="286" t="s">
        <v>897</v>
      </c>
      <c r="E223" s="287" t="s">
        <v>797</v>
      </c>
      <c r="F223" s="288">
        <v>560</v>
      </c>
      <c r="G223" s="287"/>
      <c r="H223" s="287">
        <v>725</v>
      </c>
      <c r="I223" s="289">
        <v>725</v>
      </c>
      <c r="J223" s="290" t="s">
        <v>799</v>
      </c>
      <c r="K223" s="291">
        <f t="shared" si="51"/>
        <v>165</v>
      </c>
      <c r="L223" s="292">
        <f t="shared" si="52"/>
        <v>0.29464285714285715</v>
      </c>
      <c r="M223" s="287" t="s">
        <v>641</v>
      </c>
      <c r="N223" s="293">
        <v>42456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84">
        <v>69</v>
      </c>
      <c r="B224" s="285">
        <v>42614</v>
      </c>
      <c r="C224" s="285"/>
      <c r="D224" s="286" t="s">
        <v>898</v>
      </c>
      <c r="E224" s="287" t="s">
        <v>797</v>
      </c>
      <c r="F224" s="288">
        <v>160.5</v>
      </c>
      <c r="G224" s="287"/>
      <c r="H224" s="287">
        <v>210</v>
      </c>
      <c r="I224" s="289">
        <v>210</v>
      </c>
      <c r="J224" s="290" t="s">
        <v>799</v>
      </c>
      <c r="K224" s="291">
        <f t="shared" si="51"/>
        <v>49.5</v>
      </c>
      <c r="L224" s="292">
        <f t="shared" si="52"/>
        <v>0.30841121495327101</v>
      </c>
      <c r="M224" s="287" t="s">
        <v>641</v>
      </c>
      <c r="N224" s="293">
        <v>42871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84">
        <v>70</v>
      </c>
      <c r="B225" s="285">
        <v>42646</v>
      </c>
      <c r="C225" s="285"/>
      <c r="D225" s="286" t="s">
        <v>407</v>
      </c>
      <c r="E225" s="287" t="s">
        <v>797</v>
      </c>
      <c r="F225" s="288">
        <v>430</v>
      </c>
      <c r="G225" s="287"/>
      <c r="H225" s="287">
        <v>596</v>
      </c>
      <c r="I225" s="289">
        <v>575</v>
      </c>
      <c r="J225" s="290" t="s">
        <v>899</v>
      </c>
      <c r="K225" s="291">
        <v>166</v>
      </c>
      <c r="L225" s="292">
        <v>0.38604651162790699</v>
      </c>
      <c r="M225" s="287" t="s">
        <v>641</v>
      </c>
      <c r="N225" s="293">
        <v>42769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84">
        <v>71</v>
      </c>
      <c r="B226" s="285">
        <v>42657</v>
      </c>
      <c r="C226" s="285"/>
      <c r="D226" s="286" t="s">
        <v>900</v>
      </c>
      <c r="E226" s="287" t="s">
        <v>797</v>
      </c>
      <c r="F226" s="288">
        <v>280</v>
      </c>
      <c r="G226" s="287"/>
      <c r="H226" s="287">
        <v>345</v>
      </c>
      <c r="I226" s="289">
        <v>345</v>
      </c>
      <c r="J226" s="290" t="s">
        <v>799</v>
      </c>
      <c r="K226" s="291">
        <f t="shared" ref="K226:K231" si="53">H226-F226</f>
        <v>65</v>
      </c>
      <c r="L226" s="292">
        <f t="shared" ref="L226:L227" si="54">K226/F226</f>
        <v>0.23214285714285715</v>
      </c>
      <c r="M226" s="287" t="s">
        <v>641</v>
      </c>
      <c r="N226" s="293">
        <v>42814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84">
        <v>72</v>
      </c>
      <c r="B227" s="285">
        <v>42657</v>
      </c>
      <c r="C227" s="285"/>
      <c r="D227" s="286" t="s">
        <v>901</v>
      </c>
      <c r="E227" s="287" t="s">
        <v>797</v>
      </c>
      <c r="F227" s="288">
        <v>245</v>
      </c>
      <c r="G227" s="287"/>
      <c r="H227" s="287">
        <v>325.5</v>
      </c>
      <c r="I227" s="289">
        <v>330</v>
      </c>
      <c r="J227" s="290" t="s">
        <v>902</v>
      </c>
      <c r="K227" s="291">
        <f t="shared" si="53"/>
        <v>80.5</v>
      </c>
      <c r="L227" s="292">
        <f t="shared" si="54"/>
        <v>0.32857142857142857</v>
      </c>
      <c r="M227" s="287" t="s">
        <v>641</v>
      </c>
      <c r="N227" s="293">
        <v>42769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84">
        <v>73</v>
      </c>
      <c r="B228" s="285">
        <v>42660</v>
      </c>
      <c r="C228" s="285"/>
      <c r="D228" s="286" t="s">
        <v>352</v>
      </c>
      <c r="E228" s="287" t="s">
        <v>797</v>
      </c>
      <c r="F228" s="288">
        <v>125</v>
      </c>
      <c r="G228" s="287"/>
      <c r="H228" s="287">
        <v>160</v>
      </c>
      <c r="I228" s="289">
        <v>160</v>
      </c>
      <c r="J228" s="290" t="s">
        <v>855</v>
      </c>
      <c r="K228" s="291">
        <f t="shared" si="53"/>
        <v>35</v>
      </c>
      <c r="L228" s="292">
        <v>0.28000000000000003</v>
      </c>
      <c r="M228" s="287" t="s">
        <v>641</v>
      </c>
      <c r="N228" s="293">
        <v>42803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84">
        <v>74</v>
      </c>
      <c r="B229" s="285">
        <v>42660</v>
      </c>
      <c r="C229" s="285"/>
      <c r="D229" s="286" t="s">
        <v>484</v>
      </c>
      <c r="E229" s="287" t="s">
        <v>797</v>
      </c>
      <c r="F229" s="288">
        <v>114</v>
      </c>
      <c r="G229" s="287"/>
      <c r="H229" s="287">
        <v>145</v>
      </c>
      <c r="I229" s="289">
        <v>145</v>
      </c>
      <c r="J229" s="290" t="s">
        <v>855</v>
      </c>
      <c r="K229" s="291">
        <f t="shared" si="53"/>
        <v>31</v>
      </c>
      <c r="L229" s="292">
        <f t="shared" ref="L229:L231" si="55">K229/F229</f>
        <v>0.27192982456140352</v>
      </c>
      <c r="M229" s="287" t="s">
        <v>641</v>
      </c>
      <c r="N229" s="293">
        <v>42859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84">
        <v>75</v>
      </c>
      <c r="B230" s="285">
        <v>42660</v>
      </c>
      <c r="C230" s="285"/>
      <c r="D230" s="286" t="s">
        <v>903</v>
      </c>
      <c r="E230" s="287" t="s">
        <v>797</v>
      </c>
      <c r="F230" s="288">
        <v>212</v>
      </c>
      <c r="G230" s="287"/>
      <c r="H230" s="287">
        <v>280</v>
      </c>
      <c r="I230" s="289">
        <v>276</v>
      </c>
      <c r="J230" s="290" t="s">
        <v>904</v>
      </c>
      <c r="K230" s="291">
        <f t="shared" si="53"/>
        <v>68</v>
      </c>
      <c r="L230" s="292">
        <f t="shared" si="55"/>
        <v>0.32075471698113206</v>
      </c>
      <c r="M230" s="287" t="s">
        <v>641</v>
      </c>
      <c r="N230" s="293">
        <v>42858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84">
        <v>76</v>
      </c>
      <c r="B231" s="285">
        <v>42678</v>
      </c>
      <c r="C231" s="285"/>
      <c r="D231" s="286" t="s">
        <v>472</v>
      </c>
      <c r="E231" s="287" t="s">
        <v>797</v>
      </c>
      <c r="F231" s="288">
        <v>155</v>
      </c>
      <c r="G231" s="287"/>
      <c r="H231" s="287">
        <v>210</v>
      </c>
      <c r="I231" s="289">
        <v>210</v>
      </c>
      <c r="J231" s="290" t="s">
        <v>905</v>
      </c>
      <c r="K231" s="291">
        <f t="shared" si="53"/>
        <v>55</v>
      </c>
      <c r="L231" s="292">
        <f t="shared" si="55"/>
        <v>0.35483870967741937</v>
      </c>
      <c r="M231" s="287" t="s">
        <v>641</v>
      </c>
      <c r="N231" s="293">
        <v>42944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94">
        <v>77</v>
      </c>
      <c r="B232" s="295">
        <v>42710</v>
      </c>
      <c r="C232" s="295"/>
      <c r="D232" s="296" t="s">
        <v>906</v>
      </c>
      <c r="E232" s="297" t="s">
        <v>797</v>
      </c>
      <c r="F232" s="298">
        <v>150.5</v>
      </c>
      <c r="G232" s="298"/>
      <c r="H232" s="299">
        <v>72.5</v>
      </c>
      <c r="I232" s="299">
        <v>174</v>
      </c>
      <c r="J232" s="300" t="s">
        <v>907</v>
      </c>
      <c r="K232" s="301">
        <v>-78</v>
      </c>
      <c r="L232" s="302">
        <v>-0.51827242524916906</v>
      </c>
      <c r="M232" s="298" t="s">
        <v>679</v>
      </c>
      <c r="N232" s="295">
        <v>43333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84">
        <v>78</v>
      </c>
      <c r="B233" s="285">
        <v>42712</v>
      </c>
      <c r="C233" s="285"/>
      <c r="D233" s="286" t="s">
        <v>908</v>
      </c>
      <c r="E233" s="287" t="s">
        <v>797</v>
      </c>
      <c r="F233" s="288">
        <v>380</v>
      </c>
      <c r="G233" s="287"/>
      <c r="H233" s="287">
        <v>478</v>
      </c>
      <c r="I233" s="289">
        <v>468</v>
      </c>
      <c r="J233" s="290" t="s">
        <v>855</v>
      </c>
      <c r="K233" s="291">
        <f t="shared" ref="K233:K235" si="56">H233-F233</f>
        <v>98</v>
      </c>
      <c r="L233" s="292">
        <f t="shared" ref="L233:L235" si="57">K233/F233</f>
        <v>0.25789473684210529</v>
      </c>
      <c r="M233" s="287" t="s">
        <v>641</v>
      </c>
      <c r="N233" s="293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84">
        <v>79</v>
      </c>
      <c r="B234" s="285">
        <v>42734</v>
      </c>
      <c r="C234" s="285"/>
      <c r="D234" s="286" t="s">
        <v>110</v>
      </c>
      <c r="E234" s="287" t="s">
        <v>797</v>
      </c>
      <c r="F234" s="288">
        <v>305</v>
      </c>
      <c r="G234" s="287"/>
      <c r="H234" s="287">
        <v>375</v>
      </c>
      <c r="I234" s="289">
        <v>375</v>
      </c>
      <c r="J234" s="290" t="s">
        <v>855</v>
      </c>
      <c r="K234" s="291">
        <f t="shared" si="56"/>
        <v>70</v>
      </c>
      <c r="L234" s="292">
        <f t="shared" si="57"/>
        <v>0.22950819672131148</v>
      </c>
      <c r="M234" s="287" t="s">
        <v>641</v>
      </c>
      <c r="N234" s="293">
        <v>42768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84">
        <v>80</v>
      </c>
      <c r="B235" s="285">
        <v>42739</v>
      </c>
      <c r="C235" s="285"/>
      <c r="D235" s="286" t="s">
        <v>96</v>
      </c>
      <c r="E235" s="287" t="s">
        <v>797</v>
      </c>
      <c r="F235" s="288">
        <v>99.5</v>
      </c>
      <c r="G235" s="287"/>
      <c r="H235" s="287">
        <v>158</v>
      </c>
      <c r="I235" s="289">
        <v>158</v>
      </c>
      <c r="J235" s="290" t="s">
        <v>855</v>
      </c>
      <c r="K235" s="291">
        <f t="shared" si="56"/>
        <v>58.5</v>
      </c>
      <c r="L235" s="292">
        <f t="shared" si="57"/>
        <v>0.5879396984924623</v>
      </c>
      <c r="M235" s="287" t="s">
        <v>641</v>
      </c>
      <c r="N235" s="293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84">
        <v>81</v>
      </c>
      <c r="B236" s="285">
        <v>42739</v>
      </c>
      <c r="C236" s="285"/>
      <c r="D236" s="286" t="s">
        <v>96</v>
      </c>
      <c r="E236" s="287" t="s">
        <v>797</v>
      </c>
      <c r="F236" s="288">
        <v>99.5</v>
      </c>
      <c r="G236" s="287"/>
      <c r="H236" s="287">
        <v>158</v>
      </c>
      <c r="I236" s="289">
        <v>158</v>
      </c>
      <c r="J236" s="290" t="s">
        <v>855</v>
      </c>
      <c r="K236" s="291">
        <v>58.5</v>
      </c>
      <c r="L236" s="292">
        <v>0.58793969849246197</v>
      </c>
      <c r="M236" s="287" t="s">
        <v>641</v>
      </c>
      <c r="N236" s="293">
        <v>42898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84">
        <v>82</v>
      </c>
      <c r="B237" s="285">
        <v>42786</v>
      </c>
      <c r="C237" s="285"/>
      <c r="D237" s="286" t="s">
        <v>187</v>
      </c>
      <c r="E237" s="287" t="s">
        <v>797</v>
      </c>
      <c r="F237" s="288">
        <v>140.5</v>
      </c>
      <c r="G237" s="287"/>
      <c r="H237" s="287">
        <v>220</v>
      </c>
      <c r="I237" s="289">
        <v>220</v>
      </c>
      <c r="J237" s="290" t="s">
        <v>855</v>
      </c>
      <c r="K237" s="291">
        <f>H237-F237</f>
        <v>79.5</v>
      </c>
      <c r="L237" s="292">
        <f>K237/F237</f>
        <v>0.5658362989323843</v>
      </c>
      <c r="M237" s="287" t="s">
        <v>641</v>
      </c>
      <c r="N237" s="293">
        <v>42864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84">
        <v>83</v>
      </c>
      <c r="B238" s="285">
        <v>42786</v>
      </c>
      <c r="C238" s="285"/>
      <c r="D238" s="286" t="s">
        <v>909</v>
      </c>
      <c r="E238" s="287" t="s">
        <v>797</v>
      </c>
      <c r="F238" s="288">
        <v>202.5</v>
      </c>
      <c r="G238" s="287"/>
      <c r="H238" s="287">
        <v>234</v>
      </c>
      <c r="I238" s="289">
        <v>234</v>
      </c>
      <c r="J238" s="290" t="s">
        <v>855</v>
      </c>
      <c r="K238" s="291">
        <v>31.5</v>
      </c>
      <c r="L238" s="292">
        <v>0.155555555555556</v>
      </c>
      <c r="M238" s="287" t="s">
        <v>641</v>
      </c>
      <c r="N238" s="293">
        <v>42836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84">
        <v>84</v>
      </c>
      <c r="B239" s="285">
        <v>42818</v>
      </c>
      <c r="C239" s="285"/>
      <c r="D239" s="286" t="s">
        <v>910</v>
      </c>
      <c r="E239" s="287" t="s">
        <v>797</v>
      </c>
      <c r="F239" s="288">
        <v>300.5</v>
      </c>
      <c r="G239" s="287"/>
      <c r="H239" s="287">
        <v>417.5</v>
      </c>
      <c r="I239" s="289">
        <v>420</v>
      </c>
      <c r="J239" s="290" t="s">
        <v>911</v>
      </c>
      <c r="K239" s="291">
        <f>H239-F239</f>
        <v>117</v>
      </c>
      <c r="L239" s="292">
        <f>K239/F239</f>
        <v>0.38935108153078202</v>
      </c>
      <c r="M239" s="287" t="s">
        <v>641</v>
      </c>
      <c r="N239" s="293">
        <v>43070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84">
        <v>85</v>
      </c>
      <c r="B240" s="285">
        <v>42818</v>
      </c>
      <c r="C240" s="285"/>
      <c r="D240" s="286" t="s">
        <v>885</v>
      </c>
      <c r="E240" s="287" t="s">
        <v>797</v>
      </c>
      <c r="F240" s="288">
        <v>850</v>
      </c>
      <c r="G240" s="287"/>
      <c r="H240" s="287">
        <v>1042.5</v>
      </c>
      <c r="I240" s="289">
        <v>1023</v>
      </c>
      <c r="J240" s="290" t="s">
        <v>912</v>
      </c>
      <c r="K240" s="291">
        <v>192.5</v>
      </c>
      <c r="L240" s="292">
        <v>0.22647058823529401</v>
      </c>
      <c r="M240" s="287" t="s">
        <v>641</v>
      </c>
      <c r="N240" s="293">
        <v>42830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84">
        <v>86</v>
      </c>
      <c r="B241" s="285">
        <v>42830</v>
      </c>
      <c r="C241" s="285"/>
      <c r="D241" s="286" t="s">
        <v>503</v>
      </c>
      <c r="E241" s="287" t="s">
        <v>797</v>
      </c>
      <c r="F241" s="288">
        <v>785</v>
      </c>
      <c r="G241" s="287"/>
      <c r="H241" s="287">
        <v>930</v>
      </c>
      <c r="I241" s="289">
        <v>920</v>
      </c>
      <c r="J241" s="290" t="s">
        <v>913</v>
      </c>
      <c r="K241" s="291">
        <f>H241-F241</f>
        <v>145</v>
      </c>
      <c r="L241" s="292">
        <f>K241/F241</f>
        <v>0.18471337579617833</v>
      </c>
      <c r="M241" s="287" t="s">
        <v>641</v>
      </c>
      <c r="N241" s="293">
        <v>42976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94">
        <v>87</v>
      </c>
      <c r="B242" s="295">
        <v>42831</v>
      </c>
      <c r="C242" s="295"/>
      <c r="D242" s="296" t="s">
        <v>914</v>
      </c>
      <c r="E242" s="297" t="s">
        <v>797</v>
      </c>
      <c r="F242" s="298">
        <v>40</v>
      </c>
      <c r="G242" s="298"/>
      <c r="H242" s="299">
        <v>13.1</v>
      </c>
      <c r="I242" s="299">
        <v>60</v>
      </c>
      <c r="J242" s="300" t="s">
        <v>915</v>
      </c>
      <c r="K242" s="301">
        <v>-26.9</v>
      </c>
      <c r="L242" s="302">
        <v>-0.67249999999999999</v>
      </c>
      <c r="M242" s="298" t="s">
        <v>679</v>
      </c>
      <c r="N242" s="295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84">
        <v>88</v>
      </c>
      <c r="B243" s="285">
        <v>42837</v>
      </c>
      <c r="C243" s="285"/>
      <c r="D243" s="286" t="s">
        <v>95</v>
      </c>
      <c r="E243" s="287" t="s">
        <v>797</v>
      </c>
      <c r="F243" s="288">
        <v>289.5</v>
      </c>
      <c r="G243" s="287"/>
      <c r="H243" s="287">
        <v>354</v>
      </c>
      <c r="I243" s="289">
        <v>360</v>
      </c>
      <c r="J243" s="290" t="s">
        <v>916</v>
      </c>
      <c r="K243" s="291">
        <f t="shared" ref="K243:K251" si="58">H243-F243</f>
        <v>64.5</v>
      </c>
      <c r="L243" s="292">
        <f t="shared" ref="L243:L251" si="59">K243/F243</f>
        <v>0.22279792746113988</v>
      </c>
      <c r="M243" s="287" t="s">
        <v>641</v>
      </c>
      <c r="N243" s="293">
        <v>43040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84">
        <v>89</v>
      </c>
      <c r="B244" s="285">
        <v>42845</v>
      </c>
      <c r="C244" s="285"/>
      <c r="D244" s="286" t="s">
        <v>439</v>
      </c>
      <c r="E244" s="287" t="s">
        <v>797</v>
      </c>
      <c r="F244" s="288">
        <v>700</v>
      </c>
      <c r="G244" s="287"/>
      <c r="H244" s="287">
        <v>840</v>
      </c>
      <c r="I244" s="289">
        <v>840</v>
      </c>
      <c r="J244" s="290" t="s">
        <v>917</v>
      </c>
      <c r="K244" s="291">
        <f t="shared" si="58"/>
        <v>140</v>
      </c>
      <c r="L244" s="292">
        <f t="shared" si="59"/>
        <v>0.2</v>
      </c>
      <c r="M244" s="287" t="s">
        <v>641</v>
      </c>
      <c r="N244" s="293">
        <v>42893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84">
        <v>90</v>
      </c>
      <c r="B245" s="285">
        <v>42887</v>
      </c>
      <c r="C245" s="285"/>
      <c r="D245" s="286" t="s">
        <v>918</v>
      </c>
      <c r="E245" s="287" t="s">
        <v>797</v>
      </c>
      <c r="F245" s="288">
        <v>130</v>
      </c>
      <c r="G245" s="287"/>
      <c r="H245" s="287">
        <v>144.25</v>
      </c>
      <c r="I245" s="289">
        <v>170</v>
      </c>
      <c r="J245" s="290" t="s">
        <v>919</v>
      </c>
      <c r="K245" s="291">
        <f t="shared" si="58"/>
        <v>14.25</v>
      </c>
      <c r="L245" s="292">
        <f t="shared" si="59"/>
        <v>0.10961538461538461</v>
      </c>
      <c r="M245" s="287" t="s">
        <v>641</v>
      </c>
      <c r="N245" s="293">
        <v>43675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84">
        <v>91</v>
      </c>
      <c r="B246" s="285">
        <v>42901</v>
      </c>
      <c r="C246" s="285"/>
      <c r="D246" s="286" t="s">
        <v>920</v>
      </c>
      <c r="E246" s="287" t="s">
        <v>797</v>
      </c>
      <c r="F246" s="288">
        <v>214.5</v>
      </c>
      <c r="G246" s="287"/>
      <c r="H246" s="287">
        <v>262</v>
      </c>
      <c r="I246" s="289">
        <v>262</v>
      </c>
      <c r="J246" s="290" t="s">
        <v>921</v>
      </c>
      <c r="K246" s="291">
        <f t="shared" si="58"/>
        <v>47.5</v>
      </c>
      <c r="L246" s="292">
        <f t="shared" si="59"/>
        <v>0.22144522144522144</v>
      </c>
      <c r="M246" s="287" t="s">
        <v>641</v>
      </c>
      <c r="N246" s="293">
        <v>42977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315">
        <v>92</v>
      </c>
      <c r="B247" s="316">
        <v>42933</v>
      </c>
      <c r="C247" s="316"/>
      <c r="D247" s="317" t="s">
        <v>922</v>
      </c>
      <c r="E247" s="318" t="s">
        <v>797</v>
      </c>
      <c r="F247" s="319">
        <v>370</v>
      </c>
      <c r="G247" s="318"/>
      <c r="H247" s="318">
        <v>447.5</v>
      </c>
      <c r="I247" s="320">
        <v>450</v>
      </c>
      <c r="J247" s="321" t="s">
        <v>855</v>
      </c>
      <c r="K247" s="291">
        <f t="shared" si="58"/>
        <v>77.5</v>
      </c>
      <c r="L247" s="322">
        <f t="shared" si="59"/>
        <v>0.20945945945945946</v>
      </c>
      <c r="M247" s="318" t="s">
        <v>641</v>
      </c>
      <c r="N247" s="323">
        <v>43035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315">
        <v>93</v>
      </c>
      <c r="B248" s="316">
        <v>42943</v>
      </c>
      <c r="C248" s="316"/>
      <c r="D248" s="317" t="s">
        <v>185</v>
      </c>
      <c r="E248" s="318" t="s">
        <v>797</v>
      </c>
      <c r="F248" s="319">
        <v>657.5</v>
      </c>
      <c r="G248" s="318"/>
      <c r="H248" s="318">
        <v>825</v>
      </c>
      <c r="I248" s="320">
        <v>820</v>
      </c>
      <c r="J248" s="321" t="s">
        <v>855</v>
      </c>
      <c r="K248" s="291">
        <f t="shared" si="58"/>
        <v>167.5</v>
      </c>
      <c r="L248" s="322">
        <f t="shared" si="59"/>
        <v>0.25475285171102663</v>
      </c>
      <c r="M248" s="318" t="s">
        <v>641</v>
      </c>
      <c r="N248" s="323">
        <v>43090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84">
        <v>94</v>
      </c>
      <c r="B249" s="285">
        <v>42964</v>
      </c>
      <c r="C249" s="285"/>
      <c r="D249" s="286" t="s">
        <v>370</v>
      </c>
      <c r="E249" s="287" t="s">
        <v>797</v>
      </c>
      <c r="F249" s="288">
        <v>605</v>
      </c>
      <c r="G249" s="287"/>
      <c r="H249" s="287">
        <v>750</v>
      </c>
      <c r="I249" s="289">
        <v>750</v>
      </c>
      <c r="J249" s="290" t="s">
        <v>913</v>
      </c>
      <c r="K249" s="291">
        <f t="shared" si="58"/>
        <v>145</v>
      </c>
      <c r="L249" s="292">
        <f t="shared" si="59"/>
        <v>0.23966942148760331</v>
      </c>
      <c r="M249" s="287" t="s">
        <v>641</v>
      </c>
      <c r="N249" s="293">
        <v>43027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94">
        <v>95</v>
      </c>
      <c r="B250" s="295">
        <v>42979</v>
      </c>
      <c r="C250" s="295"/>
      <c r="D250" s="303" t="s">
        <v>923</v>
      </c>
      <c r="E250" s="298" t="s">
        <v>797</v>
      </c>
      <c r="F250" s="298">
        <v>255</v>
      </c>
      <c r="G250" s="299"/>
      <c r="H250" s="299">
        <v>217.25</v>
      </c>
      <c r="I250" s="299">
        <v>320</v>
      </c>
      <c r="J250" s="300" t="s">
        <v>924</v>
      </c>
      <c r="K250" s="301">
        <f t="shared" si="58"/>
        <v>-37.75</v>
      </c>
      <c r="L250" s="304">
        <f t="shared" si="59"/>
        <v>-0.14803921568627451</v>
      </c>
      <c r="M250" s="298" t="s">
        <v>679</v>
      </c>
      <c r="N250" s="295">
        <v>43661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84">
        <v>96</v>
      </c>
      <c r="B251" s="285">
        <v>42997</v>
      </c>
      <c r="C251" s="285"/>
      <c r="D251" s="286" t="s">
        <v>925</v>
      </c>
      <c r="E251" s="287" t="s">
        <v>797</v>
      </c>
      <c r="F251" s="288">
        <v>215</v>
      </c>
      <c r="G251" s="287"/>
      <c r="H251" s="287">
        <v>258</v>
      </c>
      <c r="I251" s="289">
        <v>258</v>
      </c>
      <c r="J251" s="290" t="s">
        <v>855</v>
      </c>
      <c r="K251" s="291">
        <f t="shared" si="58"/>
        <v>43</v>
      </c>
      <c r="L251" s="292">
        <f t="shared" si="59"/>
        <v>0.2</v>
      </c>
      <c r="M251" s="287" t="s">
        <v>641</v>
      </c>
      <c r="N251" s="293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84">
        <v>97</v>
      </c>
      <c r="B252" s="285">
        <v>42997</v>
      </c>
      <c r="C252" s="285"/>
      <c r="D252" s="286" t="s">
        <v>925</v>
      </c>
      <c r="E252" s="287" t="s">
        <v>797</v>
      </c>
      <c r="F252" s="288">
        <v>215</v>
      </c>
      <c r="G252" s="287"/>
      <c r="H252" s="287">
        <v>258</v>
      </c>
      <c r="I252" s="289">
        <v>258</v>
      </c>
      <c r="J252" s="321" t="s">
        <v>855</v>
      </c>
      <c r="K252" s="291">
        <v>43</v>
      </c>
      <c r="L252" s="292">
        <v>0.2</v>
      </c>
      <c r="M252" s="287" t="s">
        <v>641</v>
      </c>
      <c r="N252" s="293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315">
        <v>98</v>
      </c>
      <c r="B253" s="316">
        <v>42998</v>
      </c>
      <c r="C253" s="316"/>
      <c r="D253" s="317" t="s">
        <v>926</v>
      </c>
      <c r="E253" s="318" t="s">
        <v>797</v>
      </c>
      <c r="F253" s="288">
        <v>75</v>
      </c>
      <c r="G253" s="318"/>
      <c r="H253" s="318">
        <v>90</v>
      </c>
      <c r="I253" s="320">
        <v>90</v>
      </c>
      <c r="J253" s="290" t="s">
        <v>927</v>
      </c>
      <c r="K253" s="291">
        <f t="shared" ref="K253:K258" si="60">H253-F253</f>
        <v>15</v>
      </c>
      <c r="L253" s="292">
        <f t="shared" ref="L253:L258" si="61">K253/F253</f>
        <v>0.2</v>
      </c>
      <c r="M253" s="287" t="s">
        <v>641</v>
      </c>
      <c r="N253" s="293">
        <v>43019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315">
        <v>99</v>
      </c>
      <c r="B254" s="316">
        <v>43011</v>
      </c>
      <c r="C254" s="316"/>
      <c r="D254" s="317" t="s">
        <v>691</v>
      </c>
      <c r="E254" s="318" t="s">
        <v>797</v>
      </c>
      <c r="F254" s="319">
        <v>315</v>
      </c>
      <c r="G254" s="318"/>
      <c r="H254" s="318">
        <v>392</v>
      </c>
      <c r="I254" s="320">
        <v>384</v>
      </c>
      <c r="J254" s="321" t="s">
        <v>928</v>
      </c>
      <c r="K254" s="291">
        <f t="shared" si="60"/>
        <v>77</v>
      </c>
      <c r="L254" s="322">
        <f t="shared" si="61"/>
        <v>0.24444444444444444</v>
      </c>
      <c r="M254" s="318" t="s">
        <v>641</v>
      </c>
      <c r="N254" s="323">
        <v>43017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315">
        <v>100</v>
      </c>
      <c r="B255" s="316">
        <v>43013</v>
      </c>
      <c r="C255" s="316"/>
      <c r="D255" s="317" t="s">
        <v>477</v>
      </c>
      <c r="E255" s="318" t="s">
        <v>797</v>
      </c>
      <c r="F255" s="319">
        <v>145</v>
      </c>
      <c r="G255" s="318"/>
      <c r="H255" s="318">
        <v>179</v>
      </c>
      <c r="I255" s="320">
        <v>180</v>
      </c>
      <c r="J255" s="321" t="s">
        <v>929</v>
      </c>
      <c r="K255" s="291">
        <f t="shared" si="60"/>
        <v>34</v>
      </c>
      <c r="L255" s="322">
        <f t="shared" si="61"/>
        <v>0.23448275862068965</v>
      </c>
      <c r="M255" s="318" t="s">
        <v>641</v>
      </c>
      <c r="N255" s="323">
        <v>43025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315">
        <v>101</v>
      </c>
      <c r="B256" s="316">
        <v>43014</v>
      </c>
      <c r="C256" s="316"/>
      <c r="D256" s="317" t="s">
        <v>342</v>
      </c>
      <c r="E256" s="318" t="s">
        <v>797</v>
      </c>
      <c r="F256" s="319">
        <v>256</v>
      </c>
      <c r="G256" s="318"/>
      <c r="H256" s="318">
        <v>323</v>
      </c>
      <c r="I256" s="320">
        <v>320</v>
      </c>
      <c r="J256" s="321" t="s">
        <v>855</v>
      </c>
      <c r="K256" s="291">
        <f t="shared" si="60"/>
        <v>67</v>
      </c>
      <c r="L256" s="322">
        <f t="shared" si="61"/>
        <v>0.26171875</v>
      </c>
      <c r="M256" s="318" t="s">
        <v>641</v>
      </c>
      <c r="N256" s="323">
        <v>43067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315">
        <v>102</v>
      </c>
      <c r="B257" s="316">
        <v>43017</v>
      </c>
      <c r="C257" s="316"/>
      <c r="D257" s="317" t="s">
        <v>360</v>
      </c>
      <c r="E257" s="318" t="s">
        <v>797</v>
      </c>
      <c r="F257" s="319">
        <v>137.5</v>
      </c>
      <c r="G257" s="318"/>
      <c r="H257" s="318">
        <v>184</v>
      </c>
      <c r="I257" s="320">
        <v>183</v>
      </c>
      <c r="J257" s="321" t="s">
        <v>930</v>
      </c>
      <c r="K257" s="291">
        <f t="shared" si="60"/>
        <v>46.5</v>
      </c>
      <c r="L257" s="322">
        <f t="shared" si="61"/>
        <v>0.33818181818181819</v>
      </c>
      <c r="M257" s="318" t="s">
        <v>641</v>
      </c>
      <c r="N257" s="323">
        <v>43108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315">
        <v>103</v>
      </c>
      <c r="B258" s="316">
        <v>43018</v>
      </c>
      <c r="C258" s="316"/>
      <c r="D258" s="317" t="s">
        <v>931</v>
      </c>
      <c r="E258" s="318" t="s">
        <v>797</v>
      </c>
      <c r="F258" s="319">
        <v>125.5</v>
      </c>
      <c r="G258" s="318"/>
      <c r="H258" s="318">
        <v>158</v>
      </c>
      <c r="I258" s="320">
        <v>155</v>
      </c>
      <c r="J258" s="321" t="s">
        <v>932</v>
      </c>
      <c r="K258" s="291">
        <f t="shared" si="60"/>
        <v>32.5</v>
      </c>
      <c r="L258" s="322">
        <f t="shared" si="61"/>
        <v>0.25896414342629481</v>
      </c>
      <c r="M258" s="318" t="s">
        <v>641</v>
      </c>
      <c r="N258" s="323">
        <v>43067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315">
        <v>104</v>
      </c>
      <c r="B259" s="316">
        <v>43018</v>
      </c>
      <c r="C259" s="316"/>
      <c r="D259" s="317" t="s">
        <v>933</v>
      </c>
      <c r="E259" s="318" t="s">
        <v>797</v>
      </c>
      <c r="F259" s="319">
        <v>895</v>
      </c>
      <c r="G259" s="318"/>
      <c r="H259" s="318">
        <v>1122.5</v>
      </c>
      <c r="I259" s="320">
        <v>1078</v>
      </c>
      <c r="J259" s="321" t="s">
        <v>934</v>
      </c>
      <c r="K259" s="291">
        <v>227.5</v>
      </c>
      <c r="L259" s="322">
        <v>0.25418994413407803</v>
      </c>
      <c r="M259" s="318" t="s">
        <v>641</v>
      </c>
      <c r="N259" s="323">
        <v>43117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315">
        <v>105</v>
      </c>
      <c r="B260" s="316">
        <v>43020</v>
      </c>
      <c r="C260" s="316"/>
      <c r="D260" s="317" t="s">
        <v>351</v>
      </c>
      <c r="E260" s="318" t="s">
        <v>797</v>
      </c>
      <c r="F260" s="319">
        <v>525</v>
      </c>
      <c r="G260" s="318"/>
      <c r="H260" s="318">
        <v>629</v>
      </c>
      <c r="I260" s="320">
        <v>629</v>
      </c>
      <c r="J260" s="321" t="s">
        <v>855</v>
      </c>
      <c r="K260" s="291">
        <v>104</v>
      </c>
      <c r="L260" s="322">
        <v>0.19809523809523799</v>
      </c>
      <c r="M260" s="318" t="s">
        <v>641</v>
      </c>
      <c r="N260" s="323">
        <v>43119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315">
        <v>106</v>
      </c>
      <c r="B261" s="316">
        <v>43046</v>
      </c>
      <c r="C261" s="316"/>
      <c r="D261" s="317" t="s">
        <v>397</v>
      </c>
      <c r="E261" s="318" t="s">
        <v>797</v>
      </c>
      <c r="F261" s="319">
        <v>740</v>
      </c>
      <c r="G261" s="318"/>
      <c r="H261" s="318">
        <v>892.5</v>
      </c>
      <c r="I261" s="320">
        <v>900</v>
      </c>
      <c r="J261" s="321" t="s">
        <v>935</v>
      </c>
      <c r="K261" s="291">
        <f t="shared" ref="K261:K263" si="62">H261-F261</f>
        <v>152.5</v>
      </c>
      <c r="L261" s="322">
        <f t="shared" ref="L261:L263" si="63">K261/F261</f>
        <v>0.20608108108108109</v>
      </c>
      <c r="M261" s="318" t="s">
        <v>641</v>
      </c>
      <c r="N261" s="323">
        <v>43052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84">
        <v>107</v>
      </c>
      <c r="B262" s="285">
        <v>43073</v>
      </c>
      <c r="C262" s="285"/>
      <c r="D262" s="286" t="s">
        <v>936</v>
      </c>
      <c r="E262" s="287" t="s">
        <v>797</v>
      </c>
      <c r="F262" s="288">
        <v>118.5</v>
      </c>
      <c r="G262" s="287"/>
      <c r="H262" s="287">
        <v>143.5</v>
      </c>
      <c r="I262" s="289">
        <v>145</v>
      </c>
      <c r="J262" s="290" t="s">
        <v>714</v>
      </c>
      <c r="K262" s="291">
        <f t="shared" si="62"/>
        <v>25</v>
      </c>
      <c r="L262" s="292">
        <f t="shared" si="63"/>
        <v>0.2109704641350211</v>
      </c>
      <c r="M262" s="287" t="s">
        <v>641</v>
      </c>
      <c r="N262" s="293">
        <v>43097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94">
        <v>108</v>
      </c>
      <c r="B263" s="295">
        <v>43090</v>
      </c>
      <c r="C263" s="295"/>
      <c r="D263" s="296" t="s">
        <v>445</v>
      </c>
      <c r="E263" s="297" t="s">
        <v>797</v>
      </c>
      <c r="F263" s="298">
        <v>715</v>
      </c>
      <c r="G263" s="298"/>
      <c r="H263" s="299">
        <v>500</v>
      </c>
      <c r="I263" s="299">
        <v>872</v>
      </c>
      <c r="J263" s="300" t="s">
        <v>937</v>
      </c>
      <c r="K263" s="301">
        <f t="shared" si="62"/>
        <v>-215</v>
      </c>
      <c r="L263" s="302">
        <f t="shared" si="63"/>
        <v>-0.30069930069930068</v>
      </c>
      <c r="M263" s="298" t="s">
        <v>679</v>
      </c>
      <c r="N263" s="295">
        <v>43670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84">
        <v>109</v>
      </c>
      <c r="B264" s="285">
        <v>43098</v>
      </c>
      <c r="C264" s="285"/>
      <c r="D264" s="286" t="s">
        <v>691</v>
      </c>
      <c r="E264" s="287" t="s">
        <v>797</v>
      </c>
      <c r="F264" s="288">
        <v>435</v>
      </c>
      <c r="G264" s="287"/>
      <c r="H264" s="287">
        <v>542.5</v>
      </c>
      <c r="I264" s="289">
        <v>539</v>
      </c>
      <c r="J264" s="290" t="s">
        <v>855</v>
      </c>
      <c r="K264" s="291">
        <v>107.5</v>
      </c>
      <c r="L264" s="292">
        <v>0.247126436781609</v>
      </c>
      <c r="M264" s="287" t="s">
        <v>641</v>
      </c>
      <c r="N264" s="293">
        <v>43206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84">
        <v>110</v>
      </c>
      <c r="B265" s="285">
        <v>43098</v>
      </c>
      <c r="C265" s="285"/>
      <c r="D265" s="286" t="s">
        <v>584</v>
      </c>
      <c r="E265" s="287" t="s">
        <v>797</v>
      </c>
      <c r="F265" s="288">
        <v>885</v>
      </c>
      <c r="G265" s="287"/>
      <c r="H265" s="287">
        <v>1090</v>
      </c>
      <c r="I265" s="289">
        <v>1084</v>
      </c>
      <c r="J265" s="290" t="s">
        <v>855</v>
      </c>
      <c r="K265" s="291">
        <v>205</v>
      </c>
      <c r="L265" s="292">
        <v>0.23163841807909599</v>
      </c>
      <c r="M265" s="287" t="s">
        <v>641</v>
      </c>
      <c r="N265" s="293">
        <v>43213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324">
        <v>111</v>
      </c>
      <c r="B266" s="325">
        <v>43192</v>
      </c>
      <c r="C266" s="325"/>
      <c r="D266" s="303" t="s">
        <v>938</v>
      </c>
      <c r="E266" s="298" t="s">
        <v>797</v>
      </c>
      <c r="F266" s="326">
        <v>478.5</v>
      </c>
      <c r="G266" s="298"/>
      <c r="H266" s="298">
        <v>442</v>
      </c>
      <c r="I266" s="299">
        <v>613</v>
      </c>
      <c r="J266" s="300" t="s">
        <v>939</v>
      </c>
      <c r="K266" s="301">
        <f t="shared" ref="K266:K269" si="64">H266-F266</f>
        <v>-36.5</v>
      </c>
      <c r="L266" s="302">
        <f t="shared" ref="L266:L269" si="65">K266/F266</f>
        <v>-7.6280041797283177E-2</v>
      </c>
      <c r="M266" s="298" t="s">
        <v>679</v>
      </c>
      <c r="N266" s="295">
        <v>43762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94">
        <v>112</v>
      </c>
      <c r="B267" s="295">
        <v>43194</v>
      </c>
      <c r="C267" s="295"/>
      <c r="D267" s="296" t="s">
        <v>940</v>
      </c>
      <c r="E267" s="297" t="s">
        <v>797</v>
      </c>
      <c r="F267" s="298">
        <f>141.5-7.3</f>
        <v>134.19999999999999</v>
      </c>
      <c r="G267" s="298"/>
      <c r="H267" s="299">
        <v>77</v>
      </c>
      <c r="I267" s="299">
        <v>180</v>
      </c>
      <c r="J267" s="300" t="s">
        <v>941</v>
      </c>
      <c r="K267" s="301">
        <f t="shared" si="64"/>
        <v>-57.199999999999989</v>
      </c>
      <c r="L267" s="302">
        <f t="shared" si="65"/>
        <v>-0.42622950819672129</v>
      </c>
      <c r="M267" s="298" t="s">
        <v>679</v>
      </c>
      <c r="N267" s="295">
        <v>43522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94">
        <v>113</v>
      </c>
      <c r="B268" s="295">
        <v>43209</v>
      </c>
      <c r="C268" s="295"/>
      <c r="D268" s="296" t="s">
        <v>942</v>
      </c>
      <c r="E268" s="297" t="s">
        <v>797</v>
      </c>
      <c r="F268" s="298">
        <v>430</v>
      </c>
      <c r="G268" s="298"/>
      <c r="H268" s="299">
        <v>220</v>
      </c>
      <c r="I268" s="299">
        <v>537</v>
      </c>
      <c r="J268" s="300" t="s">
        <v>943</v>
      </c>
      <c r="K268" s="301">
        <f t="shared" si="64"/>
        <v>-210</v>
      </c>
      <c r="L268" s="302">
        <f t="shared" si="65"/>
        <v>-0.48837209302325579</v>
      </c>
      <c r="M268" s="298" t="s">
        <v>679</v>
      </c>
      <c r="N268" s="295">
        <v>43252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315">
        <v>114</v>
      </c>
      <c r="B269" s="316">
        <v>43220</v>
      </c>
      <c r="C269" s="316"/>
      <c r="D269" s="317" t="s">
        <v>398</v>
      </c>
      <c r="E269" s="318" t="s">
        <v>797</v>
      </c>
      <c r="F269" s="318">
        <v>153.5</v>
      </c>
      <c r="G269" s="318"/>
      <c r="H269" s="318">
        <v>196</v>
      </c>
      <c r="I269" s="320">
        <v>196</v>
      </c>
      <c r="J269" s="290" t="s">
        <v>944</v>
      </c>
      <c r="K269" s="291">
        <f t="shared" si="64"/>
        <v>42.5</v>
      </c>
      <c r="L269" s="292">
        <f t="shared" si="65"/>
        <v>0.27687296416938112</v>
      </c>
      <c r="M269" s="287" t="s">
        <v>641</v>
      </c>
      <c r="N269" s="293">
        <v>43605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94">
        <v>115</v>
      </c>
      <c r="B270" s="295">
        <v>43306</v>
      </c>
      <c r="C270" s="295"/>
      <c r="D270" s="296" t="s">
        <v>914</v>
      </c>
      <c r="E270" s="297" t="s">
        <v>797</v>
      </c>
      <c r="F270" s="298">
        <v>27.5</v>
      </c>
      <c r="G270" s="298"/>
      <c r="H270" s="299">
        <v>13.1</v>
      </c>
      <c r="I270" s="299">
        <v>60</v>
      </c>
      <c r="J270" s="300" t="s">
        <v>945</v>
      </c>
      <c r="K270" s="301">
        <v>-14.4</v>
      </c>
      <c r="L270" s="302">
        <v>-0.52363636363636401</v>
      </c>
      <c r="M270" s="298" t="s">
        <v>679</v>
      </c>
      <c r="N270" s="295">
        <v>43138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324">
        <v>116</v>
      </c>
      <c r="B271" s="325">
        <v>43318</v>
      </c>
      <c r="C271" s="325"/>
      <c r="D271" s="303" t="s">
        <v>946</v>
      </c>
      <c r="E271" s="298" t="s">
        <v>797</v>
      </c>
      <c r="F271" s="298">
        <v>148.5</v>
      </c>
      <c r="G271" s="298"/>
      <c r="H271" s="298">
        <v>102</v>
      </c>
      <c r="I271" s="299">
        <v>182</v>
      </c>
      <c r="J271" s="300" t="s">
        <v>947</v>
      </c>
      <c r="K271" s="301">
        <f>H271-F271</f>
        <v>-46.5</v>
      </c>
      <c r="L271" s="302">
        <f>K271/F271</f>
        <v>-0.31313131313131315</v>
      </c>
      <c r="M271" s="298" t="s">
        <v>679</v>
      </c>
      <c r="N271" s="295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84">
        <v>117</v>
      </c>
      <c r="B272" s="285">
        <v>43335</v>
      </c>
      <c r="C272" s="285"/>
      <c r="D272" s="286" t="s">
        <v>948</v>
      </c>
      <c r="E272" s="287" t="s">
        <v>797</v>
      </c>
      <c r="F272" s="318">
        <v>285</v>
      </c>
      <c r="G272" s="287"/>
      <c r="H272" s="287">
        <v>355</v>
      </c>
      <c r="I272" s="289">
        <v>364</v>
      </c>
      <c r="J272" s="290" t="s">
        <v>949</v>
      </c>
      <c r="K272" s="291">
        <v>70</v>
      </c>
      <c r="L272" s="292">
        <v>0.24561403508771901</v>
      </c>
      <c r="M272" s="287" t="s">
        <v>641</v>
      </c>
      <c r="N272" s="293">
        <v>43455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84">
        <v>118</v>
      </c>
      <c r="B273" s="285">
        <v>43341</v>
      </c>
      <c r="C273" s="285"/>
      <c r="D273" s="286" t="s">
        <v>386</v>
      </c>
      <c r="E273" s="287" t="s">
        <v>797</v>
      </c>
      <c r="F273" s="318">
        <v>525</v>
      </c>
      <c r="G273" s="287"/>
      <c r="H273" s="287">
        <v>585</v>
      </c>
      <c r="I273" s="289">
        <v>635</v>
      </c>
      <c r="J273" s="290" t="s">
        <v>950</v>
      </c>
      <c r="K273" s="291">
        <f t="shared" ref="K273:K289" si="66">H273-F273</f>
        <v>60</v>
      </c>
      <c r="L273" s="292">
        <f t="shared" ref="L273:L289" si="67">K273/F273</f>
        <v>0.11428571428571428</v>
      </c>
      <c r="M273" s="287" t="s">
        <v>641</v>
      </c>
      <c r="N273" s="293">
        <v>43662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84">
        <v>119</v>
      </c>
      <c r="B274" s="285">
        <v>43395</v>
      </c>
      <c r="C274" s="285"/>
      <c r="D274" s="286" t="s">
        <v>370</v>
      </c>
      <c r="E274" s="287" t="s">
        <v>797</v>
      </c>
      <c r="F274" s="318">
        <v>475</v>
      </c>
      <c r="G274" s="287"/>
      <c r="H274" s="287">
        <v>574</v>
      </c>
      <c r="I274" s="289">
        <v>570</v>
      </c>
      <c r="J274" s="290" t="s">
        <v>855</v>
      </c>
      <c r="K274" s="291">
        <f t="shared" si="66"/>
        <v>99</v>
      </c>
      <c r="L274" s="292">
        <f t="shared" si="67"/>
        <v>0.20842105263157895</v>
      </c>
      <c r="M274" s="287" t="s">
        <v>641</v>
      </c>
      <c r="N274" s="293">
        <v>43403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315">
        <v>120</v>
      </c>
      <c r="B275" s="316">
        <v>43397</v>
      </c>
      <c r="C275" s="316"/>
      <c r="D275" s="317" t="s">
        <v>393</v>
      </c>
      <c r="E275" s="318" t="s">
        <v>797</v>
      </c>
      <c r="F275" s="318">
        <v>707.5</v>
      </c>
      <c r="G275" s="318"/>
      <c r="H275" s="318">
        <v>872</v>
      </c>
      <c r="I275" s="320">
        <v>872</v>
      </c>
      <c r="J275" s="321" t="s">
        <v>855</v>
      </c>
      <c r="K275" s="291">
        <f t="shared" si="66"/>
        <v>164.5</v>
      </c>
      <c r="L275" s="322">
        <f t="shared" si="67"/>
        <v>0.23250883392226149</v>
      </c>
      <c r="M275" s="318" t="s">
        <v>641</v>
      </c>
      <c r="N275" s="323">
        <v>43482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315">
        <v>121</v>
      </c>
      <c r="B276" s="316">
        <v>43398</v>
      </c>
      <c r="C276" s="316"/>
      <c r="D276" s="317" t="s">
        <v>951</v>
      </c>
      <c r="E276" s="318" t="s">
        <v>797</v>
      </c>
      <c r="F276" s="318">
        <v>162</v>
      </c>
      <c r="G276" s="318"/>
      <c r="H276" s="318">
        <v>204</v>
      </c>
      <c r="I276" s="320">
        <v>209</v>
      </c>
      <c r="J276" s="321" t="s">
        <v>952</v>
      </c>
      <c r="K276" s="291">
        <f t="shared" si="66"/>
        <v>42</v>
      </c>
      <c r="L276" s="322">
        <f t="shared" si="67"/>
        <v>0.25925925925925924</v>
      </c>
      <c r="M276" s="318" t="s">
        <v>641</v>
      </c>
      <c r="N276" s="323">
        <v>43539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315">
        <v>122</v>
      </c>
      <c r="B277" s="316">
        <v>43399</v>
      </c>
      <c r="C277" s="316"/>
      <c r="D277" s="317" t="s">
        <v>496</v>
      </c>
      <c r="E277" s="318" t="s">
        <v>797</v>
      </c>
      <c r="F277" s="318">
        <v>240</v>
      </c>
      <c r="G277" s="318"/>
      <c r="H277" s="318">
        <v>297</v>
      </c>
      <c r="I277" s="320">
        <v>297</v>
      </c>
      <c r="J277" s="321" t="s">
        <v>855</v>
      </c>
      <c r="K277" s="327">
        <f t="shared" si="66"/>
        <v>57</v>
      </c>
      <c r="L277" s="322">
        <f t="shared" si="67"/>
        <v>0.23749999999999999</v>
      </c>
      <c r="M277" s="318" t="s">
        <v>641</v>
      </c>
      <c r="N277" s="323">
        <v>43417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84">
        <v>123</v>
      </c>
      <c r="B278" s="285">
        <v>43439</v>
      </c>
      <c r="C278" s="285"/>
      <c r="D278" s="286" t="s">
        <v>953</v>
      </c>
      <c r="E278" s="287" t="s">
        <v>797</v>
      </c>
      <c r="F278" s="287">
        <v>202.5</v>
      </c>
      <c r="G278" s="287"/>
      <c r="H278" s="287">
        <v>255</v>
      </c>
      <c r="I278" s="289">
        <v>252</v>
      </c>
      <c r="J278" s="290" t="s">
        <v>855</v>
      </c>
      <c r="K278" s="291">
        <f t="shared" si="66"/>
        <v>52.5</v>
      </c>
      <c r="L278" s="292">
        <f t="shared" si="67"/>
        <v>0.25925925925925924</v>
      </c>
      <c r="M278" s="287" t="s">
        <v>641</v>
      </c>
      <c r="N278" s="293">
        <v>43542</v>
      </c>
      <c r="O278" s="1"/>
      <c r="P278" s="1"/>
      <c r="Q278" s="1"/>
      <c r="R278" s="6" t="s">
        <v>954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15">
        <v>124</v>
      </c>
      <c r="B279" s="316">
        <v>43465</v>
      </c>
      <c r="C279" s="285"/>
      <c r="D279" s="317" t="s">
        <v>426</v>
      </c>
      <c r="E279" s="318" t="s">
        <v>797</v>
      </c>
      <c r="F279" s="318">
        <v>710</v>
      </c>
      <c r="G279" s="318"/>
      <c r="H279" s="318">
        <v>866</v>
      </c>
      <c r="I279" s="320">
        <v>866</v>
      </c>
      <c r="J279" s="321" t="s">
        <v>855</v>
      </c>
      <c r="K279" s="291">
        <f t="shared" si="66"/>
        <v>156</v>
      </c>
      <c r="L279" s="292">
        <f t="shared" si="67"/>
        <v>0.21971830985915494</v>
      </c>
      <c r="M279" s="287" t="s">
        <v>641</v>
      </c>
      <c r="N279" s="293">
        <v>43553</v>
      </c>
      <c r="O279" s="1"/>
      <c r="P279" s="1"/>
      <c r="Q279" s="1"/>
      <c r="R279" s="6" t="s">
        <v>954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315">
        <v>125</v>
      </c>
      <c r="B280" s="316">
        <v>43522</v>
      </c>
      <c r="C280" s="316"/>
      <c r="D280" s="317" t="s">
        <v>154</v>
      </c>
      <c r="E280" s="318" t="s">
        <v>797</v>
      </c>
      <c r="F280" s="318">
        <v>337.25</v>
      </c>
      <c r="G280" s="318"/>
      <c r="H280" s="318">
        <v>398.5</v>
      </c>
      <c r="I280" s="320">
        <v>411</v>
      </c>
      <c r="J280" s="290" t="s">
        <v>955</v>
      </c>
      <c r="K280" s="291">
        <f t="shared" si="66"/>
        <v>61.25</v>
      </c>
      <c r="L280" s="292">
        <f t="shared" si="67"/>
        <v>0.1816160118606375</v>
      </c>
      <c r="M280" s="287" t="s">
        <v>641</v>
      </c>
      <c r="N280" s="293">
        <v>43760</v>
      </c>
      <c r="O280" s="1"/>
      <c r="P280" s="1"/>
      <c r="Q280" s="1"/>
      <c r="R280" s="6" t="s">
        <v>954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328">
        <v>126</v>
      </c>
      <c r="B281" s="329">
        <v>43559</v>
      </c>
      <c r="C281" s="329"/>
      <c r="D281" s="330" t="s">
        <v>956</v>
      </c>
      <c r="E281" s="331" t="s">
        <v>797</v>
      </c>
      <c r="F281" s="331">
        <v>130</v>
      </c>
      <c r="G281" s="331"/>
      <c r="H281" s="331">
        <v>65</v>
      </c>
      <c r="I281" s="332">
        <v>158</v>
      </c>
      <c r="J281" s="300" t="s">
        <v>957</v>
      </c>
      <c r="K281" s="301">
        <f t="shared" si="66"/>
        <v>-65</v>
      </c>
      <c r="L281" s="302">
        <f t="shared" si="67"/>
        <v>-0.5</v>
      </c>
      <c r="M281" s="298" t="s">
        <v>679</v>
      </c>
      <c r="N281" s="295">
        <v>43726</v>
      </c>
      <c r="O281" s="1"/>
      <c r="P281" s="1"/>
      <c r="Q281" s="1"/>
      <c r="R281" s="6" t="s">
        <v>958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333">
        <v>127</v>
      </c>
      <c r="B282" s="334">
        <v>43017</v>
      </c>
      <c r="C282" s="334"/>
      <c r="D282" s="335" t="s">
        <v>187</v>
      </c>
      <c r="E282" s="336" t="s">
        <v>797</v>
      </c>
      <c r="F282" s="336">
        <v>141.5</v>
      </c>
      <c r="G282" s="337"/>
      <c r="H282" s="337">
        <v>183.5</v>
      </c>
      <c r="I282" s="337">
        <v>210</v>
      </c>
      <c r="J282" s="338" t="s">
        <v>959</v>
      </c>
      <c r="K282" s="339">
        <f t="shared" si="66"/>
        <v>42</v>
      </c>
      <c r="L282" s="340">
        <f t="shared" si="67"/>
        <v>0.29681978798586572</v>
      </c>
      <c r="M282" s="336" t="s">
        <v>641</v>
      </c>
      <c r="N282" s="334">
        <v>43042</v>
      </c>
      <c r="O282" s="1"/>
      <c r="P282" s="1"/>
      <c r="Q282" s="1"/>
      <c r="R282" s="6" t="s">
        <v>958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328">
        <v>128</v>
      </c>
      <c r="B283" s="329">
        <v>43074</v>
      </c>
      <c r="C283" s="329"/>
      <c r="D283" s="330" t="s">
        <v>960</v>
      </c>
      <c r="E283" s="331" t="s">
        <v>797</v>
      </c>
      <c r="F283" s="326">
        <v>172</v>
      </c>
      <c r="G283" s="331"/>
      <c r="H283" s="331">
        <v>155.25</v>
      </c>
      <c r="I283" s="332">
        <v>230</v>
      </c>
      <c r="J283" s="300" t="s">
        <v>961</v>
      </c>
      <c r="K283" s="301">
        <f t="shared" si="66"/>
        <v>-16.75</v>
      </c>
      <c r="L283" s="302">
        <f t="shared" si="67"/>
        <v>-9.7383720930232565E-2</v>
      </c>
      <c r="M283" s="298" t="s">
        <v>679</v>
      </c>
      <c r="N283" s="295">
        <v>43787</v>
      </c>
      <c r="O283" s="1"/>
      <c r="P283" s="1"/>
      <c r="Q283" s="1"/>
      <c r="R283" s="6" t="s">
        <v>958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15">
        <v>129</v>
      </c>
      <c r="B284" s="316">
        <v>43398</v>
      </c>
      <c r="C284" s="316"/>
      <c r="D284" s="317" t="s">
        <v>109</v>
      </c>
      <c r="E284" s="318" t="s">
        <v>797</v>
      </c>
      <c r="F284" s="318">
        <v>698.5</v>
      </c>
      <c r="G284" s="318"/>
      <c r="H284" s="318">
        <v>890</v>
      </c>
      <c r="I284" s="320">
        <v>890</v>
      </c>
      <c r="J284" s="290" t="s">
        <v>962</v>
      </c>
      <c r="K284" s="291">
        <f t="shared" si="66"/>
        <v>191.5</v>
      </c>
      <c r="L284" s="292">
        <f t="shared" si="67"/>
        <v>0.27415891195418757</v>
      </c>
      <c r="M284" s="287" t="s">
        <v>641</v>
      </c>
      <c r="N284" s="293">
        <v>44328</v>
      </c>
      <c r="O284" s="1"/>
      <c r="P284" s="1"/>
      <c r="Q284" s="1"/>
      <c r="R284" s="6" t="s">
        <v>954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315">
        <v>130</v>
      </c>
      <c r="B285" s="316">
        <v>42877</v>
      </c>
      <c r="C285" s="316"/>
      <c r="D285" s="317" t="s">
        <v>385</v>
      </c>
      <c r="E285" s="318" t="s">
        <v>797</v>
      </c>
      <c r="F285" s="318">
        <v>127.6</v>
      </c>
      <c r="G285" s="318"/>
      <c r="H285" s="318">
        <v>138</v>
      </c>
      <c r="I285" s="320">
        <v>190</v>
      </c>
      <c r="J285" s="290" t="s">
        <v>963</v>
      </c>
      <c r="K285" s="291">
        <f t="shared" si="66"/>
        <v>10.400000000000006</v>
      </c>
      <c r="L285" s="292">
        <f t="shared" si="67"/>
        <v>8.1504702194357417E-2</v>
      </c>
      <c r="M285" s="287" t="s">
        <v>641</v>
      </c>
      <c r="N285" s="293">
        <v>43774</v>
      </c>
      <c r="O285" s="1"/>
      <c r="P285" s="1"/>
      <c r="Q285" s="1"/>
      <c r="R285" s="6" t="s">
        <v>958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315">
        <v>131</v>
      </c>
      <c r="B286" s="316">
        <v>43158</v>
      </c>
      <c r="C286" s="316"/>
      <c r="D286" s="317" t="s">
        <v>964</v>
      </c>
      <c r="E286" s="318" t="s">
        <v>797</v>
      </c>
      <c r="F286" s="318">
        <v>317</v>
      </c>
      <c r="G286" s="318"/>
      <c r="H286" s="318">
        <v>382.5</v>
      </c>
      <c r="I286" s="320">
        <v>398</v>
      </c>
      <c r="J286" s="290" t="s">
        <v>965</v>
      </c>
      <c r="K286" s="291">
        <f t="shared" si="66"/>
        <v>65.5</v>
      </c>
      <c r="L286" s="292">
        <f t="shared" si="67"/>
        <v>0.20662460567823343</v>
      </c>
      <c r="M286" s="287" t="s">
        <v>641</v>
      </c>
      <c r="N286" s="293">
        <v>44238</v>
      </c>
      <c r="O286" s="1"/>
      <c r="P286" s="1"/>
      <c r="Q286" s="1"/>
      <c r="R286" s="6" t="s">
        <v>958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328">
        <v>132</v>
      </c>
      <c r="B287" s="329">
        <v>43164</v>
      </c>
      <c r="C287" s="329"/>
      <c r="D287" s="330" t="s">
        <v>146</v>
      </c>
      <c r="E287" s="331" t="s">
        <v>797</v>
      </c>
      <c r="F287" s="326">
        <f>510-14.4</f>
        <v>495.6</v>
      </c>
      <c r="G287" s="331"/>
      <c r="H287" s="331">
        <v>350</v>
      </c>
      <c r="I287" s="332">
        <v>672</v>
      </c>
      <c r="J287" s="300" t="s">
        <v>966</v>
      </c>
      <c r="K287" s="301">
        <f t="shared" si="66"/>
        <v>-145.60000000000002</v>
      </c>
      <c r="L287" s="302">
        <f t="shared" si="67"/>
        <v>-0.29378531073446329</v>
      </c>
      <c r="M287" s="298" t="s">
        <v>679</v>
      </c>
      <c r="N287" s="295">
        <v>43887</v>
      </c>
      <c r="O287" s="1"/>
      <c r="P287" s="1"/>
      <c r="Q287" s="1"/>
      <c r="R287" s="6" t="s">
        <v>954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328">
        <v>133</v>
      </c>
      <c r="B288" s="329">
        <v>43237</v>
      </c>
      <c r="C288" s="329"/>
      <c r="D288" s="330" t="s">
        <v>488</v>
      </c>
      <c r="E288" s="331" t="s">
        <v>797</v>
      </c>
      <c r="F288" s="326">
        <v>230.3</v>
      </c>
      <c r="G288" s="331"/>
      <c r="H288" s="331">
        <v>102.5</v>
      </c>
      <c r="I288" s="332">
        <v>348</v>
      </c>
      <c r="J288" s="300" t="s">
        <v>967</v>
      </c>
      <c r="K288" s="301">
        <f t="shared" si="66"/>
        <v>-127.80000000000001</v>
      </c>
      <c r="L288" s="302">
        <f t="shared" si="67"/>
        <v>-0.55492835432045162</v>
      </c>
      <c r="M288" s="298" t="s">
        <v>679</v>
      </c>
      <c r="N288" s="295">
        <v>43896</v>
      </c>
      <c r="O288" s="1"/>
      <c r="P288" s="1"/>
      <c r="Q288" s="1"/>
      <c r="R288" s="6" t="s">
        <v>954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315">
        <v>134</v>
      </c>
      <c r="B289" s="316">
        <v>43258</v>
      </c>
      <c r="C289" s="316"/>
      <c r="D289" s="317" t="s">
        <v>450</v>
      </c>
      <c r="E289" s="318" t="s">
        <v>797</v>
      </c>
      <c r="F289" s="318">
        <f>342.5-5.1</f>
        <v>337.4</v>
      </c>
      <c r="G289" s="318"/>
      <c r="H289" s="318">
        <v>412.5</v>
      </c>
      <c r="I289" s="320">
        <v>439</v>
      </c>
      <c r="J289" s="290" t="s">
        <v>968</v>
      </c>
      <c r="K289" s="291">
        <f t="shared" si="66"/>
        <v>75.100000000000023</v>
      </c>
      <c r="L289" s="292">
        <f t="shared" si="67"/>
        <v>0.22258446947243635</v>
      </c>
      <c r="M289" s="287" t="s">
        <v>641</v>
      </c>
      <c r="N289" s="293">
        <v>44230</v>
      </c>
      <c r="O289" s="1"/>
      <c r="P289" s="1"/>
      <c r="Q289" s="1"/>
      <c r="R289" s="6" t="s">
        <v>958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341">
        <v>135</v>
      </c>
      <c r="B290" s="342">
        <v>43285</v>
      </c>
      <c r="C290" s="342"/>
      <c r="D290" s="20" t="s">
        <v>56</v>
      </c>
      <c r="E290" s="343" t="s">
        <v>797</v>
      </c>
      <c r="F290" s="344">
        <f>127.5-5.53</f>
        <v>121.97</v>
      </c>
      <c r="G290" s="343"/>
      <c r="H290" s="343"/>
      <c r="I290" s="345">
        <v>170</v>
      </c>
      <c r="J290" s="346" t="s">
        <v>650</v>
      </c>
      <c r="K290" s="347"/>
      <c r="L290" s="348"/>
      <c r="M290" s="16" t="s">
        <v>650</v>
      </c>
      <c r="N290" s="349"/>
      <c r="O290" s="1"/>
      <c r="P290" s="1"/>
      <c r="Q290" s="1"/>
      <c r="R290" s="6" t="s">
        <v>954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328">
        <v>136</v>
      </c>
      <c r="B291" s="329">
        <v>43294</v>
      </c>
      <c r="C291" s="329"/>
      <c r="D291" s="330" t="s">
        <v>372</v>
      </c>
      <c r="E291" s="331" t="s">
        <v>797</v>
      </c>
      <c r="F291" s="326">
        <v>46.5</v>
      </c>
      <c r="G291" s="331"/>
      <c r="H291" s="331">
        <v>17</v>
      </c>
      <c r="I291" s="332">
        <v>59</v>
      </c>
      <c r="J291" s="300" t="s">
        <v>969</v>
      </c>
      <c r="K291" s="301">
        <f t="shared" ref="K291:K299" si="68">H291-F291</f>
        <v>-29.5</v>
      </c>
      <c r="L291" s="302">
        <f t="shared" ref="L291:L299" si="69">K291/F291</f>
        <v>-0.63440860215053763</v>
      </c>
      <c r="M291" s="298" t="s">
        <v>679</v>
      </c>
      <c r="N291" s="295">
        <v>43887</v>
      </c>
      <c r="O291" s="1"/>
      <c r="P291" s="1"/>
      <c r="Q291" s="1"/>
      <c r="R291" s="6" t="s">
        <v>954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15">
        <v>137</v>
      </c>
      <c r="B292" s="316">
        <v>43396</v>
      </c>
      <c r="C292" s="316"/>
      <c r="D292" s="317" t="s">
        <v>428</v>
      </c>
      <c r="E292" s="318" t="s">
        <v>797</v>
      </c>
      <c r="F292" s="318">
        <v>156.5</v>
      </c>
      <c r="G292" s="318"/>
      <c r="H292" s="318">
        <v>207.5</v>
      </c>
      <c r="I292" s="320">
        <v>191</v>
      </c>
      <c r="J292" s="290" t="s">
        <v>855</v>
      </c>
      <c r="K292" s="291">
        <f t="shared" si="68"/>
        <v>51</v>
      </c>
      <c r="L292" s="292">
        <f t="shared" si="69"/>
        <v>0.32587859424920129</v>
      </c>
      <c r="M292" s="287" t="s">
        <v>641</v>
      </c>
      <c r="N292" s="293">
        <v>44369</v>
      </c>
      <c r="O292" s="1"/>
      <c r="P292" s="1"/>
      <c r="Q292" s="1"/>
      <c r="R292" s="6" t="s">
        <v>954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315">
        <v>138</v>
      </c>
      <c r="B293" s="316">
        <v>43439</v>
      </c>
      <c r="C293" s="316"/>
      <c r="D293" s="317" t="s">
        <v>332</v>
      </c>
      <c r="E293" s="318" t="s">
        <v>797</v>
      </c>
      <c r="F293" s="318">
        <v>259.5</v>
      </c>
      <c r="G293" s="318"/>
      <c r="H293" s="318">
        <v>320</v>
      </c>
      <c r="I293" s="320">
        <v>320</v>
      </c>
      <c r="J293" s="290" t="s">
        <v>855</v>
      </c>
      <c r="K293" s="291">
        <f t="shared" si="68"/>
        <v>60.5</v>
      </c>
      <c r="L293" s="292">
        <f t="shared" si="69"/>
        <v>0.23314065510597304</v>
      </c>
      <c r="M293" s="287" t="s">
        <v>641</v>
      </c>
      <c r="N293" s="293">
        <v>44323</v>
      </c>
      <c r="O293" s="1"/>
      <c r="P293" s="1"/>
      <c r="Q293" s="1"/>
      <c r="R293" s="6" t="s">
        <v>954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328">
        <v>139</v>
      </c>
      <c r="B294" s="329">
        <v>43439</v>
      </c>
      <c r="C294" s="329"/>
      <c r="D294" s="330" t="s">
        <v>970</v>
      </c>
      <c r="E294" s="331" t="s">
        <v>797</v>
      </c>
      <c r="F294" s="331">
        <v>715</v>
      </c>
      <c r="G294" s="331"/>
      <c r="H294" s="331">
        <v>445</v>
      </c>
      <c r="I294" s="332">
        <v>840</v>
      </c>
      <c r="J294" s="300" t="s">
        <v>971</v>
      </c>
      <c r="K294" s="301">
        <f t="shared" si="68"/>
        <v>-270</v>
      </c>
      <c r="L294" s="302">
        <f t="shared" si="69"/>
        <v>-0.3776223776223776</v>
      </c>
      <c r="M294" s="298" t="s">
        <v>679</v>
      </c>
      <c r="N294" s="295">
        <v>43800</v>
      </c>
      <c r="O294" s="1"/>
      <c r="P294" s="1"/>
      <c r="Q294" s="1"/>
      <c r="R294" s="6" t="s">
        <v>954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315">
        <v>140</v>
      </c>
      <c r="B295" s="316">
        <v>43469</v>
      </c>
      <c r="C295" s="316"/>
      <c r="D295" s="317" t="s">
        <v>159</v>
      </c>
      <c r="E295" s="318" t="s">
        <v>797</v>
      </c>
      <c r="F295" s="318">
        <v>875</v>
      </c>
      <c r="G295" s="318"/>
      <c r="H295" s="318">
        <v>1165</v>
      </c>
      <c r="I295" s="320">
        <v>1185</v>
      </c>
      <c r="J295" s="290" t="s">
        <v>972</v>
      </c>
      <c r="K295" s="291">
        <f t="shared" si="68"/>
        <v>290</v>
      </c>
      <c r="L295" s="292">
        <f t="shared" si="69"/>
        <v>0.33142857142857141</v>
      </c>
      <c r="M295" s="287" t="s">
        <v>641</v>
      </c>
      <c r="N295" s="293">
        <v>43847</v>
      </c>
      <c r="O295" s="1"/>
      <c r="P295" s="1"/>
      <c r="Q295" s="1"/>
      <c r="R295" s="6" t="s">
        <v>954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315">
        <v>141</v>
      </c>
      <c r="B296" s="316">
        <v>43559</v>
      </c>
      <c r="C296" s="316"/>
      <c r="D296" s="317" t="s">
        <v>348</v>
      </c>
      <c r="E296" s="318" t="s">
        <v>797</v>
      </c>
      <c r="F296" s="318">
        <f>387-14.63</f>
        <v>372.37</v>
      </c>
      <c r="G296" s="318"/>
      <c r="H296" s="318">
        <v>490</v>
      </c>
      <c r="I296" s="320">
        <v>490</v>
      </c>
      <c r="J296" s="290" t="s">
        <v>855</v>
      </c>
      <c r="K296" s="291">
        <f t="shared" si="68"/>
        <v>117.63</v>
      </c>
      <c r="L296" s="292">
        <f t="shared" si="69"/>
        <v>0.31589548030185027</v>
      </c>
      <c r="M296" s="287" t="s">
        <v>641</v>
      </c>
      <c r="N296" s="293">
        <v>43850</v>
      </c>
      <c r="O296" s="1"/>
      <c r="P296" s="1"/>
      <c r="Q296" s="1"/>
      <c r="R296" s="6" t="s">
        <v>954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28">
        <v>142</v>
      </c>
      <c r="B297" s="329">
        <v>43578</v>
      </c>
      <c r="C297" s="329"/>
      <c r="D297" s="330" t="s">
        <v>973</v>
      </c>
      <c r="E297" s="331" t="s">
        <v>643</v>
      </c>
      <c r="F297" s="331">
        <v>220</v>
      </c>
      <c r="G297" s="331"/>
      <c r="H297" s="331">
        <v>127.5</v>
      </c>
      <c r="I297" s="332">
        <v>284</v>
      </c>
      <c r="J297" s="300" t="s">
        <v>974</v>
      </c>
      <c r="K297" s="301">
        <f t="shared" si="68"/>
        <v>-92.5</v>
      </c>
      <c r="L297" s="302">
        <f t="shared" si="69"/>
        <v>-0.42045454545454547</v>
      </c>
      <c r="M297" s="298" t="s">
        <v>679</v>
      </c>
      <c r="N297" s="295">
        <v>43896</v>
      </c>
      <c r="O297" s="1"/>
      <c r="P297" s="1"/>
      <c r="Q297" s="1"/>
      <c r="R297" s="6" t="s">
        <v>954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315">
        <v>143</v>
      </c>
      <c r="B298" s="316">
        <v>43622</v>
      </c>
      <c r="C298" s="316"/>
      <c r="D298" s="317" t="s">
        <v>497</v>
      </c>
      <c r="E298" s="318" t="s">
        <v>643</v>
      </c>
      <c r="F298" s="318">
        <v>332.8</v>
      </c>
      <c r="G298" s="318"/>
      <c r="H298" s="318">
        <v>405</v>
      </c>
      <c r="I298" s="320">
        <v>419</v>
      </c>
      <c r="J298" s="290" t="s">
        <v>975</v>
      </c>
      <c r="K298" s="291">
        <f t="shared" si="68"/>
        <v>72.199999999999989</v>
      </c>
      <c r="L298" s="292">
        <f t="shared" si="69"/>
        <v>0.21694711538461534</v>
      </c>
      <c r="M298" s="287" t="s">
        <v>641</v>
      </c>
      <c r="N298" s="293">
        <v>43860</v>
      </c>
      <c r="O298" s="1"/>
      <c r="P298" s="1"/>
      <c r="Q298" s="1"/>
      <c r="R298" s="6" t="s">
        <v>958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309">
        <v>144</v>
      </c>
      <c r="B299" s="308">
        <v>43641</v>
      </c>
      <c r="C299" s="308"/>
      <c r="D299" s="309" t="s">
        <v>152</v>
      </c>
      <c r="E299" s="310" t="s">
        <v>797</v>
      </c>
      <c r="F299" s="310">
        <v>386</v>
      </c>
      <c r="G299" s="311"/>
      <c r="H299" s="311">
        <v>395</v>
      </c>
      <c r="I299" s="311">
        <v>452</v>
      </c>
      <c r="J299" s="312" t="s">
        <v>976</v>
      </c>
      <c r="K299" s="313">
        <f t="shared" si="68"/>
        <v>9</v>
      </c>
      <c r="L299" s="314">
        <f t="shared" si="69"/>
        <v>2.3316062176165803E-2</v>
      </c>
      <c r="M299" s="310" t="s">
        <v>888</v>
      </c>
      <c r="N299" s="308">
        <v>43868</v>
      </c>
      <c r="O299" s="1"/>
      <c r="P299" s="1"/>
      <c r="Q299" s="1"/>
      <c r="R299" s="6" t="s">
        <v>958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50">
        <v>145</v>
      </c>
      <c r="B300" s="351">
        <v>43707</v>
      </c>
      <c r="C300" s="351"/>
      <c r="D300" s="20" t="s">
        <v>132</v>
      </c>
      <c r="E300" s="343" t="s">
        <v>797</v>
      </c>
      <c r="F300" s="343" t="s">
        <v>977</v>
      </c>
      <c r="G300" s="343"/>
      <c r="H300" s="343"/>
      <c r="I300" s="345">
        <v>190</v>
      </c>
      <c r="J300" s="346" t="s">
        <v>650</v>
      </c>
      <c r="K300" s="347"/>
      <c r="L300" s="348"/>
      <c r="M300" s="13" t="s">
        <v>650</v>
      </c>
      <c r="N300" s="349"/>
      <c r="O300" s="1"/>
      <c r="P300" s="1"/>
      <c r="Q300" s="1"/>
      <c r="R300" s="6" t="s">
        <v>954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315">
        <v>146</v>
      </c>
      <c r="B301" s="316">
        <v>43731</v>
      </c>
      <c r="C301" s="316"/>
      <c r="D301" s="317" t="s">
        <v>441</v>
      </c>
      <c r="E301" s="318" t="s">
        <v>797</v>
      </c>
      <c r="F301" s="318">
        <v>235</v>
      </c>
      <c r="G301" s="318"/>
      <c r="H301" s="318">
        <v>295</v>
      </c>
      <c r="I301" s="320">
        <v>296</v>
      </c>
      <c r="J301" s="290" t="s">
        <v>978</v>
      </c>
      <c r="K301" s="291">
        <f t="shared" ref="K301:K306" si="70">H301-F301</f>
        <v>60</v>
      </c>
      <c r="L301" s="292">
        <f t="shared" ref="L301:L306" si="71">K301/F301</f>
        <v>0.25531914893617019</v>
      </c>
      <c r="M301" s="287" t="s">
        <v>641</v>
      </c>
      <c r="N301" s="293">
        <v>43844</v>
      </c>
      <c r="O301" s="1"/>
      <c r="P301" s="1"/>
      <c r="Q301" s="1"/>
      <c r="R301" s="6" t="s">
        <v>958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15">
        <v>147</v>
      </c>
      <c r="B302" s="316">
        <v>43752</v>
      </c>
      <c r="C302" s="316"/>
      <c r="D302" s="317" t="s">
        <v>979</v>
      </c>
      <c r="E302" s="318" t="s">
        <v>797</v>
      </c>
      <c r="F302" s="318">
        <v>277.5</v>
      </c>
      <c r="G302" s="318"/>
      <c r="H302" s="318">
        <v>333</v>
      </c>
      <c r="I302" s="320">
        <v>333</v>
      </c>
      <c r="J302" s="290" t="s">
        <v>980</v>
      </c>
      <c r="K302" s="291">
        <f t="shared" si="70"/>
        <v>55.5</v>
      </c>
      <c r="L302" s="292">
        <f t="shared" si="71"/>
        <v>0.2</v>
      </c>
      <c r="M302" s="287" t="s">
        <v>641</v>
      </c>
      <c r="N302" s="293">
        <v>43846</v>
      </c>
      <c r="O302" s="1"/>
      <c r="P302" s="1"/>
      <c r="Q302" s="1"/>
      <c r="R302" s="6" t="s">
        <v>954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15">
        <v>148</v>
      </c>
      <c r="B303" s="316">
        <v>43752</v>
      </c>
      <c r="C303" s="316"/>
      <c r="D303" s="317" t="s">
        <v>981</v>
      </c>
      <c r="E303" s="318" t="s">
        <v>797</v>
      </c>
      <c r="F303" s="318">
        <v>930</v>
      </c>
      <c r="G303" s="318"/>
      <c r="H303" s="318">
        <v>1165</v>
      </c>
      <c r="I303" s="320">
        <v>1200</v>
      </c>
      <c r="J303" s="290" t="s">
        <v>982</v>
      </c>
      <c r="K303" s="291">
        <f t="shared" si="70"/>
        <v>235</v>
      </c>
      <c r="L303" s="292">
        <f t="shared" si="71"/>
        <v>0.25268817204301075</v>
      </c>
      <c r="M303" s="287" t="s">
        <v>641</v>
      </c>
      <c r="N303" s="293">
        <v>43847</v>
      </c>
      <c r="O303" s="1"/>
      <c r="P303" s="1"/>
      <c r="Q303" s="1"/>
      <c r="R303" s="6" t="s">
        <v>958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315">
        <v>149</v>
      </c>
      <c r="B304" s="316">
        <v>43753</v>
      </c>
      <c r="C304" s="316"/>
      <c r="D304" s="317" t="s">
        <v>983</v>
      </c>
      <c r="E304" s="318" t="s">
        <v>797</v>
      </c>
      <c r="F304" s="288">
        <v>111</v>
      </c>
      <c r="G304" s="318"/>
      <c r="H304" s="318">
        <v>141</v>
      </c>
      <c r="I304" s="320">
        <v>141</v>
      </c>
      <c r="J304" s="290" t="s">
        <v>697</v>
      </c>
      <c r="K304" s="291">
        <f t="shared" si="70"/>
        <v>30</v>
      </c>
      <c r="L304" s="292">
        <f t="shared" si="71"/>
        <v>0.27027027027027029</v>
      </c>
      <c r="M304" s="287" t="s">
        <v>641</v>
      </c>
      <c r="N304" s="293">
        <v>44328</v>
      </c>
      <c r="O304" s="1"/>
      <c r="P304" s="1"/>
      <c r="Q304" s="1"/>
      <c r="R304" s="6" t="s">
        <v>958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315">
        <v>150</v>
      </c>
      <c r="B305" s="316">
        <v>43753</v>
      </c>
      <c r="C305" s="316"/>
      <c r="D305" s="317" t="s">
        <v>984</v>
      </c>
      <c r="E305" s="318" t="s">
        <v>797</v>
      </c>
      <c r="F305" s="288">
        <v>296</v>
      </c>
      <c r="G305" s="318"/>
      <c r="H305" s="318">
        <v>370</v>
      </c>
      <c r="I305" s="320">
        <v>370</v>
      </c>
      <c r="J305" s="290" t="s">
        <v>855</v>
      </c>
      <c r="K305" s="291">
        <f t="shared" si="70"/>
        <v>74</v>
      </c>
      <c r="L305" s="292">
        <f t="shared" si="71"/>
        <v>0.25</v>
      </c>
      <c r="M305" s="287" t="s">
        <v>641</v>
      </c>
      <c r="N305" s="293">
        <v>43853</v>
      </c>
      <c r="O305" s="1"/>
      <c r="P305" s="1"/>
      <c r="Q305" s="1"/>
      <c r="R305" s="6" t="s">
        <v>958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15">
        <v>151</v>
      </c>
      <c r="B306" s="316">
        <v>43754</v>
      </c>
      <c r="C306" s="316"/>
      <c r="D306" s="317" t="s">
        <v>985</v>
      </c>
      <c r="E306" s="318" t="s">
        <v>797</v>
      </c>
      <c r="F306" s="288">
        <v>300</v>
      </c>
      <c r="G306" s="318"/>
      <c r="H306" s="318">
        <v>382.5</v>
      </c>
      <c r="I306" s="320">
        <v>344</v>
      </c>
      <c r="J306" s="290" t="s">
        <v>986</v>
      </c>
      <c r="K306" s="291">
        <f t="shared" si="70"/>
        <v>82.5</v>
      </c>
      <c r="L306" s="292">
        <f t="shared" si="71"/>
        <v>0.27500000000000002</v>
      </c>
      <c r="M306" s="287" t="s">
        <v>641</v>
      </c>
      <c r="N306" s="293">
        <v>44238</v>
      </c>
      <c r="O306" s="1"/>
      <c r="P306" s="1"/>
      <c r="Q306" s="1"/>
      <c r="R306" s="6" t="s">
        <v>958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50">
        <v>152</v>
      </c>
      <c r="B307" s="351">
        <v>43832</v>
      </c>
      <c r="C307" s="351"/>
      <c r="D307" s="352" t="s">
        <v>987</v>
      </c>
      <c r="E307" s="58" t="s">
        <v>797</v>
      </c>
      <c r="F307" s="353" t="s">
        <v>988</v>
      </c>
      <c r="G307" s="58"/>
      <c r="H307" s="58"/>
      <c r="I307" s="354">
        <v>590</v>
      </c>
      <c r="J307" s="346" t="s">
        <v>650</v>
      </c>
      <c r="K307" s="346"/>
      <c r="L307" s="355"/>
      <c r="M307" s="356" t="s">
        <v>650</v>
      </c>
      <c r="N307" s="357"/>
      <c r="O307" s="1"/>
      <c r="P307" s="1"/>
      <c r="Q307" s="1"/>
      <c r="R307" s="6" t="s">
        <v>958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15">
        <v>153</v>
      </c>
      <c r="B308" s="316">
        <v>43966</v>
      </c>
      <c r="C308" s="316"/>
      <c r="D308" s="317" t="s">
        <v>72</v>
      </c>
      <c r="E308" s="318" t="s">
        <v>797</v>
      </c>
      <c r="F308" s="288">
        <v>67.5</v>
      </c>
      <c r="G308" s="318"/>
      <c r="H308" s="318">
        <v>86</v>
      </c>
      <c r="I308" s="320">
        <v>86</v>
      </c>
      <c r="J308" s="290" t="s">
        <v>989</v>
      </c>
      <c r="K308" s="291">
        <f t="shared" ref="K308:K315" si="72">H308-F308</f>
        <v>18.5</v>
      </c>
      <c r="L308" s="292">
        <f t="shared" ref="L308:L315" si="73">K308/F308</f>
        <v>0.27407407407407408</v>
      </c>
      <c r="M308" s="287" t="s">
        <v>641</v>
      </c>
      <c r="N308" s="293">
        <v>44008</v>
      </c>
      <c r="O308" s="1"/>
      <c r="P308" s="1"/>
      <c r="Q308" s="1"/>
      <c r="R308" s="6" t="s">
        <v>958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315">
        <v>154</v>
      </c>
      <c r="B309" s="316">
        <v>44035</v>
      </c>
      <c r="C309" s="316"/>
      <c r="D309" s="317" t="s">
        <v>496</v>
      </c>
      <c r="E309" s="318" t="s">
        <v>797</v>
      </c>
      <c r="F309" s="288">
        <v>231</v>
      </c>
      <c r="G309" s="318"/>
      <c r="H309" s="318">
        <v>281</v>
      </c>
      <c r="I309" s="320">
        <v>281</v>
      </c>
      <c r="J309" s="290" t="s">
        <v>855</v>
      </c>
      <c r="K309" s="291">
        <f t="shared" si="72"/>
        <v>50</v>
      </c>
      <c r="L309" s="292">
        <f t="shared" si="73"/>
        <v>0.21645021645021645</v>
      </c>
      <c r="M309" s="287" t="s">
        <v>641</v>
      </c>
      <c r="N309" s="293">
        <v>44358</v>
      </c>
      <c r="O309" s="1"/>
      <c r="P309" s="1"/>
      <c r="Q309" s="1"/>
      <c r="R309" s="6" t="s">
        <v>958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15">
        <v>155</v>
      </c>
      <c r="B310" s="316">
        <v>44092</v>
      </c>
      <c r="C310" s="316"/>
      <c r="D310" s="317" t="s">
        <v>417</v>
      </c>
      <c r="E310" s="318" t="s">
        <v>797</v>
      </c>
      <c r="F310" s="318">
        <v>206</v>
      </c>
      <c r="G310" s="318"/>
      <c r="H310" s="318">
        <v>248</v>
      </c>
      <c r="I310" s="320">
        <v>248</v>
      </c>
      <c r="J310" s="290" t="s">
        <v>855</v>
      </c>
      <c r="K310" s="291">
        <f t="shared" si="72"/>
        <v>42</v>
      </c>
      <c r="L310" s="292">
        <f t="shared" si="73"/>
        <v>0.20388349514563106</v>
      </c>
      <c r="M310" s="287" t="s">
        <v>641</v>
      </c>
      <c r="N310" s="293">
        <v>44214</v>
      </c>
      <c r="O310" s="1"/>
      <c r="P310" s="1"/>
      <c r="Q310" s="1"/>
      <c r="R310" s="6" t="s">
        <v>958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15">
        <v>156</v>
      </c>
      <c r="B311" s="316">
        <v>44140</v>
      </c>
      <c r="C311" s="316"/>
      <c r="D311" s="317" t="s">
        <v>417</v>
      </c>
      <c r="E311" s="318" t="s">
        <v>797</v>
      </c>
      <c r="F311" s="318">
        <v>182.5</v>
      </c>
      <c r="G311" s="318"/>
      <c r="H311" s="318">
        <v>248</v>
      </c>
      <c r="I311" s="320">
        <v>248</v>
      </c>
      <c r="J311" s="290" t="s">
        <v>855</v>
      </c>
      <c r="K311" s="291">
        <f t="shared" si="72"/>
        <v>65.5</v>
      </c>
      <c r="L311" s="292">
        <f t="shared" si="73"/>
        <v>0.35890410958904112</v>
      </c>
      <c r="M311" s="287" t="s">
        <v>641</v>
      </c>
      <c r="N311" s="293">
        <v>44214</v>
      </c>
      <c r="O311" s="1"/>
      <c r="P311" s="1"/>
      <c r="Q311" s="1"/>
      <c r="R311" s="6" t="s">
        <v>958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15">
        <v>157</v>
      </c>
      <c r="B312" s="316">
        <v>44140</v>
      </c>
      <c r="C312" s="316"/>
      <c r="D312" s="317" t="s">
        <v>332</v>
      </c>
      <c r="E312" s="318" t="s">
        <v>797</v>
      </c>
      <c r="F312" s="318">
        <v>247.5</v>
      </c>
      <c r="G312" s="318"/>
      <c r="H312" s="318">
        <v>320</v>
      </c>
      <c r="I312" s="320">
        <v>320</v>
      </c>
      <c r="J312" s="290" t="s">
        <v>855</v>
      </c>
      <c r="K312" s="291">
        <f t="shared" si="72"/>
        <v>72.5</v>
      </c>
      <c r="L312" s="292">
        <f t="shared" si="73"/>
        <v>0.29292929292929293</v>
      </c>
      <c r="M312" s="287" t="s">
        <v>641</v>
      </c>
      <c r="N312" s="293">
        <v>44323</v>
      </c>
      <c r="O312" s="1"/>
      <c r="P312" s="1"/>
      <c r="Q312" s="1"/>
      <c r="R312" s="6" t="s">
        <v>958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15">
        <v>158</v>
      </c>
      <c r="B313" s="316">
        <v>44140</v>
      </c>
      <c r="C313" s="316"/>
      <c r="D313" s="317" t="s">
        <v>273</v>
      </c>
      <c r="E313" s="318" t="s">
        <v>797</v>
      </c>
      <c r="F313" s="288">
        <v>925</v>
      </c>
      <c r="G313" s="318"/>
      <c r="H313" s="318">
        <v>1095</v>
      </c>
      <c r="I313" s="320">
        <v>1093</v>
      </c>
      <c r="J313" s="290" t="s">
        <v>990</v>
      </c>
      <c r="K313" s="291">
        <f t="shared" si="72"/>
        <v>170</v>
      </c>
      <c r="L313" s="292">
        <f t="shared" si="73"/>
        <v>0.18378378378378379</v>
      </c>
      <c r="M313" s="287" t="s">
        <v>641</v>
      </c>
      <c r="N313" s="293">
        <v>44201</v>
      </c>
      <c r="O313" s="1"/>
      <c r="P313" s="1"/>
      <c r="Q313" s="1"/>
      <c r="R313" s="6" t="s">
        <v>958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15">
        <v>159</v>
      </c>
      <c r="B314" s="316">
        <v>44140</v>
      </c>
      <c r="C314" s="316"/>
      <c r="D314" s="317" t="s">
        <v>348</v>
      </c>
      <c r="E314" s="318" t="s">
        <v>797</v>
      </c>
      <c r="F314" s="288">
        <v>332.5</v>
      </c>
      <c r="G314" s="318"/>
      <c r="H314" s="318">
        <v>393</v>
      </c>
      <c r="I314" s="320">
        <v>406</v>
      </c>
      <c r="J314" s="290" t="s">
        <v>991</v>
      </c>
      <c r="K314" s="291">
        <f t="shared" si="72"/>
        <v>60.5</v>
      </c>
      <c r="L314" s="292">
        <f t="shared" si="73"/>
        <v>0.18195488721804512</v>
      </c>
      <c r="M314" s="287" t="s">
        <v>641</v>
      </c>
      <c r="N314" s="293">
        <v>44256</v>
      </c>
      <c r="O314" s="1"/>
      <c r="P314" s="1"/>
      <c r="Q314" s="1"/>
      <c r="R314" s="6" t="s">
        <v>958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15">
        <v>160</v>
      </c>
      <c r="B315" s="316">
        <v>44141</v>
      </c>
      <c r="C315" s="316"/>
      <c r="D315" s="317" t="s">
        <v>496</v>
      </c>
      <c r="E315" s="318" t="s">
        <v>797</v>
      </c>
      <c r="F315" s="288">
        <v>231</v>
      </c>
      <c r="G315" s="318"/>
      <c r="H315" s="318">
        <v>281</v>
      </c>
      <c r="I315" s="320">
        <v>281</v>
      </c>
      <c r="J315" s="290" t="s">
        <v>855</v>
      </c>
      <c r="K315" s="291">
        <f t="shared" si="72"/>
        <v>50</v>
      </c>
      <c r="L315" s="292">
        <f t="shared" si="73"/>
        <v>0.21645021645021645</v>
      </c>
      <c r="M315" s="287" t="s">
        <v>641</v>
      </c>
      <c r="N315" s="293">
        <v>44358</v>
      </c>
      <c r="O315" s="1"/>
      <c r="P315" s="1"/>
      <c r="Q315" s="1"/>
      <c r="R315" s="6" t="s">
        <v>958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58">
        <v>161</v>
      </c>
      <c r="B316" s="351">
        <v>44187</v>
      </c>
      <c r="C316" s="351"/>
      <c r="D316" s="352" t="s">
        <v>469</v>
      </c>
      <c r="E316" s="58" t="s">
        <v>797</v>
      </c>
      <c r="F316" s="353" t="s">
        <v>992</v>
      </c>
      <c r="G316" s="58"/>
      <c r="H316" s="58"/>
      <c r="I316" s="354">
        <v>239</v>
      </c>
      <c r="J316" s="346" t="s">
        <v>650</v>
      </c>
      <c r="K316" s="346"/>
      <c r="L316" s="355"/>
      <c r="M316" s="356"/>
      <c r="N316" s="357"/>
      <c r="O316" s="1"/>
      <c r="P316" s="1"/>
      <c r="Q316" s="1"/>
      <c r="R316" s="6" t="s">
        <v>958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58">
        <v>162</v>
      </c>
      <c r="B317" s="351">
        <v>44258</v>
      </c>
      <c r="C317" s="351"/>
      <c r="D317" s="352" t="s">
        <v>987</v>
      </c>
      <c r="E317" s="58" t="s">
        <v>797</v>
      </c>
      <c r="F317" s="353" t="s">
        <v>988</v>
      </c>
      <c r="G317" s="58"/>
      <c r="H317" s="58"/>
      <c r="I317" s="354">
        <v>590</v>
      </c>
      <c r="J317" s="346" t="s">
        <v>650</v>
      </c>
      <c r="K317" s="346"/>
      <c r="L317" s="355"/>
      <c r="M317" s="356"/>
      <c r="N317" s="357"/>
      <c r="O317" s="1"/>
      <c r="P317" s="1"/>
      <c r="R317" s="6" t="s">
        <v>958</v>
      </c>
    </row>
    <row r="318" spans="1:26" ht="12.75" customHeight="1">
      <c r="A318" s="315">
        <v>163</v>
      </c>
      <c r="B318" s="316">
        <v>44274</v>
      </c>
      <c r="C318" s="316"/>
      <c r="D318" s="317" t="s">
        <v>348</v>
      </c>
      <c r="E318" s="318" t="s">
        <v>797</v>
      </c>
      <c r="F318" s="288">
        <v>355</v>
      </c>
      <c r="G318" s="318"/>
      <c r="H318" s="318">
        <v>422.5</v>
      </c>
      <c r="I318" s="320">
        <v>420</v>
      </c>
      <c r="J318" s="290" t="s">
        <v>993</v>
      </c>
      <c r="K318" s="291">
        <f t="shared" ref="K318:K320" si="74">H318-F318</f>
        <v>67.5</v>
      </c>
      <c r="L318" s="292">
        <f t="shared" ref="L318:L320" si="75">K318/F318</f>
        <v>0.19014084507042253</v>
      </c>
      <c r="M318" s="287" t="s">
        <v>641</v>
      </c>
      <c r="N318" s="293">
        <v>44361</v>
      </c>
      <c r="O318" s="1"/>
      <c r="R318" s="359" t="s">
        <v>958</v>
      </c>
    </row>
    <row r="319" spans="1:26" ht="12.75" customHeight="1">
      <c r="A319" s="315">
        <v>164</v>
      </c>
      <c r="B319" s="316">
        <v>44295</v>
      </c>
      <c r="C319" s="316"/>
      <c r="D319" s="317" t="s">
        <v>994</v>
      </c>
      <c r="E319" s="318" t="s">
        <v>797</v>
      </c>
      <c r="F319" s="288">
        <v>555</v>
      </c>
      <c r="G319" s="318"/>
      <c r="H319" s="318">
        <v>663</v>
      </c>
      <c r="I319" s="320">
        <v>663</v>
      </c>
      <c r="J319" s="290" t="s">
        <v>995</v>
      </c>
      <c r="K319" s="291">
        <f t="shared" si="74"/>
        <v>108</v>
      </c>
      <c r="L319" s="292">
        <f t="shared" si="75"/>
        <v>0.19459459459459461</v>
      </c>
      <c r="M319" s="287" t="s">
        <v>641</v>
      </c>
      <c r="N319" s="293">
        <v>44321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315">
        <v>165</v>
      </c>
      <c r="B320" s="316">
        <v>44308</v>
      </c>
      <c r="C320" s="316"/>
      <c r="D320" s="317" t="s">
        <v>385</v>
      </c>
      <c r="E320" s="318" t="s">
        <v>797</v>
      </c>
      <c r="F320" s="288">
        <v>126.5</v>
      </c>
      <c r="G320" s="318"/>
      <c r="H320" s="318">
        <v>155</v>
      </c>
      <c r="I320" s="320">
        <v>155</v>
      </c>
      <c r="J320" s="290" t="s">
        <v>855</v>
      </c>
      <c r="K320" s="291">
        <f t="shared" si="74"/>
        <v>28.5</v>
      </c>
      <c r="L320" s="292">
        <f t="shared" si="75"/>
        <v>0.22529644268774704</v>
      </c>
      <c r="M320" s="287" t="s">
        <v>641</v>
      </c>
      <c r="N320" s="293">
        <v>44362</v>
      </c>
      <c r="O320" s="1"/>
      <c r="R320" s="359"/>
    </row>
    <row r="321" spans="1:18" ht="12.75" customHeight="1">
      <c r="A321" s="358">
        <v>166</v>
      </c>
      <c r="B321" s="351">
        <v>44368</v>
      </c>
      <c r="C321" s="351"/>
      <c r="D321" s="352" t="s">
        <v>404</v>
      </c>
      <c r="E321" s="58" t="s">
        <v>797</v>
      </c>
      <c r="F321" s="353" t="s">
        <v>996</v>
      </c>
      <c r="G321" s="58"/>
      <c r="H321" s="58"/>
      <c r="I321" s="354">
        <v>344</v>
      </c>
      <c r="J321" s="346" t="s">
        <v>650</v>
      </c>
      <c r="K321" s="358"/>
      <c r="L321" s="351"/>
      <c r="M321" s="351"/>
      <c r="N321" s="352"/>
      <c r="O321" s="1"/>
      <c r="R321" s="359"/>
    </row>
    <row r="322" spans="1:18" ht="12.75" customHeight="1">
      <c r="A322" s="358">
        <v>167</v>
      </c>
      <c r="B322" s="351">
        <v>44368</v>
      </c>
      <c r="C322" s="351"/>
      <c r="D322" s="352" t="s">
        <v>496</v>
      </c>
      <c r="E322" s="58" t="s">
        <v>797</v>
      </c>
      <c r="F322" s="353" t="s">
        <v>997</v>
      </c>
      <c r="G322" s="58"/>
      <c r="H322" s="58"/>
      <c r="I322" s="354">
        <v>320</v>
      </c>
      <c r="J322" s="346" t="s">
        <v>650</v>
      </c>
      <c r="K322" s="358"/>
      <c r="L322" s="351"/>
      <c r="M322" s="351"/>
      <c r="N322" s="352"/>
      <c r="O322" s="44"/>
      <c r="R322" s="359"/>
    </row>
    <row r="323" spans="1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359"/>
    </row>
    <row r="324" spans="1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359"/>
    </row>
    <row r="325" spans="1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359"/>
    </row>
    <row r="326" spans="1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359"/>
    </row>
    <row r="327" spans="1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359"/>
    </row>
    <row r="328" spans="1:18" ht="12.75" customHeight="1">
      <c r="A328" s="358"/>
      <c r="B328" s="360" t="s">
        <v>998</v>
      </c>
      <c r="F328" s="61"/>
      <c r="G328" s="61"/>
      <c r="H328" s="61"/>
      <c r="I328" s="61"/>
      <c r="J328" s="44"/>
      <c r="K328" s="61"/>
      <c r="L328" s="61"/>
      <c r="M328" s="61"/>
      <c r="O328" s="44"/>
      <c r="R328" s="359"/>
    </row>
    <row r="329" spans="1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1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1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1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1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1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1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1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1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1:18" ht="12.75" customHeight="1">
      <c r="A338" s="361"/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1:18" ht="12.75" customHeight="1">
      <c r="A339" s="361"/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1:18" ht="12.75" customHeight="1">
      <c r="A340" s="58"/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1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1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1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1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1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1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1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1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1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1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1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1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</sheetData>
  <autoFilter ref="R1:R336"/>
  <mergeCells count="30">
    <mergeCell ref="P104:P105"/>
    <mergeCell ref="A107:A108"/>
    <mergeCell ref="B107:B108"/>
    <mergeCell ref="J107:J108"/>
    <mergeCell ref="I104:I105"/>
    <mergeCell ref="A104:A105"/>
    <mergeCell ref="B104:B105"/>
    <mergeCell ref="A120:A121"/>
    <mergeCell ref="B120:B121"/>
    <mergeCell ref="O104:O105"/>
    <mergeCell ref="M104:M105"/>
    <mergeCell ref="N104:N105"/>
    <mergeCell ref="J104:J105"/>
    <mergeCell ref="L104:L105"/>
    <mergeCell ref="O107:O108"/>
    <mergeCell ref="M107:M108"/>
    <mergeCell ref="N107:N108"/>
    <mergeCell ref="O120:O121"/>
    <mergeCell ref="P120:P121"/>
    <mergeCell ref="J120:J121"/>
    <mergeCell ref="M120:M121"/>
    <mergeCell ref="N120:N121"/>
    <mergeCell ref="P107:P108"/>
    <mergeCell ref="O98:O99"/>
    <mergeCell ref="P98:P99"/>
    <mergeCell ref="A98:A99"/>
    <mergeCell ref="B98:B99"/>
    <mergeCell ref="J98:J99"/>
    <mergeCell ref="M98:M99"/>
    <mergeCell ref="N98:N9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2021-07-16T02:56:54Z</dcterms:modified>
</cp:coreProperties>
</file>