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4" i="7"/>
  <c r="M94" s="1"/>
  <c r="M89"/>
  <c r="K89"/>
  <c r="M87"/>
  <c r="K87"/>
  <c r="K88"/>
  <c r="M88" s="1"/>
  <c r="L61"/>
  <c r="K61"/>
  <c r="M61" s="1"/>
  <c r="K92"/>
  <c r="M92" s="1"/>
  <c r="L46"/>
  <c r="K46"/>
  <c r="K90"/>
  <c r="M90" s="1"/>
  <c r="L11"/>
  <c r="K11"/>
  <c r="K84"/>
  <c r="M84" s="1"/>
  <c r="L44"/>
  <c r="K44"/>
  <c r="L41"/>
  <c r="K41"/>
  <c r="K275"/>
  <c r="L275" s="1"/>
  <c r="K85"/>
  <c r="M85" s="1"/>
  <c r="L43"/>
  <c r="K43"/>
  <c r="L31"/>
  <c r="K31"/>
  <c r="L60"/>
  <c r="K60"/>
  <c r="K83"/>
  <c r="M83" s="1"/>
  <c r="K82"/>
  <c r="M82" s="1"/>
  <c r="L42"/>
  <c r="K42"/>
  <c r="L37"/>
  <c r="K37"/>
  <c r="L40"/>
  <c r="K40"/>
  <c r="L15"/>
  <c r="K15"/>
  <c r="L59"/>
  <c r="K59"/>
  <c r="K75"/>
  <c r="M75" s="1"/>
  <c r="K81"/>
  <c r="M81" s="1"/>
  <c r="L38"/>
  <c r="K38"/>
  <c r="L39"/>
  <c r="K39"/>
  <c r="L34"/>
  <c r="K34"/>
  <c r="L35"/>
  <c r="K35"/>
  <c r="K264"/>
  <c r="L264" s="1"/>
  <c r="K283"/>
  <c r="L283" s="1"/>
  <c r="K80"/>
  <c r="M80" s="1"/>
  <c r="K79"/>
  <c r="M79" s="1"/>
  <c r="L32"/>
  <c r="K32"/>
  <c r="K77"/>
  <c r="M77" s="1"/>
  <c r="K78"/>
  <c r="M78" s="1"/>
  <c r="L58"/>
  <c r="L57"/>
  <c r="L30"/>
  <c r="K30"/>
  <c r="K58"/>
  <c r="K57"/>
  <c r="M11" l="1"/>
  <c r="M46"/>
  <c r="M31"/>
  <c r="M44"/>
  <c r="M60"/>
  <c r="M41"/>
  <c r="M42"/>
  <c r="M43"/>
  <c r="M40"/>
  <c r="M15"/>
  <c r="M35"/>
  <c r="M37"/>
  <c r="M38"/>
  <c r="M39"/>
  <c r="M34"/>
  <c r="M59"/>
  <c r="M32"/>
  <c r="M30"/>
  <c r="M58"/>
  <c r="M57"/>
  <c r="K76" l="1"/>
  <c r="M76" s="1"/>
  <c r="L36"/>
  <c r="K36"/>
  <c r="K74"/>
  <c r="M74" s="1"/>
  <c r="K290"/>
  <c r="L290" s="1"/>
  <c r="M36" l="1"/>
  <c r="K73"/>
  <c r="M73" s="1"/>
  <c r="L16"/>
  <c r="K16"/>
  <c r="K72"/>
  <c r="M72" s="1"/>
  <c r="K71"/>
  <c r="M71" s="1"/>
  <c r="K70"/>
  <c r="M70" s="1"/>
  <c r="K69"/>
  <c r="M69" s="1"/>
  <c r="K33"/>
  <c r="L33"/>
  <c r="L13"/>
  <c r="K13"/>
  <c r="L12"/>
  <c r="K12"/>
  <c r="M16" l="1"/>
  <c r="M33"/>
  <c r="M13"/>
  <c r="M12"/>
  <c r="L104" l="1"/>
  <c r="K104"/>
  <c r="K285"/>
  <c r="L285" s="1"/>
  <c r="M104" l="1"/>
  <c r="K277"/>
  <c r="L277" s="1"/>
  <c r="K257"/>
  <c r="L257" s="1"/>
  <c r="K282"/>
  <c r="L282" s="1"/>
  <c r="K281"/>
  <c r="L281" s="1"/>
  <c r="K284"/>
  <c r="L284" s="1"/>
  <c r="K279"/>
  <c r="L279" s="1"/>
  <c r="M7"/>
  <c r="F267"/>
  <c r="K267" s="1"/>
  <c r="L267" s="1"/>
  <c r="K268"/>
  <c r="L268" s="1"/>
  <c r="K259"/>
  <c r="L259" s="1"/>
  <c r="K262"/>
  <c r="L262" s="1"/>
  <c r="K270"/>
  <c r="L270" s="1"/>
  <c r="F261"/>
  <c r="F260"/>
  <c r="K260" s="1"/>
  <c r="L260" s="1"/>
  <c r="F258"/>
  <c r="K258" s="1"/>
  <c r="L258" s="1"/>
  <c r="F238"/>
  <c r="K238" s="1"/>
  <c r="L238" s="1"/>
  <c r="F190"/>
  <c r="K190" s="1"/>
  <c r="L190" s="1"/>
  <c r="K269"/>
  <c r="L269" s="1"/>
  <c r="K273"/>
  <c r="L273" s="1"/>
  <c r="K274"/>
  <c r="L274" s="1"/>
  <c r="K266"/>
  <c r="L266" s="1"/>
  <c r="K276"/>
  <c r="L276" s="1"/>
  <c r="K272"/>
  <c r="L272" s="1"/>
  <c r="K265"/>
  <c r="L265" s="1"/>
  <c r="K254"/>
  <c r="L254" s="1"/>
  <c r="K256"/>
  <c r="L256" s="1"/>
  <c r="K253"/>
  <c r="L253" s="1"/>
  <c r="K255"/>
  <c r="L255" s="1"/>
  <c r="K184"/>
  <c r="L184" s="1"/>
  <c r="K237"/>
  <c r="L237" s="1"/>
  <c r="K251"/>
  <c r="L251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0"/>
  <c r="L240" s="1"/>
  <c r="K239"/>
  <c r="L239" s="1"/>
  <c r="K234"/>
  <c r="L234" s="1"/>
  <c r="K233"/>
  <c r="L233" s="1"/>
  <c r="K232"/>
  <c r="L232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8"/>
  <c r="L208" s="1"/>
  <c r="K206"/>
  <c r="L206" s="1"/>
  <c r="K205"/>
  <c r="L205" s="1"/>
  <c r="K204"/>
  <c r="L204" s="1"/>
  <c r="K202"/>
  <c r="L202" s="1"/>
  <c r="K201"/>
  <c r="L201" s="1"/>
  <c r="K200"/>
  <c r="L200" s="1"/>
  <c r="K199"/>
  <c r="K198"/>
  <c r="L198" s="1"/>
  <c r="K197"/>
  <c r="L197" s="1"/>
  <c r="K195"/>
  <c r="L195" s="1"/>
  <c r="K194"/>
  <c r="L194" s="1"/>
  <c r="K193"/>
  <c r="L193" s="1"/>
  <c r="K192"/>
  <c r="L192" s="1"/>
  <c r="K191"/>
  <c r="L191" s="1"/>
  <c r="H189"/>
  <c r="K189" s="1"/>
  <c r="L189" s="1"/>
  <c r="K186"/>
  <c r="L186" s="1"/>
  <c r="K185"/>
  <c r="L185" s="1"/>
  <c r="K183"/>
  <c r="L183" s="1"/>
  <c r="K182"/>
  <c r="L182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H155"/>
  <c r="K155" s="1"/>
  <c r="L155" s="1"/>
  <c r="F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D7" i="6"/>
  <c r="K6" i="4"/>
  <c r="K6" i="3"/>
  <c r="L6" i="2"/>
</calcChain>
</file>

<file path=xl/sharedStrings.xml><?xml version="1.0" encoding="utf-8"?>
<sst xmlns="http://schemas.openxmlformats.org/spreadsheetml/2006/main" count="2761" uniqueCount="1064">
  <si>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</si>
  <si>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</si>
  <si>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</si>
  <si>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</si>
  <si>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</si>
  <si>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</si>
  <si>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</si>
  <si>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</si>
  <si>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</si>
  <si>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</si>
  <si>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</si>
  <si>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</si>
  <si>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</si>
  <si>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</si>
  <si>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</si>
  <si>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</si>
  <si>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</si>
  <si>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</si>
  <si>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</si>
  <si>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</si>
  <si>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</si>
  <si>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</si>
  <si>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</si>
  <si>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</si>
  <si>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</si>
  <si>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</si>
  <si>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</si>
  <si>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</si>
  <si>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</si>
  <si>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</si>
  <si>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</si>
  <si>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</si>
  <si>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</si>
  <si>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</si>
  <si>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</si>
  <si>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</si>
  <si>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</si>
  <si>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</si>
  <si>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</si>
  <si>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</si>
  <si>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</si>
  <si>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</si>
  <si>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</si>
  <si>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</si>
  <si>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</si>
  <si>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</si>
  <si>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</si>
  <si>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</si>
  <si>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</si>
  <si>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</si>
  <si>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</si>
  <si>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</si>
  <si>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</si>
  <si>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</si>
  <si>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</si>
  <si>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</si>
  <si>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</si>
  <si>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</si>
  <si>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</si>
  <si>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</si>
  <si>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</si>
  <si>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</si>
  <si>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</si>
  <si>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</si>
  <si>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</si>
  <si>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</si>
  <si>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</si>
  <si>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</si>
  <si>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</si>
  <si>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</si>
  <si>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</si>
  <si>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</si>
  <si>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</si>
  <si>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</si>
  <si>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</si>
  <si>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</si>
  <si>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</si>
  <si>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</si>
  <si>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</si>
  <si>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</si>
  <si>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</si>
  <si>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</si>
  <si>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</si>
  <si>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</si>
  <si>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</si>
  <si>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</si>
  <si>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</si>
  <si>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</si>
  <si>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</si>
  <si>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</si>
  <si>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</si>
  <si>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</si>
  <si>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</si>
  <si>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</si>
  <si>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</si>
  <si>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</si>
  <si>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</si>
  <si>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</si>
  <si>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</si>
  <si>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</si>
  <si>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</si>
  <si>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</si>
  <si>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</si>
  <si>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</si>
  <si>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</si>
  <si>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</si>
  <si>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</si>
  <si>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</si>
  <si>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</si>
  <si>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</si>
  <si>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</si>
  <si>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</si>
  <si>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</si>
  <si>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</si>
  <si>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</si>
  <si>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</si>
  <si>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</si>
  <si>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</si>
  <si>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</si>
  <si>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</si>
  <si>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</si>
  <si>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</si>
  <si>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</si>
  <si>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</si>
  <si>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</si>
  <si>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</si>
  <si>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</si>
  <si>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</si>
  <si>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</si>
  <si>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</si>
  <si>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</si>
  <si>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</si>
  <si>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</si>
  <si>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</si>
  <si>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</si>
  <si>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</si>
  <si>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</si>
  <si>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</si>
  <si>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</si>
  <si>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</si>
  <si>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</si>
  <si>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</si>
  <si>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</si>
  <si>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</si>
  <si>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</si>
  <si>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</si>
  <si>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</si>
  <si>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</si>
  <si>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</si>
  <si>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</si>
  <si>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</si>
  <si>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</si>
  <si>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</si>
  <si>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</si>
  <si>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</si>
  <si>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</si>
  <si>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</si>
  <si>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</si>
  <si>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</si>
  <si>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</si>
  <si>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</si>
  <si>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</si>
  <si>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</si>
  <si>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</si>
  <si>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</si>
  <si>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</si>
  <si>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</si>
  <si>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</si>
  <si>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</si>
  <si>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</si>
  <si>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</si>
  <si>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</si>
  <si>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</si>
  <si>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</si>
  <si>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</si>
  <si>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</si>
  <si>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</si>
  <si>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</si>
  <si>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</si>
  <si>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</si>
  <si>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</si>
  <si>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</si>
  <si>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</si>
  <si>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</si>
  <si>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</si>
  <si>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</si>
  <si>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</si>
  <si>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</si>
  <si>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</si>
  <si>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</si>
  <si>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</si>
  <si>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</si>
  <si>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</si>
  <si>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</si>
  <si>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</si>
  <si>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</si>
  <si>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</si>
  <si>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</si>
  <si>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</si>
  <si>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</si>
  <si>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</si>
  <si>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</si>
  <si>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</si>
  <si>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</si>
  <si>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</si>
  <si>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</si>
  <si>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</si>
  <si>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</si>
  <si>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</si>
  <si>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</si>
  <si>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</si>
  <si>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</si>
  <si>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</si>
  <si>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</si>
  <si>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</si>
  <si>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</si>
  <si>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</si>
  <si>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</si>
  <si>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</si>
  <si>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</si>
  <si>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</si>
  <si>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</si>
  <si>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</si>
  <si>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</si>
  <si>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</si>
  <si>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</si>
  <si>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</si>
  <si>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</si>
  <si>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</si>
  <si>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</si>
  <si>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</si>
  <si>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</si>
  <si>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</si>
  <si>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</si>
  <si>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</si>
  <si>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</si>
  <si>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</si>
  <si>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</si>
  <si>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</si>
  <si>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</si>
  <si>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</si>
  <si>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</si>
  <si>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</si>
  <si>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</si>
  <si>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</si>
  <si>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</si>
  <si>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</si>
  <si>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</si>
  <si>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</si>
  <si>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</si>
  <si>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</si>
  <si>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</si>
  <si>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</si>
  <si>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</si>
  <si>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</si>
  <si>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</si>
  <si>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</si>
  <si>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</si>
  <si>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</si>
  <si>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</si>
  <si>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</si>
  <si>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</si>
  <si>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</si>
  <si>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</si>
  <si>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</si>
  <si>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</si>
  <si>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</si>
  <si>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</si>
  <si>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</si>
  <si>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</si>
  <si>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</si>
  <si>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</si>
  <si>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</si>
  <si>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</si>
  <si>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</si>
  <si>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</si>
  <si>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</si>
  <si>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</si>
  <si>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</si>
  <si>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</si>
  <si>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</si>
  <si>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</si>
  <si>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</si>
  <si>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</si>
  <si>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</si>
  <si>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</si>
  <si>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</si>
  <si>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</si>
  <si>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</si>
  <si>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</si>
  <si>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</si>
  <si>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</si>
  <si>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</si>
  <si>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</si>
  <si>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</si>
  <si>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</si>
  <si>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</si>
  <si>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</si>
  <si>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</si>
  <si>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</si>
  <si>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</si>
  <si>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</si>
  <si>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</si>
  <si>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</si>
  <si>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</si>
  <si>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</si>
  <si>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</si>
  <si>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</si>
  <si>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</si>
  <si>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</si>
  <si>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</si>
  <si>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</si>
  <si>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</si>
  <si>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</si>
  <si>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</si>
  <si>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</si>
  <si>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</si>
  <si>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</si>
  <si>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</si>
  <si>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</si>
  <si>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</si>
  <si>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</si>
  <si>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</si>
  <si>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</si>
  <si>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</si>
  <si>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</si>
  <si>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</si>
  <si>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</si>
  <si>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</si>
  <si>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</si>
  <si>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</si>
  <si>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</si>
  <si>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</si>
  <si>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</si>
  <si>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</si>
  <si>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</si>
  <si>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</si>
  <si>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</si>
  <si>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</si>
  <si>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</si>
  <si>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</si>
  <si>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</si>
  <si>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</si>
  <si>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</si>
  <si>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</si>
  <si>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</si>
  <si>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</si>
  <si>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</si>
  <si>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</si>
  <si>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</si>
  <si>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</si>
  <si>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</si>
  <si>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</si>
  <si>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</si>
  <si>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</si>
  <si>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</si>
  <si>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</si>
  <si>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</si>
  <si>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</si>
  <si>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</si>
  <si>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</si>
  <si>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</si>
  <si>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</si>
  <si>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</si>
  <si>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</si>
  <si>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</si>
  <si>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</si>
  <si>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</si>
  <si>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</si>
  <si>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</si>
  <si>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</si>
  <si>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</si>
  <si>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</si>
  <si>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</si>
  <si>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</si>
  <si>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</si>
  <si>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</si>
  <si>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</si>
  <si>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</si>
  <si>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</si>
  <si>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</si>
  <si>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</si>
  <si>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</si>
  <si>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</si>
  <si>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</si>
  <si>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</si>
  <si>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</si>
  <si>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</si>
  <si>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</si>
  <si>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</si>
  <si>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</si>
  <si>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</si>
  <si>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</si>
  <si>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</si>
  <si>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</si>
  <si>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</si>
  <si>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</si>
  <si>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</si>
  <si>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</si>
  <si>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</si>
  <si>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</si>
  <si>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</si>
  <si>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</si>
  <si>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</si>
  <si>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</si>
  <si>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</si>
  <si>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</si>
  <si>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</si>
  <si>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</si>
  <si>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</si>
  <si>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</si>
  <si>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</si>
  <si>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</si>
  <si>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</si>
  <si>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</si>
  <si>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</si>
  <si>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</si>
  <si>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</si>
  <si>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</si>
  <si>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</si>
  <si>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</si>
  <si>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</si>
  <si>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</si>
  <si>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</si>
  <si>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</si>
  <si>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</si>
  <si>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</si>
  <si>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</si>
  <si>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</si>
  <si>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</si>
  <si>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</si>
  <si>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</si>
  <si>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</si>
  <si>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</si>
  <si>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</si>
  <si>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</si>
  <si>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</si>
  <si>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</si>
  <si>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</si>
  <si>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</si>
  <si>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</si>
  <si>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</si>
  <si>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</si>
  <si>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</si>
  <si>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</si>
  <si>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</si>
  <si>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</si>
  <si>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</si>
  <si>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</si>
  <si>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</si>
  <si>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</si>
  <si>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</si>
  <si>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</si>
  <si>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</si>
  <si>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</si>
  <si>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</si>
  <si>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</si>
  <si>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</si>
  <si>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</si>
  <si>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</si>
  <si>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</si>
  <si>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</si>
  <si>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</si>
  <si>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</si>
  <si>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</si>
  <si>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</si>
  <si>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</si>
  <si>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</si>
  <si>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</si>
  <si>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</si>
  <si>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</si>
  <si>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</si>
  <si>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</si>
  <si>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</si>
  <si>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</si>
  <si>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</si>
  <si>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</si>
  <si>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</si>
  <si>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</si>
  <si>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</si>
  <si>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</si>
  <si>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</si>
  <si>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</si>
  <si>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</si>
  <si>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</si>
  <si>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</si>
  <si>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</si>
  <si>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</si>
  <si>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</si>
  <si>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</si>
  <si>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</si>
  <si>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</si>
  <si>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</si>
  <si>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</si>
  <si>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</si>
  <si>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</si>
  <si>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</si>
  <si>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</si>
  <si>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</si>
  <si>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</si>
  <si>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</si>
  <si>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</si>
  <si>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</si>
  <si>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</si>
  <si>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</si>
  <si>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</si>
  <si>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</si>
  <si>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</si>
  <si>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</si>
  <si>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</si>
  <si>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</si>
  <si>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</si>
  <si>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</si>
  <si>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</si>
  <si>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</si>
  <si>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</si>
  <si>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</si>
  <si>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</si>
  <si>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</si>
  <si>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</si>
  <si>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</si>
  <si>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</si>
  <si>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</si>
  <si>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</si>
  <si>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</si>
  <si>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</si>
  <si>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</si>
  <si>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</si>
  <si>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</si>
  <si>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</si>
  <si>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</si>
  <si>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</si>
  <si>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</si>
  <si>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</si>
  <si>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</si>
  <si>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</si>
  <si>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</si>
  <si>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</si>
  <si>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</si>
  <si>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</si>
  <si>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</si>
  <si>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</si>
  <si>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</si>
  <si>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</si>
  <si>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</si>
  <si>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</si>
  <si>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</si>
  <si>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</si>
  <si>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</si>
  <si>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</si>
  <si>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</si>
  <si>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</si>
  <si>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</si>
  <si>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</si>
  <si>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</si>
  <si>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</si>
  <si>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</si>
  <si>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</si>
  <si>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</si>
  <si>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</si>
  <si>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</si>
  <si>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</si>
  <si>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</si>
  <si>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</si>
  <si>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</si>
  <si>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</si>
  <si>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</si>
  <si>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</si>
  <si>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</si>
  <si>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</si>
  <si>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</si>
  <si>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</si>
  <si>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</si>
  <si>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</si>
  <si>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</si>
  <si>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</si>
  <si>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</si>
  <si>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</si>
  <si>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</si>
  <si>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</si>
  <si>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</si>
  <si>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</si>
  <si>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</si>
  <si>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</si>
  <si>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</si>
  <si>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</si>
  <si>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</si>
  <si>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</si>
  <si>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</si>
  <si>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</si>
  <si>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</si>
  <si>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</si>
  <si>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</si>
  <si>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</si>
  <si>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</si>
  <si>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</si>
  <si>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</si>
  <si>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</si>
  <si>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</si>
  <si>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</si>
  <si>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</si>
  <si>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</si>
  <si>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</si>
  <si>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</si>
  <si>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</si>
  <si>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</si>
  <si>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</si>
  <si>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</si>
  <si>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</si>
  <si>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</si>
  <si>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</si>
  <si>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</si>
  <si>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</si>
  <si>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</si>
  <si>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</si>
  <si>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</si>
  <si>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</si>
  <si>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</si>
  <si>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</si>
  <si>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</si>
  <si>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</si>
  <si>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</si>
  <si>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</si>
  <si>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</si>
  <si>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</si>
  <si>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</si>
  <si>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</si>
  <si>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</si>
  <si>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</si>
  <si>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</si>
  <si>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</si>
  <si>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</si>
  <si>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</si>
  <si>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</si>
  <si>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</si>
  <si>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</si>
  <si>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</si>
  <si>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</si>
  <si>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</si>
  <si>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</si>
  <si>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</si>
  <si>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</si>
  <si>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</si>
  <si>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</si>
  <si>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</si>
  <si>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</si>
  <si>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</si>
  <si>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</si>
  <si>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</si>
  <si>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</si>
  <si>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</si>
  <si>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</si>
  <si>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</si>
  <si>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</si>
  <si>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</si>
  <si>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</si>
  <si>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</si>
  <si>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</si>
  <si>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</si>
  <si>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</si>
  <si>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</si>
  <si>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</si>
  <si>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</si>
  <si>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</si>
  <si>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</si>
  <si>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</si>
  <si>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</si>
  <si>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</si>
  <si>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</si>
  <si>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</si>
  <si>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</si>
  <si>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</si>
  <si>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</si>
  <si>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</si>
  <si>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</si>
  <si>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</si>
  <si>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</si>
  <si>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</si>
  <si>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</si>
  <si>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</si>
  <si>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</si>
  <si>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</si>
  <si>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</si>
  <si>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</si>
  <si>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</si>
  <si>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</si>
  <si>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</si>
  <si>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</si>
  <si>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</si>
  <si>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</si>
  <si>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</si>
  <si>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</si>
  <si>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</si>
  <si>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</si>
  <si>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</si>
  <si>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</si>
  <si>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</si>
  <si>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</si>
  <si>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</si>
  <si>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</si>
  <si>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</si>
  <si>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</si>
  <si>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</si>
  <si>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</si>
  <si>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</si>
  <si>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</si>
  <si>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</si>
  <si>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</si>
  <si>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</si>
  <si>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</si>
  <si>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</si>
  <si>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</si>
  <si>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</si>
  <si>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</si>
  <si>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</si>
  <si>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</si>
  <si>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</si>
  <si>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</si>
  <si>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</si>
  <si>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</si>
  <si>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</si>
  <si>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</si>
  <si>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</si>
  <si>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</si>
  <si>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</si>
  <si>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</si>
  <si>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</si>
  <si>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</si>
  <si>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</si>
  <si>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</si>
  <si>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</si>
  <si>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</si>
  <si>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</si>
  <si>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</si>
  <si>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</si>
  <si>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</si>
  <si>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</si>
  <si>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</si>
  <si>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</si>
  <si>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</si>
  <si>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</si>
  <si>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</si>
  <si>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</si>
  <si>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</si>
  <si>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</si>
  <si>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</si>
  <si>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</si>
  <si>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</si>
  <si>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</si>
  <si>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</si>
  <si>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</si>
  <si>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</si>
  <si>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</si>
  <si>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</si>
  <si>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</si>
  <si>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</si>
  <si>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</si>
  <si>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</si>
  <si>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</si>
  <si>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</si>
  <si>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</si>
  <si>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</si>
  <si>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</si>
  <si>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</si>
  <si>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</si>
  <si>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</si>
  <si>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</si>
  <si>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</si>
  <si>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</si>
  <si>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</si>
  <si>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</si>
  <si>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</si>
  <si>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</si>
  <si>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</si>
  <si>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</si>
  <si>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</si>
  <si>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</si>
  <si>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</si>
  <si>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</si>
  <si>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</si>
  <si>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</si>
  <si>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</si>
  <si>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</si>
  <si>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</si>
  <si>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</si>
  <si>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</si>
  <si>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</si>
  <si>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</si>
  <si>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</si>
  <si>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</si>
  <si>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</si>
  <si>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</si>
  <si>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</si>
  <si>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</si>
  <si>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</si>
  <si>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</si>
  <si>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</si>
  <si>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</si>
  <si>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</si>
  <si>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</si>
  <si>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</si>
  <si>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</si>
  <si>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</si>
  <si>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</si>
  <si>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</si>
  <si>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</si>
  <si>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</si>
  <si>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</si>
  <si>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</si>
  <si>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</si>
  <si>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</si>
  <si>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</si>
  <si>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</si>
  <si>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</si>
  <si>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</si>
  <si>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</si>
  <si>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</si>
  <si>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</si>
  <si>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</si>
  <si>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</si>
  <si>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</si>
  <si>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</si>
  <si>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</si>
  <si>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</si>
  <si>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</si>
  <si>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</si>
  <si>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</si>
  <si>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</si>
  <si>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</si>
  <si>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</si>
  <si>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</si>
  <si>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</si>
  <si>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</si>
  <si>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</si>
  <si>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</si>
  <si>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</si>
  <si>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</si>
  <si>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</si>
  <si>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</si>
  <si>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</si>
  <si>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</si>
  <si>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</si>
  <si>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</si>
  <si>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</si>
  <si>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</si>
  <si>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</si>
  <si>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</si>
  <si>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</si>
  <si>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</si>
  <si>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</si>
  <si>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</si>
  <si>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</si>
  <si>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</si>
  <si>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</si>
  <si>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</si>
  <si>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</si>
  <si>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</si>
  <si>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</si>
  <si>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</si>
  <si>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</si>
  <si>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</si>
  <si>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</si>
  <si>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</si>
  <si>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</si>
  <si>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</si>
  <si>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</si>
  <si>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</si>
  <si>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</si>
  <si>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</si>
  <si>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</si>
  <si>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</si>
  <si>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</si>
  <si>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</si>
  <si>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</si>
  <si>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</si>
  <si>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</si>
  <si>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</si>
  <si>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</si>
  <si>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</si>
  <si>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</si>
  <si>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</si>
  <si>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</si>
  <si>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</si>
  <si>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</si>
  <si>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</si>
  <si>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</si>
  <si>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</si>
  <si>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</si>
  <si>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</si>
  <si>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</si>
  <si>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</si>
  <si>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</si>
  <si>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</si>
  <si>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</si>
  <si>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</si>
  <si>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</si>
  <si>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</si>
  <si>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</si>
  <si>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</si>
  <si>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</si>
  <si>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</si>
  <si>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</si>
  <si>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</si>
  <si>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</si>
  <si>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</si>
  <si>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</si>
  <si>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</si>
  <si>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</si>
  <si>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</si>
  <si>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</si>
  <si>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</si>
  <si>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</si>
  <si>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</si>
  <si>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</si>
  <si>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SSPNFIN</t>
  </si>
  <si>
    <t>XTX MARKETS LLP</t>
  </si>
  <si>
    <t>VIKASECO</t>
  </si>
  <si>
    <t>Vikas EcoTech Limited</t>
  </si>
  <si>
    <t>ADROIT FINANCIAL SERVICES PVT LTD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</si>
  <si>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</si>
  <si>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</si>
  <si>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</si>
  <si>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</si>
  <si>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</si>
  <si>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</si>
  <si>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382-385</t>
  </si>
  <si>
    <t>450-470</t>
  </si>
  <si>
    <t>DABUR 545 CE MAY</t>
  </si>
  <si>
    <t>Sell</t>
  </si>
  <si>
    <t>6-6.2</t>
  </si>
  <si>
    <t>40-45</t>
  </si>
  <si>
    <t>14-16</t>
  </si>
  <si>
    <t>Part Profit of Rs.191.50/-</t>
  </si>
  <si>
    <t>Profit of Rs.30/-</t>
  </si>
  <si>
    <t>ASHOK KUMAR SINGH</t>
  </si>
  <si>
    <t>SUNIL KUMAR SINGH</t>
  </si>
  <si>
    <t>OLGA TRADING PRIVATE LIMITED</t>
  </si>
  <si>
    <t>Venky's (India) Limited</t>
  </si>
  <si>
    <t>Loss of Rs. 17/-</t>
  </si>
  <si>
    <t>Part Profit of Rs.57.5/-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</si>
  <si>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</si>
  <si>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</si>
  <si>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</si>
  <si>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</si>
  <si>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</si>
  <si>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</si>
  <si>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</si>
  <si>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>8.80-9.20</t>
  </si>
  <si>
    <t xml:space="preserve">IPCALAB </t>
  </si>
  <si>
    <t>2155-2165</t>
  </si>
  <si>
    <t>2250-2260</t>
  </si>
  <si>
    <t>AMBALALSA</t>
  </si>
  <si>
    <t>NAVTECH FARM PRODUCTS PRIVATE LIMITED</t>
  </si>
  <si>
    <t>JUMPNET</t>
  </si>
  <si>
    <t>OONE</t>
  </si>
  <si>
    <t>VIJUBEN TRIKAMBHAI KEVADIYA</t>
  </si>
  <si>
    <t>Jump Networks Limited</t>
  </si>
  <si>
    <t>BNP PARIBAS ARBITRAGE</t>
  </si>
  <si>
    <t>BALLARPUR</t>
  </si>
  <si>
    <t>Ballarpur Industries Limi</t>
  </si>
  <si>
    <t>LT FINANCE LIMITED</t>
  </si>
  <si>
    <t>Profit of Rs.18/-</t>
  </si>
  <si>
    <t>3520-3550</t>
  </si>
  <si>
    <t>3750-3850</t>
  </si>
  <si>
    <t>NIFTY 14700 PE 20-MAY</t>
  </si>
  <si>
    <t>Loss of Rs.21/-</t>
  </si>
  <si>
    <t>M&amp;MFIN  170 CE MAY</t>
  </si>
  <si>
    <t>2.40-2.60</t>
  </si>
  <si>
    <t>BATAINDIA  1420 CE MAY</t>
  </si>
  <si>
    <t>Loss of Rs.40/-</t>
  </si>
  <si>
    <t>Profit of Rs.1.75/-</t>
  </si>
  <si>
    <t>Profit of Rs.3/-</t>
  </si>
  <si>
    <t>Loss of Rs.7.5/-</t>
  </si>
  <si>
    <t>3IINFOTECH</t>
  </si>
  <si>
    <t>TOPGAIN FINANCE PRIVATE LIMITED</t>
  </si>
  <si>
    <t>ABVL</t>
  </si>
  <si>
    <t>SUDHAKAR TIRUNAGARI</t>
  </si>
  <si>
    <t>EYANTRA INDUSTRIES PRIVATE LIMITED</t>
  </si>
  <si>
    <t>PRAVEEN KUMAR PABBATHI</t>
  </si>
  <si>
    <t>RAGHU RAM RENDUCHINTALA</t>
  </si>
  <si>
    <t>VARUN NAIDU</t>
  </si>
  <si>
    <t>ALEXANDER</t>
  </si>
  <si>
    <t>SRINIVAS BALASANI</t>
  </si>
  <si>
    <t>ONTIME HIRE PURCHASE AND AGENCIES PVT LTD</t>
  </si>
  <si>
    <t>AVIVA</t>
  </si>
  <si>
    <t>TARANG DEVENDRAKUMAR SHAH</t>
  </si>
  <si>
    <t>AMISHABEN NITINKUMAR SHAH</t>
  </si>
  <si>
    <t>GAGAN</t>
  </si>
  <si>
    <t>RITESH PRAFULCHANDRA DESAI</t>
  </si>
  <si>
    <t>GIANLIFE</t>
  </si>
  <si>
    <t>PRITI KAMLESH GANDHI</t>
  </si>
  <si>
    <t>MAKANBHAI MOHANBHAI RAVAL</t>
  </si>
  <si>
    <t>GLANCE</t>
  </si>
  <si>
    <t>HEMA LAXMAN ARORA</t>
  </si>
  <si>
    <t>NARENDRA L ARORA HUF</t>
  </si>
  <si>
    <t>AJIT JAIN HUF</t>
  </si>
  <si>
    <t>SARDA MINES PRIVATE LIMITED</t>
  </si>
  <si>
    <t>DB (INTL) OWN TRADING</t>
  </si>
  <si>
    <t>KAPILRAJ</t>
  </si>
  <si>
    <t>NARESH PAWARIYA AND SONS HUF</t>
  </si>
  <si>
    <t>RITA KISHOR BHIMJIYANI</t>
  </si>
  <si>
    <t>KRETTOSYS</t>
  </si>
  <si>
    <t>ARVIND SHANTILAL SHAH</t>
  </si>
  <si>
    <t>VAISHALIBEN RAJESHBHAI MODI</t>
  </si>
  <si>
    <t>MRCEXIM</t>
  </si>
  <si>
    <t>SUSHIL KUMAR MISHRA</t>
  </si>
  <si>
    <t>ESPS FINSERVE PRIVATE LIMITED.</t>
  </si>
  <si>
    <t>NIRMITEE</t>
  </si>
  <si>
    <t>NOPEA CAPITAL SERVICES PRIVATE LIMITED</t>
  </si>
  <si>
    <t>HARSHA RAJESHBHAI JHAVERI</t>
  </si>
  <si>
    <t>SHAH MUKESHKUMAR BABULAL</t>
  </si>
  <si>
    <t>ARM RESEARCH PRIVATE LIMITED</t>
  </si>
  <si>
    <t>PANACEABIO</t>
  </si>
  <si>
    <t>SERUM INSTITUTE OF INDIA PRIVATE LIMITED</t>
  </si>
  <si>
    <t>ADAR CYRUS POONAWALLA .</t>
  </si>
  <si>
    <t>SAYAJIHOTL</t>
  </si>
  <si>
    <t>ANISHA RAOOF DHANANI</t>
  </si>
  <si>
    <t>KAYUM RAZAK DHANANI</t>
  </si>
  <si>
    <t>PRIYA SINGH</t>
  </si>
  <si>
    <t>HEMANT PARMANAND SINGH</t>
  </si>
  <si>
    <t>SUBASH RAMASHISH MISHRA</t>
  </si>
  <si>
    <t>DEVJEET CHAKRABORTY</t>
  </si>
  <si>
    <t>VISIONCO</t>
  </si>
  <si>
    <t>CHEVVUSWAPNA</t>
  </si>
  <si>
    <t>BANG</t>
  </si>
  <si>
    <t>Bang Overseas Limited</t>
  </si>
  <si>
    <t>B M TRADERS</t>
  </si>
  <si>
    <t>GOKEX</t>
  </si>
  <si>
    <t>Gokaldas Exports Limited</t>
  </si>
  <si>
    <t>HFCL Limited</t>
  </si>
  <si>
    <t>NEELIMA GUPTA</t>
  </si>
  <si>
    <t>MARYAM MAQBOOL DHOKI</t>
  </si>
  <si>
    <t>DIKSHA MAHESH KOTHARI</t>
  </si>
  <si>
    <t>DB INTERNATIONAL STOCK BROKERS LIMITED</t>
  </si>
  <si>
    <t>KEERTI</t>
  </si>
  <si>
    <t>Keerti Know &amp; Skill Ltd.</t>
  </si>
  <si>
    <t>LCCINFOTEC</t>
  </si>
  <si>
    <t>LCC Infotech Ltd.</t>
  </si>
  <si>
    <t>PENTAGOLD</t>
  </si>
  <si>
    <t>Penta Gold Limited</t>
  </si>
  <si>
    <t>PARAG RAMESHCHANDRA MALDE</t>
  </si>
  <si>
    <t>PIONEEREMB</t>
  </si>
  <si>
    <t>Pioneer Embroideries Limi</t>
  </si>
  <si>
    <t>SHREEJI CAPITAL AND FINANCE LIMITED</t>
  </si>
  <si>
    <t>PVR Limited</t>
  </si>
  <si>
    <t>BOFA SECURITIES EUROPE SA</t>
  </si>
  <si>
    <t>SDBL</t>
  </si>
  <si>
    <t>Som Dist &amp; Brew Ltd</t>
  </si>
  <si>
    <t>SUBHASH PHOOTARMAL RATHOD</t>
  </si>
  <si>
    <t>Shilpa Medicare Ltd</t>
  </si>
  <si>
    <t>SKMEGGPROD</t>
  </si>
  <si>
    <t>SKM Egg Products Export</t>
  </si>
  <si>
    <t>Sterling &amp; Wilson So Ltd</t>
  </si>
  <si>
    <t>VERTOZ</t>
  </si>
  <si>
    <t>Vertoz Advertising Ltd</t>
  </si>
  <si>
    <t>BESTAGRO</t>
  </si>
  <si>
    <t>Best Agrolife Limited</t>
  </si>
  <si>
    <t>DIWAKAR ALLWADHI</t>
  </si>
  <si>
    <t>ESAAR INDIA LIMITED</t>
  </si>
  <si>
    <t>STAR ENTERPRISES</t>
  </si>
  <si>
    <t>SAKHTISUG</t>
  </si>
  <si>
    <t>Sakthi Sugars Ltd.</t>
  </si>
  <si>
    <t>ASSET RECONSTRUCTION COMPANY INDIA LIMITED</t>
  </si>
  <si>
    <t>DEV JITENDRA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</si>
</sst>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5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left" vertical="center"/>
    </xf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5" xfId="0" applyFont="1" applyFill="1" applyBorder="1" applyAlignment="1">
      <alignment horizontal="center" vertical="center"/>
    </xf>
    <xf numFmtId="2" fontId="7" fillId="57" borderId="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43" fontId="7" fillId="57" borderId="5" xfId="160" applyFont="1" applyFill="1" applyBorder="1" applyAlignment="1">
      <alignment horizontal="center" vertical="center"/>
    </xf>
    <xf numFmtId="16" fontId="7" fillId="57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9" fillId="57" borderId="35" xfId="0" applyFont="1" applyFill="1" applyBorder="1"/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4" fontId="46" fillId="58" borderId="35" xfId="0" applyNumberFormat="1" applyFon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46" fillId="58" borderId="35" xfId="0" applyFont="1" applyFill="1" applyBorder="1" applyAlignment="1">
      <alignment horizontal="center" vertical="center"/>
    </xf>
    <xf numFmtId="0" fontId="0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1" fontId="0" fillId="59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9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9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16" fontId="46" fillId="43" borderId="35" xfId="0" applyNumberFormat="1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0" borderId="4" xfId="0" applyFont="1" applyBorder="1"/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9" sqref="B19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44334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44334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43" t="s">
        <v>16</v>
      </c>
      <c r="B9" s="545" t="s">
        <v>17</v>
      </c>
      <c r="C9" s="545" t="s">
        <v>18</v>
      </c>
      <c r="D9" s="545" t="s">
        <v>829</v>
      </c>
      <c r="E9" s="251" t="s">
        <v>19</v>
      </c>
      <c r="F9" s="251" t="s">
        <v>20</v>
      </c>
      <c r="G9" s="540" t="s">
        <v>21</v>
      </c>
      <c r="H9" s="541"/>
      <c r="I9" s="542"/>
      <c r="J9" s="540" t="s">
        <v>22</v>
      </c>
      <c r="K9" s="541"/>
      <c r="L9" s="542"/>
      <c r="M9" s="251"/>
      <c r="N9" s="258"/>
      <c r="O9" s="258"/>
      <c r="P9" s="258"/>
    </row>
    <row r="10" spans="1:16" ht="59.25" customHeight="1">
      <c r="A10" s="544"/>
      <c r="B10" s="546" t="s">
        <v>17</v>
      </c>
      <c r="C10" s="546"/>
      <c r="D10" s="546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33548.85</v>
      </c>
      <c r="F11" s="275">
        <v>33173.35</v>
      </c>
      <c r="G11" s="287">
        <v>32741.549999999996</v>
      </c>
      <c r="H11" s="287">
        <v>31934.249999999996</v>
      </c>
      <c r="I11" s="287">
        <v>31502.449999999993</v>
      </c>
      <c r="J11" s="287">
        <v>33980.649999999994</v>
      </c>
      <c r="K11" s="287">
        <v>34412.449999999997</v>
      </c>
      <c r="L11" s="287">
        <v>35219.75</v>
      </c>
      <c r="M11" s="274">
        <v>33605.15</v>
      </c>
      <c r="N11" s="274">
        <v>32366.05</v>
      </c>
      <c r="O11" s="438">
        <v>1860375</v>
      </c>
      <c r="P11" s="439">
        <v>0.13897604652942527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14952.1</v>
      </c>
      <c r="F12" s="288">
        <v>14885.383333333331</v>
      </c>
      <c r="G12" s="289">
        <v>14810.766666666663</v>
      </c>
      <c r="H12" s="289">
        <v>14669.433333333331</v>
      </c>
      <c r="I12" s="289">
        <v>14594.816666666662</v>
      </c>
      <c r="J12" s="289">
        <v>15026.716666666664</v>
      </c>
      <c r="K12" s="289">
        <v>15101.333333333332</v>
      </c>
      <c r="L12" s="289">
        <v>15242.666666666664</v>
      </c>
      <c r="M12" s="276">
        <v>14960</v>
      </c>
      <c r="N12" s="276">
        <v>14744.05</v>
      </c>
      <c r="O12" s="291">
        <v>12585225</v>
      </c>
      <c r="P12" s="292">
        <v>2.0360220851136281E-2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15941</v>
      </c>
      <c r="F13" s="404">
        <v>15826.083333333334</v>
      </c>
      <c r="G13" s="405">
        <v>15687.266666666668</v>
      </c>
      <c r="H13" s="405">
        <v>15433.533333333335</v>
      </c>
      <c r="I13" s="405">
        <v>15294.716666666669</v>
      </c>
      <c r="J13" s="405">
        <v>16079.816666666668</v>
      </c>
      <c r="K13" s="405">
        <v>16218.633333333333</v>
      </c>
      <c r="L13" s="405">
        <v>16472.366666666669</v>
      </c>
      <c r="M13" s="406">
        <v>15964.9</v>
      </c>
      <c r="N13" s="406">
        <v>15572.35</v>
      </c>
      <c r="O13" s="407">
        <v>14360</v>
      </c>
      <c r="P13" s="408">
        <v>-3.4946236559139782E-2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1748.15</v>
      </c>
      <c r="F14" s="288">
        <v>1736.4666666666665</v>
      </c>
      <c r="G14" s="289">
        <v>1711.0333333333328</v>
      </c>
      <c r="H14" s="289">
        <v>1673.9166666666663</v>
      </c>
      <c r="I14" s="289">
        <v>1648.4833333333327</v>
      </c>
      <c r="J14" s="289">
        <v>1773.583333333333</v>
      </c>
      <c r="K14" s="289">
        <v>1799.0166666666669</v>
      </c>
      <c r="L14" s="289">
        <v>1836.1333333333332</v>
      </c>
      <c r="M14" s="276">
        <v>1761.9</v>
      </c>
      <c r="N14" s="276">
        <v>1699.35</v>
      </c>
      <c r="O14" s="291">
        <v>892500</v>
      </c>
      <c r="P14" s="292">
        <v>2.8653295128939827E-3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1911</v>
      </c>
      <c r="F15" s="288">
        <v>1899.55</v>
      </c>
      <c r="G15" s="289">
        <v>1884.05</v>
      </c>
      <c r="H15" s="289">
        <v>1857.1</v>
      </c>
      <c r="I15" s="289">
        <v>1841.6</v>
      </c>
      <c r="J15" s="289">
        <v>1926.5</v>
      </c>
      <c r="K15" s="289">
        <v>1942</v>
      </c>
      <c r="L15" s="289">
        <v>1968.95</v>
      </c>
      <c r="M15" s="276">
        <v>1915.05</v>
      </c>
      <c r="N15" s="276">
        <v>1872.6</v>
      </c>
      <c r="O15" s="291">
        <v>2382500</v>
      </c>
      <c r="P15" s="292">
        <v>-1.0589700996677741E-2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1294.6500000000001</v>
      </c>
      <c r="F16" s="288">
        <v>1275.8500000000001</v>
      </c>
      <c r="G16" s="289">
        <v>1249.4500000000003</v>
      </c>
      <c r="H16" s="289">
        <v>1204.2500000000002</v>
      </c>
      <c r="I16" s="289">
        <v>1177.8500000000004</v>
      </c>
      <c r="J16" s="289">
        <v>1321.0500000000002</v>
      </c>
      <c r="K16" s="289">
        <v>1347.4500000000003</v>
      </c>
      <c r="L16" s="289">
        <v>1392.65</v>
      </c>
      <c r="M16" s="276">
        <v>1302.25</v>
      </c>
      <c r="N16" s="276">
        <v>1230.6500000000001</v>
      </c>
      <c r="O16" s="291">
        <v>15207000</v>
      </c>
      <c r="P16" s="292">
        <v>6.6860849993380118E-3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757.45</v>
      </c>
      <c r="F17" s="288">
        <v>753.2166666666667</v>
      </c>
      <c r="G17" s="289">
        <v>743.48333333333335</v>
      </c>
      <c r="H17" s="289">
        <v>729.51666666666665</v>
      </c>
      <c r="I17" s="289">
        <v>719.7833333333333</v>
      </c>
      <c r="J17" s="289">
        <v>767.18333333333339</v>
      </c>
      <c r="K17" s="289">
        <v>776.91666666666674</v>
      </c>
      <c r="L17" s="289">
        <v>790.88333333333344</v>
      </c>
      <c r="M17" s="276">
        <v>762.95</v>
      </c>
      <c r="N17" s="276">
        <v>739.25</v>
      </c>
      <c r="O17" s="291">
        <v>73705000</v>
      </c>
      <c r="P17" s="292">
        <v>-1.1318097218263217E-2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2994.65</v>
      </c>
      <c r="F18" s="288">
        <v>2994.5</v>
      </c>
      <c r="G18" s="289">
        <v>2969.15</v>
      </c>
      <c r="H18" s="289">
        <v>2943.65</v>
      </c>
      <c r="I18" s="289">
        <v>2918.3</v>
      </c>
      <c r="J18" s="289">
        <v>3020</v>
      </c>
      <c r="K18" s="289">
        <v>3045.3500000000004</v>
      </c>
      <c r="L18" s="289">
        <v>3070.85</v>
      </c>
      <c r="M18" s="276">
        <v>3019.85</v>
      </c>
      <c r="N18" s="276">
        <v>2969</v>
      </c>
      <c r="O18" s="291">
        <v>410800</v>
      </c>
      <c r="P18" s="292">
        <v>-9.727626459143969E-4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776.4</v>
      </c>
      <c r="F19" s="288">
        <v>773.43333333333328</v>
      </c>
      <c r="G19" s="289">
        <v>768.81666666666661</v>
      </c>
      <c r="H19" s="289">
        <v>761.23333333333335</v>
      </c>
      <c r="I19" s="289">
        <v>756.61666666666667</v>
      </c>
      <c r="J19" s="289">
        <v>781.01666666666654</v>
      </c>
      <c r="K19" s="289">
        <v>785.6333333333331</v>
      </c>
      <c r="L19" s="289">
        <v>793.21666666666647</v>
      </c>
      <c r="M19" s="276">
        <v>778.05</v>
      </c>
      <c r="N19" s="276">
        <v>765.85</v>
      </c>
      <c r="O19" s="291">
        <v>5683000</v>
      </c>
      <c r="P19" s="292">
        <v>7.0434935728121151E-4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311.64999999999998</v>
      </c>
      <c r="F20" s="288">
        <v>309.98333333333335</v>
      </c>
      <c r="G20" s="289">
        <v>307.16666666666669</v>
      </c>
      <c r="H20" s="289">
        <v>302.68333333333334</v>
      </c>
      <c r="I20" s="289">
        <v>299.86666666666667</v>
      </c>
      <c r="J20" s="289">
        <v>314.4666666666667</v>
      </c>
      <c r="K20" s="289">
        <v>317.2833333333333</v>
      </c>
      <c r="L20" s="289">
        <v>321.76666666666671</v>
      </c>
      <c r="M20" s="276">
        <v>312.8</v>
      </c>
      <c r="N20" s="276">
        <v>305.5</v>
      </c>
      <c r="O20" s="291">
        <v>14334000</v>
      </c>
      <c r="P20" s="292">
        <v>-3.6304961678096007E-2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948.5</v>
      </c>
      <c r="F21" s="288">
        <v>941.91666666666663</v>
      </c>
      <c r="G21" s="289">
        <v>931.93333333333328</v>
      </c>
      <c r="H21" s="289">
        <v>915.36666666666667</v>
      </c>
      <c r="I21" s="289">
        <v>905.38333333333333</v>
      </c>
      <c r="J21" s="289">
        <v>958.48333333333323</v>
      </c>
      <c r="K21" s="289">
        <v>968.46666666666658</v>
      </c>
      <c r="L21" s="289">
        <v>985.03333333333319</v>
      </c>
      <c r="M21" s="276">
        <v>951.9</v>
      </c>
      <c r="N21" s="276">
        <v>925.35</v>
      </c>
      <c r="O21" s="291">
        <v>1373900</v>
      </c>
      <c r="P21" s="292">
        <v>8.0710250201775618E-3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3168</v>
      </c>
      <c r="F22" s="288">
        <v>3167.5666666666671</v>
      </c>
      <c r="G22" s="289">
        <v>3127.5333333333342</v>
      </c>
      <c r="H22" s="289">
        <v>3087.0666666666671</v>
      </c>
      <c r="I22" s="289">
        <v>3047.0333333333342</v>
      </c>
      <c r="J22" s="289">
        <v>3208.0333333333342</v>
      </c>
      <c r="K22" s="289">
        <v>3248.0666666666671</v>
      </c>
      <c r="L22" s="289">
        <v>3288.5333333333342</v>
      </c>
      <c r="M22" s="276">
        <v>3207.6</v>
      </c>
      <c r="N22" s="276">
        <v>3127.1</v>
      </c>
      <c r="O22" s="291">
        <v>2098250</v>
      </c>
      <c r="P22" s="292">
        <v>4.1961514587212909E-2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211.4</v>
      </c>
      <c r="F23" s="288">
        <v>210.35</v>
      </c>
      <c r="G23" s="289">
        <v>207.54999999999998</v>
      </c>
      <c r="H23" s="289">
        <v>203.7</v>
      </c>
      <c r="I23" s="289">
        <v>200.89999999999998</v>
      </c>
      <c r="J23" s="289">
        <v>214.2</v>
      </c>
      <c r="K23" s="289">
        <v>217</v>
      </c>
      <c r="L23" s="289">
        <v>220.85</v>
      </c>
      <c r="M23" s="276">
        <v>213.15</v>
      </c>
      <c r="N23" s="276">
        <v>206.5</v>
      </c>
      <c r="O23" s="291">
        <v>17982500</v>
      </c>
      <c r="P23" s="292">
        <v>-2.8235611996757632E-2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116.05</v>
      </c>
      <c r="F24" s="288">
        <v>114.81666666666666</v>
      </c>
      <c r="G24" s="289">
        <v>113.03333333333333</v>
      </c>
      <c r="H24" s="289">
        <v>110.01666666666667</v>
      </c>
      <c r="I24" s="289">
        <v>108.23333333333333</v>
      </c>
      <c r="J24" s="289">
        <v>117.83333333333333</v>
      </c>
      <c r="K24" s="289">
        <v>119.61666666666666</v>
      </c>
      <c r="L24" s="289">
        <v>122.63333333333333</v>
      </c>
      <c r="M24" s="276">
        <v>116.6</v>
      </c>
      <c r="N24" s="276">
        <v>111.8</v>
      </c>
      <c r="O24" s="291">
        <v>32400000</v>
      </c>
      <c r="P24" s="292">
        <v>2.7855153203342618E-3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2792.55</v>
      </c>
      <c r="F25" s="288">
        <v>2794.8666666666663</v>
      </c>
      <c r="G25" s="289">
        <v>2755.8833333333328</v>
      </c>
      <c r="H25" s="289">
        <v>2719.2166666666662</v>
      </c>
      <c r="I25" s="289">
        <v>2680.2333333333327</v>
      </c>
      <c r="J25" s="289">
        <v>2831.5333333333328</v>
      </c>
      <c r="K25" s="289">
        <v>2870.5166666666664</v>
      </c>
      <c r="L25" s="289">
        <v>2907.1833333333329</v>
      </c>
      <c r="M25" s="276">
        <v>2833.85</v>
      </c>
      <c r="N25" s="276">
        <v>2758.2</v>
      </c>
      <c r="O25" s="291">
        <v>5303400</v>
      </c>
      <c r="P25" s="292">
        <v>-4.0542740841248301E-2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946.8</v>
      </c>
      <c r="F26" s="288">
        <v>944.88333333333333</v>
      </c>
      <c r="G26" s="289">
        <v>932.81666666666661</v>
      </c>
      <c r="H26" s="289">
        <v>918.83333333333326</v>
      </c>
      <c r="I26" s="289">
        <v>906.76666666666654</v>
      </c>
      <c r="J26" s="289">
        <v>958.86666666666667</v>
      </c>
      <c r="K26" s="289">
        <v>970.93333333333351</v>
      </c>
      <c r="L26" s="289">
        <v>984.91666666666674</v>
      </c>
      <c r="M26" s="276">
        <v>956.95</v>
      </c>
      <c r="N26" s="276">
        <v>930.9</v>
      </c>
      <c r="O26" s="291">
        <v>2933000</v>
      </c>
      <c r="P26" s="292">
        <v>-2.3635153129161118E-2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1006.2</v>
      </c>
      <c r="F27" s="288">
        <v>1009.2166666666667</v>
      </c>
      <c r="G27" s="289">
        <v>999.93333333333339</v>
      </c>
      <c r="H27" s="289">
        <v>993.66666666666674</v>
      </c>
      <c r="I27" s="289">
        <v>984.38333333333344</v>
      </c>
      <c r="J27" s="289">
        <v>1015.4833333333333</v>
      </c>
      <c r="K27" s="289">
        <v>1024.7666666666667</v>
      </c>
      <c r="L27" s="289">
        <v>1031.0333333333333</v>
      </c>
      <c r="M27" s="276">
        <v>1018.5</v>
      </c>
      <c r="N27" s="276">
        <v>1002.95</v>
      </c>
      <c r="O27" s="291">
        <v>9637550</v>
      </c>
      <c r="P27" s="292">
        <v>7.9537729435757987E-3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712.4</v>
      </c>
      <c r="F28" s="288">
        <v>704.43333333333339</v>
      </c>
      <c r="G28" s="289">
        <v>695.41666666666674</v>
      </c>
      <c r="H28" s="289">
        <v>678.43333333333339</v>
      </c>
      <c r="I28" s="289">
        <v>669.41666666666674</v>
      </c>
      <c r="J28" s="289">
        <v>721.41666666666674</v>
      </c>
      <c r="K28" s="289">
        <v>730.43333333333339</v>
      </c>
      <c r="L28" s="289">
        <v>747.41666666666674</v>
      </c>
      <c r="M28" s="276">
        <v>713.45</v>
      </c>
      <c r="N28" s="276">
        <v>687.45</v>
      </c>
      <c r="O28" s="291">
        <v>44556000</v>
      </c>
      <c r="P28" s="292">
        <v>2.7137680157127444E-2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3879.75</v>
      </c>
      <c r="F29" s="288">
        <v>3886.8166666666671</v>
      </c>
      <c r="G29" s="289">
        <v>3837.7833333333342</v>
      </c>
      <c r="H29" s="289">
        <v>3795.8166666666671</v>
      </c>
      <c r="I29" s="289">
        <v>3746.7833333333342</v>
      </c>
      <c r="J29" s="289">
        <v>3928.7833333333342</v>
      </c>
      <c r="K29" s="289">
        <v>3977.8166666666671</v>
      </c>
      <c r="L29" s="289">
        <v>4019.7833333333342</v>
      </c>
      <c r="M29" s="276">
        <v>3935.85</v>
      </c>
      <c r="N29" s="276">
        <v>3844.85</v>
      </c>
      <c r="O29" s="291">
        <v>1966750</v>
      </c>
      <c r="P29" s="292">
        <v>-1.391326146903986E-2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11298.1</v>
      </c>
      <c r="F30" s="288">
        <v>11231.883333333331</v>
      </c>
      <c r="G30" s="289">
        <v>11044.016666666663</v>
      </c>
      <c r="H30" s="289">
        <v>10789.933333333331</v>
      </c>
      <c r="I30" s="289">
        <v>10602.066666666662</v>
      </c>
      <c r="J30" s="289">
        <v>11485.966666666664</v>
      </c>
      <c r="K30" s="289">
        <v>11673.833333333332</v>
      </c>
      <c r="L30" s="289">
        <v>11927.916666666664</v>
      </c>
      <c r="M30" s="276">
        <v>11419.75</v>
      </c>
      <c r="N30" s="276">
        <v>10977.8</v>
      </c>
      <c r="O30" s="291">
        <v>813875</v>
      </c>
      <c r="P30" s="292">
        <v>1.7153033806161344E-2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5453.55</v>
      </c>
      <c r="F31" s="288">
        <v>5434.4833333333327</v>
      </c>
      <c r="G31" s="289">
        <v>5353.9666666666653</v>
      </c>
      <c r="H31" s="289">
        <v>5254.3833333333323</v>
      </c>
      <c r="I31" s="289">
        <v>5173.866666666665</v>
      </c>
      <c r="J31" s="289">
        <v>5534.0666666666657</v>
      </c>
      <c r="K31" s="289">
        <v>5614.5833333333339</v>
      </c>
      <c r="L31" s="289">
        <v>5714.1666666666661</v>
      </c>
      <c r="M31" s="276">
        <v>5515</v>
      </c>
      <c r="N31" s="276">
        <v>5334.9</v>
      </c>
      <c r="O31" s="291">
        <v>3935875</v>
      </c>
      <c r="P31" s="292">
        <v>2.1277285848658817E-2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2095.15</v>
      </c>
      <c r="F32" s="288">
        <v>2026.9833333333333</v>
      </c>
      <c r="G32" s="289">
        <v>1943.9666666666667</v>
      </c>
      <c r="H32" s="289">
        <v>1792.7833333333333</v>
      </c>
      <c r="I32" s="289">
        <v>1709.7666666666667</v>
      </c>
      <c r="J32" s="289">
        <v>2178.166666666667</v>
      </c>
      <c r="K32" s="289">
        <v>2261.1833333333334</v>
      </c>
      <c r="L32" s="289">
        <v>2412.3666666666668</v>
      </c>
      <c r="M32" s="276">
        <v>2110</v>
      </c>
      <c r="N32" s="276">
        <v>1875.8</v>
      </c>
      <c r="O32" s="291">
        <v>1778800</v>
      </c>
      <c r="P32" s="292">
        <v>0.14406997684589659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285.7</v>
      </c>
      <c r="F33" s="288">
        <v>283.98333333333329</v>
      </c>
      <c r="G33" s="289">
        <v>281.11666666666656</v>
      </c>
      <c r="H33" s="289">
        <v>276.53333333333325</v>
      </c>
      <c r="I33" s="289">
        <v>273.66666666666652</v>
      </c>
      <c r="J33" s="289">
        <v>288.56666666666661</v>
      </c>
      <c r="K33" s="289">
        <v>291.43333333333328</v>
      </c>
      <c r="L33" s="289">
        <v>296.01666666666665</v>
      </c>
      <c r="M33" s="276">
        <v>286.85000000000002</v>
      </c>
      <c r="N33" s="276">
        <v>279.39999999999998</v>
      </c>
      <c r="O33" s="291">
        <v>25504200</v>
      </c>
      <c r="P33" s="292">
        <v>3.7110232762406672E-2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77.599999999999994</v>
      </c>
      <c r="F34" s="288">
        <v>76.533333333333331</v>
      </c>
      <c r="G34" s="289">
        <v>74.916666666666657</v>
      </c>
      <c r="H34" s="289">
        <v>72.23333333333332</v>
      </c>
      <c r="I34" s="289">
        <v>70.616666666666646</v>
      </c>
      <c r="J34" s="289">
        <v>79.216666666666669</v>
      </c>
      <c r="K34" s="289">
        <v>80.833333333333343</v>
      </c>
      <c r="L34" s="289">
        <v>83.51666666666668</v>
      </c>
      <c r="M34" s="276">
        <v>78.150000000000006</v>
      </c>
      <c r="N34" s="276">
        <v>73.849999999999994</v>
      </c>
      <c r="O34" s="291">
        <v>143676000</v>
      </c>
      <c r="P34" s="292">
        <v>4.333050127442651E-2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1408.35</v>
      </c>
      <c r="F35" s="288">
        <v>1410.2666666666667</v>
      </c>
      <c r="G35" s="289">
        <v>1369.6333333333332</v>
      </c>
      <c r="H35" s="289">
        <v>1330.9166666666665</v>
      </c>
      <c r="I35" s="289">
        <v>1290.2833333333331</v>
      </c>
      <c r="J35" s="289">
        <v>1448.9833333333333</v>
      </c>
      <c r="K35" s="289">
        <v>1489.616666666667</v>
      </c>
      <c r="L35" s="289">
        <v>1528.3333333333335</v>
      </c>
      <c r="M35" s="276">
        <v>1450.9</v>
      </c>
      <c r="N35" s="276">
        <v>1371.55</v>
      </c>
      <c r="O35" s="291">
        <v>1227600</v>
      </c>
      <c r="P35" s="292">
        <v>9.0415913200723331E-3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148.80000000000001</v>
      </c>
      <c r="F36" s="288">
        <v>147.45000000000002</v>
      </c>
      <c r="G36" s="289">
        <v>145.25000000000003</v>
      </c>
      <c r="H36" s="289">
        <v>141.70000000000002</v>
      </c>
      <c r="I36" s="289">
        <v>139.50000000000003</v>
      </c>
      <c r="J36" s="289">
        <v>151.00000000000003</v>
      </c>
      <c r="K36" s="289">
        <v>153.20000000000002</v>
      </c>
      <c r="L36" s="289">
        <v>156.75000000000003</v>
      </c>
      <c r="M36" s="276">
        <v>149.65</v>
      </c>
      <c r="N36" s="276">
        <v>143.9</v>
      </c>
      <c r="O36" s="291">
        <v>30951000</v>
      </c>
      <c r="P36" s="292">
        <v>-2.7230383375134361E-2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771.45</v>
      </c>
      <c r="F37" s="288">
        <v>767.2166666666667</v>
      </c>
      <c r="G37" s="289">
        <v>749.43333333333339</v>
      </c>
      <c r="H37" s="289">
        <v>727.41666666666674</v>
      </c>
      <c r="I37" s="289">
        <v>709.63333333333344</v>
      </c>
      <c r="J37" s="289">
        <v>789.23333333333335</v>
      </c>
      <c r="K37" s="289">
        <v>807.01666666666665</v>
      </c>
      <c r="L37" s="289">
        <v>829.0333333333333</v>
      </c>
      <c r="M37" s="276">
        <v>785</v>
      </c>
      <c r="N37" s="276">
        <v>745.2</v>
      </c>
      <c r="O37" s="291">
        <v>3538700</v>
      </c>
      <c r="P37" s="292">
        <v>5.8571898650871999E-2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658.15</v>
      </c>
      <c r="F38" s="288">
        <v>657.53333333333342</v>
      </c>
      <c r="G38" s="289">
        <v>644.56666666666683</v>
      </c>
      <c r="H38" s="289">
        <v>630.98333333333346</v>
      </c>
      <c r="I38" s="289">
        <v>618.01666666666688</v>
      </c>
      <c r="J38" s="289">
        <v>671.11666666666679</v>
      </c>
      <c r="K38" s="289">
        <v>684.08333333333326</v>
      </c>
      <c r="L38" s="289">
        <v>697.66666666666674</v>
      </c>
      <c r="M38" s="276">
        <v>670.5</v>
      </c>
      <c r="N38" s="276">
        <v>643.95000000000005</v>
      </c>
      <c r="O38" s="291">
        <v>6283500</v>
      </c>
      <c r="P38" s="292">
        <v>-1.2028301886792454E-2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550.29999999999995</v>
      </c>
      <c r="F39" s="288">
        <v>553.94999999999993</v>
      </c>
      <c r="G39" s="289">
        <v>542.89999999999986</v>
      </c>
      <c r="H39" s="289">
        <v>535.49999999999989</v>
      </c>
      <c r="I39" s="289">
        <v>524.44999999999982</v>
      </c>
      <c r="J39" s="289">
        <v>561.34999999999991</v>
      </c>
      <c r="K39" s="289">
        <v>572.39999999999986</v>
      </c>
      <c r="L39" s="289">
        <v>579.79999999999995</v>
      </c>
      <c r="M39" s="276">
        <v>565</v>
      </c>
      <c r="N39" s="276">
        <v>546.54999999999995</v>
      </c>
      <c r="O39" s="291">
        <v>101821659</v>
      </c>
      <c r="P39" s="292">
        <v>5.5531037129425309E-2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71.7</v>
      </c>
      <c r="F40" s="288">
        <v>70.3</v>
      </c>
      <c r="G40" s="289">
        <v>68.599999999999994</v>
      </c>
      <c r="H40" s="289">
        <v>65.5</v>
      </c>
      <c r="I40" s="289">
        <v>63.8</v>
      </c>
      <c r="J40" s="289">
        <v>73.399999999999991</v>
      </c>
      <c r="K40" s="289">
        <v>75.100000000000009</v>
      </c>
      <c r="L40" s="289">
        <v>78.199999999999989</v>
      </c>
      <c r="M40" s="276">
        <v>72</v>
      </c>
      <c r="N40" s="276">
        <v>67.2</v>
      </c>
      <c r="O40" s="291">
        <v>99193500</v>
      </c>
      <c r="P40" s="292">
        <v>-5.3975565792108951E-2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387.55</v>
      </c>
      <c r="F41" s="288">
        <v>389.2166666666667</v>
      </c>
      <c r="G41" s="289">
        <v>384.43333333333339</v>
      </c>
      <c r="H41" s="289">
        <v>381.31666666666672</v>
      </c>
      <c r="I41" s="289">
        <v>376.53333333333342</v>
      </c>
      <c r="J41" s="289">
        <v>392.33333333333337</v>
      </c>
      <c r="K41" s="289">
        <v>397.11666666666667</v>
      </c>
      <c r="L41" s="289">
        <v>400.23333333333335</v>
      </c>
      <c r="M41" s="276">
        <v>394</v>
      </c>
      <c r="N41" s="276">
        <v>386.1</v>
      </c>
      <c r="O41" s="291">
        <v>20138800</v>
      </c>
      <c r="P41" s="292">
        <v>2.8302994715208456E-2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14261.55</v>
      </c>
      <c r="F42" s="288">
        <v>14038.566666666666</v>
      </c>
      <c r="G42" s="289">
        <v>13778.233333333332</v>
      </c>
      <c r="H42" s="289">
        <v>13294.916666666666</v>
      </c>
      <c r="I42" s="289">
        <v>13034.583333333332</v>
      </c>
      <c r="J42" s="289">
        <v>14521.883333333331</v>
      </c>
      <c r="K42" s="289">
        <v>14782.216666666667</v>
      </c>
      <c r="L42" s="289">
        <v>15265.533333333331</v>
      </c>
      <c r="M42" s="276">
        <v>14298.9</v>
      </c>
      <c r="N42" s="276">
        <v>13555.25</v>
      </c>
      <c r="O42" s="291">
        <v>113350</v>
      </c>
      <c r="P42" s="292">
        <v>-3.0782761653474055E-3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444.6</v>
      </c>
      <c r="F43" s="288">
        <v>444.05</v>
      </c>
      <c r="G43" s="289">
        <v>440.35</v>
      </c>
      <c r="H43" s="289">
        <v>436.1</v>
      </c>
      <c r="I43" s="289">
        <v>432.40000000000003</v>
      </c>
      <c r="J43" s="289">
        <v>448.3</v>
      </c>
      <c r="K43" s="289">
        <v>451.99999999999994</v>
      </c>
      <c r="L43" s="289">
        <v>456.25</v>
      </c>
      <c r="M43" s="276">
        <v>447.75</v>
      </c>
      <c r="N43" s="276">
        <v>439.8</v>
      </c>
      <c r="O43" s="291">
        <v>43846200</v>
      </c>
      <c r="P43" s="292">
        <v>1.05791569863923E-2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3496.1</v>
      </c>
      <c r="F44" s="288">
        <v>3505.4333333333329</v>
      </c>
      <c r="G44" s="289">
        <v>3480.9166666666661</v>
      </c>
      <c r="H44" s="289">
        <v>3465.7333333333331</v>
      </c>
      <c r="I44" s="289">
        <v>3441.2166666666662</v>
      </c>
      <c r="J44" s="289">
        <v>3520.6166666666659</v>
      </c>
      <c r="K44" s="289">
        <v>3545.1333333333332</v>
      </c>
      <c r="L44" s="289">
        <v>3560.3166666666657</v>
      </c>
      <c r="M44" s="276">
        <v>3529.95</v>
      </c>
      <c r="N44" s="276">
        <v>3490.25</v>
      </c>
      <c r="O44" s="291">
        <v>1827200</v>
      </c>
      <c r="P44" s="292">
        <v>-1.639165118566277E-3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616.29999999999995</v>
      </c>
      <c r="F45" s="288">
        <v>617.83333333333337</v>
      </c>
      <c r="G45" s="289">
        <v>609.66666666666674</v>
      </c>
      <c r="H45" s="289">
        <v>603.03333333333342</v>
      </c>
      <c r="I45" s="289">
        <v>594.86666666666679</v>
      </c>
      <c r="J45" s="289">
        <v>624.4666666666667</v>
      </c>
      <c r="K45" s="289">
        <v>632.63333333333344</v>
      </c>
      <c r="L45" s="289">
        <v>639.26666666666665</v>
      </c>
      <c r="M45" s="276">
        <v>626</v>
      </c>
      <c r="N45" s="276">
        <v>611.20000000000005</v>
      </c>
      <c r="O45" s="291">
        <v>20968200</v>
      </c>
      <c r="P45" s="292">
        <v>-3.8147138964577658E-2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153.6</v>
      </c>
      <c r="F46" s="288">
        <v>152.06666666666666</v>
      </c>
      <c r="G46" s="289">
        <v>149.83333333333331</v>
      </c>
      <c r="H46" s="289">
        <v>146.06666666666666</v>
      </c>
      <c r="I46" s="289">
        <v>143.83333333333331</v>
      </c>
      <c r="J46" s="289">
        <v>155.83333333333331</v>
      </c>
      <c r="K46" s="289">
        <v>158.06666666666666</v>
      </c>
      <c r="L46" s="289">
        <v>161.83333333333331</v>
      </c>
      <c r="M46" s="276">
        <v>154.30000000000001</v>
      </c>
      <c r="N46" s="276">
        <v>148.30000000000001</v>
      </c>
      <c r="O46" s="291">
        <v>59059800</v>
      </c>
      <c r="P46" s="292">
        <v>-4.0445692226706437E-2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542.85</v>
      </c>
      <c r="F47" s="288">
        <v>538.56666666666672</v>
      </c>
      <c r="G47" s="289">
        <v>531.73333333333346</v>
      </c>
      <c r="H47" s="289">
        <v>520.61666666666679</v>
      </c>
      <c r="I47" s="289">
        <v>513.78333333333353</v>
      </c>
      <c r="J47" s="289">
        <v>549.68333333333339</v>
      </c>
      <c r="K47" s="289">
        <v>556.51666666666665</v>
      </c>
      <c r="L47" s="289">
        <v>567.63333333333333</v>
      </c>
      <c r="M47" s="276">
        <v>545.4</v>
      </c>
      <c r="N47" s="276">
        <v>527.45000000000005</v>
      </c>
      <c r="O47" s="291">
        <v>6162500</v>
      </c>
      <c r="P47" s="292">
        <v>-3.5602503912363068E-2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885.15</v>
      </c>
      <c r="F48" s="288">
        <v>888.98333333333323</v>
      </c>
      <c r="G48" s="289">
        <v>869.51666666666642</v>
      </c>
      <c r="H48" s="289">
        <v>853.88333333333321</v>
      </c>
      <c r="I48" s="289">
        <v>834.4166666666664</v>
      </c>
      <c r="J48" s="289">
        <v>904.61666666666645</v>
      </c>
      <c r="K48" s="289">
        <v>924.08333333333337</v>
      </c>
      <c r="L48" s="289">
        <v>939.71666666666647</v>
      </c>
      <c r="M48" s="276">
        <v>908.45</v>
      </c>
      <c r="N48" s="276">
        <v>873.35</v>
      </c>
      <c r="O48" s="291">
        <v>15470000</v>
      </c>
      <c r="P48" s="292">
        <v>-5.6117390442197101E-2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148.75</v>
      </c>
      <c r="F49" s="288">
        <v>147.63333333333333</v>
      </c>
      <c r="G49" s="289">
        <v>145.71666666666664</v>
      </c>
      <c r="H49" s="289">
        <v>142.68333333333331</v>
      </c>
      <c r="I49" s="289">
        <v>140.76666666666662</v>
      </c>
      <c r="J49" s="289">
        <v>150.66666666666666</v>
      </c>
      <c r="K49" s="289">
        <v>152.58333333333334</v>
      </c>
      <c r="L49" s="289">
        <v>155.61666666666667</v>
      </c>
      <c r="M49" s="276">
        <v>149.55000000000001</v>
      </c>
      <c r="N49" s="276">
        <v>144.6</v>
      </c>
      <c r="O49" s="291">
        <v>50723400</v>
      </c>
      <c r="P49" s="292">
        <v>1.7181841152194052E-2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3367.4</v>
      </c>
      <c r="F50" s="288">
        <v>3396.65</v>
      </c>
      <c r="G50" s="289">
        <v>3305.9500000000003</v>
      </c>
      <c r="H50" s="289">
        <v>3244.5</v>
      </c>
      <c r="I50" s="289">
        <v>3153.8</v>
      </c>
      <c r="J50" s="289">
        <v>3458.1000000000004</v>
      </c>
      <c r="K50" s="289">
        <v>3548.8</v>
      </c>
      <c r="L50" s="289">
        <v>3610.2500000000005</v>
      </c>
      <c r="M50" s="276">
        <v>3487.35</v>
      </c>
      <c r="N50" s="276">
        <v>3335.2</v>
      </c>
      <c r="O50" s="291">
        <v>888025</v>
      </c>
      <c r="P50" s="292">
        <v>-4.0517544096593826E-2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1605.05</v>
      </c>
      <c r="F51" s="288">
        <v>1605.6166666666668</v>
      </c>
      <c r="G51" s="289">
        <v>1562.5833333333335</v>
      </c>
      <c r="H51" s="289">
        <v>1520.1166666666668</v>
      </c>
      <c r="I51" s="289">
        <v>1477.0833333333335</v>
      </c>
      <c r="J51" s="289">
        <v>1648.0833333333335</v>
      </c>
      <c r="K51" s="289">
        <v>1691.1166666666668</v>
      </c>
      <c r="L51" s="289">
        <v>1733.5833333333335</v>
      </c>
      <c r="M51" s="276">
        <v>1648.65</v>
      </c>
      <c r="N51" s="276">
        <v>1563.15</v>
      </c>
      <c r="O51" s="291">
        <v>3628100</v>
      </c>
      <c r="P51" s="292">
        <v>0.10323541932737335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570.04999999999995</v>
      </c>
      <c r="F52" s="288">
        <v>571.94999999999993</v>
      </c>
      <c r="G52" s="289">
        <v>565.09999999999991</v>
      </c>
      <c r="H52" s="289">
        <v>560.15</v>
      </c>
      <c r="I52" s="289">
        <v>553.29999999999995</v>
      </c>
      <c r="J52" s="289">
        <v>576.89999999999986</v>
      </c>
      <c r="K52" s="289">
        <v>583.75</v>
      </c>
      <c r="L52" s="289">
        <v>588.69999999999982</v>
      </c>
      <c r="M52" s="276">
        <v>578.79999999999995</v>
      </c>
      <c r="N52" s="276">
        <v>567</v>
      </c>
      <c r="O52" s="291">
        <v>7630566</v>
      </c>
      <c r="P52" s="292">
        <v>2.7789473684210527E-2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169.9</v>
      </c>
      <c r="F53" s="288">
        <v>167.96666666666667</v>
      </c>
      <c r="G53" s="289">
        <v>165.43333333333334</v>
      </c>
      <c r="H53" s="289">
        <v>160.96666666666667</v>
      </c>
      <c r="I53" s="289">
        <v>158.43333333333334</v>
      </c>
      <c r="J53" s="289">
        <v>172.43333333333334</v>
      </c>
      <c r="K53" s="289">
        <v>174.9666666666667</v>
      </c>
      <c r="L53" s="289">
        <v>179.43333333333334</v>
      </c>
      <c r="M53" s="276">
        <v>170.5</v>
      </c>
      <c r="N53" s="276">
        <v>163.5</v>
      </c>
      <c r="O53" s="291">
        <v>5192500</v>
      </c>
      <c r="P53" s="292">
        <v>1.3309134906231096E-2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810.6</v>
      </c>
      <c r="F54" s="288">
        <v>808.93333333333339</v>
      </c>
      <c r="G54" s="289">
        <v>798.86666666666679</v>
      </c>
      <c r="H54" s="289">
        <v>787.13333333333344</v>
      </c>
      <c r="I54" s="289">
        <v>777.06666666666683</v>
      </c>
      <c r="J54" s="289">
        <v>820.66666666666674</v>
      </c>
      <c r="K54" s="289">
        <v>830.73333333333335</v>
      </c>
      <c r="L54" s="289">
        <v>842.4666666666667</v>
      </c>
      <c r="M54" s="276">
        <v>819</v>
      </c>
      <c r="N54" s="276">
        <v>797.2</v>
      </c>
      <c r="O54" s="291">
        <v>1384800</v>
      </c>
      <c r="P54" s="292">
        <v>9.5916429249762583E-2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535.29999999999995</v>
      </c>
      <c r="F55" s="288">
        <v>536.43333333333328</v>
      </c>
      <c r="G55" s="289">
        <v>532.86666666666656</v>
      </c>
      <c r="H55" s="289">
        <v>530.43333333333328</v>
      </c>
      <c r="I55" s="289">
        <v>526.86666666666656</v>
      </c>
      <c r="J55" s="289">
        <v>538.86666666666656</v>
      </c>
      <c r="K55" s="289">
        <v>542.43333333333339</v>
      </c>
      <c r="L55" s="289">
        <v>544.86666666666656</v>
      </c>
      <c r="M55" s="276">
        <v>540</v>
      </c>
      <c r="N55" s="276">
        <v>534</v>
      </c>
      <c r="O55" s="291">
        <v>13061250</v>
      </c>
      <c r="P55" s="292">
        <v>-1.2008320726172465E-2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1727.35</v>
      </c>
      <c r="F56" s="288">
        <v>1739.3333333333333</v>
      </c>
      <c r="G56" s="289">
        <v>1710.6666666666665</v>
      </c>
      <c r="H56" s="289">
        <v>1693.9833333333333</v>
      </c>
      <c r="I56" s="289">
        <v>1665.3166666666666</v>
      </c>
      <c r="J56" s="289">
        <v>1756.0166666666664</v>
      </c>
      <c r="K56" s="289">
        <v>1784.6833333333329</v>
      </c>
      <c r="L56" s="289">
        <v>1801.3666666666663</v>
      </c>
      <c r="M56" s="276">
        <v>1768</v>
      </c>
      <c r="N56" s="276">
        <v>1722.65</v>
      </c>
      <c r="O56" s="291">
        <v>1847000</v>
      </c>
      <c r="P56" s="292">
        <v>8.0116959064327489E-2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4058.2</v>
      </c>
      <c r="F57" s="288">
        <v>4054.7333333333336</v>
      </c>
      <c r="G57" s="289">
        <v>4034.4666666666672</v>
      </c>
      <c r="H57" s="289">
        <v>4010.7333333333336</v>
      </c>
      <c r="I57" s="289">
        <v>3990.4666666666672</v>
      </c>
      <c r="J57" s="289">
        <v>4078.4666666666672</v>
      </c>
      <c r="K57" s="289">
        <v>4098.7333333333336</v>
      </c>
      <c r="L57" s="289">
        <v>4122.4666666666672</v>
      </c>
      <c r="M57" s="276">
        <v>4075</v>
      </c>
      <c r="N57" s="276">
        <v>4031</v>
      </c>
      <c r="O57" s="291">
        <v>2565800</v>
      </c>
      <c r="P57" s="292">
        <v>-2.332996344972393E-3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260.25</v>
      </c>
      <c r="F58" s="288">
        <v>257.58333333333331</v>
      </c>
      <c r="G58" s="289">
        <v>253.41666666666663</v>
      </c>
      <c r="H58" s="289">
        <v>246.58333333333331</v>
      </c>
      <c r="I58" s="289">
        <v>242.41666666666663</v>
      </c>
      <c r="J58" s="289">
        <v>264.41666666666663</v>
      </c>
      <c r="K58" s="289">
        <v>268.58333333333326</v>
      </c>
      <c r="L58" s="289">
        <v>275.41666666666663</v>
      </c>
      <c r="M58" s="276">
        <v>261.75</v>
      </c>
      <c r="N58" s="276">
        <v>250.75</v>
      </c>
      <c r="O58" s="291">
        <v>29525100</v>
      </c>
      <c r="P58" s="292">
        <v>-3.1919497944167929E-2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5275.05</v>
      </c>
      <c r="F59" s="288">
        <v>5236.7333333333336</v>
      </c>
      <c r="G59" s="289">
        <v>5191.3166666666675</v>
      </c>
      <c r="H59" s="289">
        <v>5107.5833333333339</v>
      </c>
      <c r="I59" s="289">
        <v>5062.1666666666679</v>
      </c>
      <c r="J59" s="289">
        <v>5320.4666666666672</v>
      </c>
      <c r="K59" s="289">
        <v>5365.8833333333332</v>
      </c>
      <c r="L59" s="289">
        <v>5449.6166666666668</v>
      </c>
      <c r="M59" s="276">
        <v>5282.15</v>
      </c>
      <c r="N59" s="276">
        <v>5153</v>
      </c>
      <c r="O59" s="291">
        <v>3228500</v>
      </c>
      <c r="P59" s="292">
        <v>-1.4010307310555449E-2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2495.1</v>
      </c>
      <c r="F60" s="288">
        <v>2469</v>
      </c>
      <c r="G60" s="289">
        <v>2439.1</v>
      </c>
      <c r="H60" s="289">
        <v>2383.1</v>
      </c>
      <c r="I60" s="289">
        <v>2353.1999999999998</v>
      </c>
      <c r="J60" s="289">
        <v>2525</v>
      </c>
      <c r="K60" s="289">
        <v>2554.8999999999996</v>
      </c>
      <c r="L60" s="289">
        <v>2610.9</v>
      </c>
      <c r="M60" s="276">
        <v>2498.9</v>
      </c>
      <c r="N60" s="276">
        <v>2413</v>
      </c>
      <c r="O60" s="291">
        <v>2601200</v>
      </c>
      <c r="P60" s="292">
        <v>-1.8802041364491002E-3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1142</v>
      </c>
      <c r="F61" s="288">
        <v>1142.9833333333333</v>
      </c>
      <c r="G61" s="289">
        <v>1110.5166666666667</v>
      </c>
      <c r="H61" s="289">
        <v>1079.0333333333333</v>
      </c>
      <c r="I61" s="289">
        <v>1046.5666666666666</v>
      </c>
      <c r="J61" s="289">
        <v>1174.4666666666667</v>
      </c>
      <c r="K61" s="289">
        <v>1206.9333333333334</v>
      </c>
      <c r="L61" s="289">
        <v>1238.4166666666667</v>
      </c>
      <c r="M61" s="276">
        <v>1175.45</v>
      </c>
      <c r="N61" s="276">
        <v>1111.5</v>
      </c>
      <c r="O61" s="291">
        <v>3644300</v>
      </c>
      <c r="P61" s="292">
        <v>9.3038601121742004E-2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184.7</v>
      </c>
      <c r="F62" s="288">
        <v>183.73333333333335</v>
      </c>
      <c r="G62" s="289">
        <v>182.26666666666671</v>
      </c>
      <c r="H62" s="289">
        <v>179.83333333333337</v>
      </c>
      <c r="I62" s="289">
        <v>178.36666666666673</v>
      </c>
      <c r="J62" s="289">
        <v>186.16666666666669</v>
      </c>
      <c r="K62" s="289">
        <v>187.63333333333333</v>
      </c>
      <c r="L62" s="289">
        <v>190.06666666666666</v>
      </c>
      <c r="M62" s="276">
        <v>185.2</v>
      </c>
      <c r="N62" s="276">
        <v>181.3</v>
      </c>
      <c r="O62" s="291">
        <v>13766400</v>
      </c>
      <c r="P62" s="292">
        <v>-3.6533131771227009E-2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81.599999999999994</v>
      </c>
      <c r="F63" s="288">
        <v>81.083333333333329</v>
      </c>
      <c r="G63" s="289">
        <v>78.266666666666652</v>
      </c>
      <c r="H63" s="289">
        <v>74.933333333333323</v>
      </c>
      <c r="I63" s="289">
        <v>72.116666666666646</v>
      </c>
      <c r="J63" s="289">
        <v>84.416666666666657</v>
      </c>
      <c r="K63" s="289">
        <v>87.233333333333348</v>
      </c>
      <c r="L63" s="289">
        <v>90.566666666666663</v>
      </c>
      <c r="M63" s="276">
        <v>83.9</v>
      </c>
      <c r="N63" s="276">
        <v>77.75</v>
      </c>
      <c r="O63" s="291">
        <v>71580000</v>
      </c>
      <c r="P63" s="292">
        <v>3.679026651216686E-2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153.85</v>
      </c>
      <c r="F64" s="288">
        <v>153.31666666666666</v>
      </c>
      <c r="G64" s="289">
        <v>151.53333333333333</v>
      </c>
      <c r="H64" s="289">
        <v>149.21666666666667</v>
      </c>
      <c r="I64" s="289">
        <v>147.43333333333334</v>
      </c>
      <c r="J64" s="289">
        <v>155.63333333333333</v>
      </c>
      <c r="K64" s="289">
        <v>157.41666666666663</v>
      </c>
      <c r="L64" s="289">
        <v>159.73333333333332</v>
      </c>
      <c r="M64" s="276">
        <v>155.1</v>
      </c>
      <c r="N64" s="276">
        <v>151</v>
      </c>
      <c r="O64" s="291">
        <v>33806200</v>
      </c>
      <c r="P64" s="292">
        <v>4.2513167795334837E-2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607.1</v>
      </c>
      <c r="F65" s="288">
        <v>607.85</v>
      </c>
      <c r="G65" s="289">
        <v>599.85</v>
      </c>
      <c r="H65" s="289">
        <v>592.6</v>
      </c>
      <c r="I65" s="289">
        <v>584.6</v>
      </c>
      <c r="J65" s="289">
        <v>615.1</v>
      </c>
      <c r="K65" s="289">
        <v>623.1</v>
      </c>
      <c r="L65" s="289">
        <v>630.35</v>
      </c>
      <c r="M65" s="276">
        <v>615.85</v>
      </c>
      <c r="N65" s="276">
        <v>600.6</v>
      </c>
      <c r="O65" s="291">
        <v>8298400</v>
      </c>
      <c r="P65" s="292">
        <v>1.1210762331838564E-2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26.25</v>
      </c>
      <c r="F66" s="288">
        <v>25.883333333333336</v>
      </c>
      <c r="G66" s="289">
        <v>25.416666666666671</v>
      </c>
      <c r="H66" s="289">
        <v>24.583333333333336</v>
      </c>
      <c r="I66" s="289">
        <v>24.116666666666671</v>
      </c>
      <c r="J66" s="289">
        <v>26.716666666666672</v>
      </c>
      <c r="K66" s="289">
        <v>27.183333333333334</v>
      </c>
      <c r="L66" s="289">
        <v>28.016666666666673</v>
      </c>
      <c r="M66" s="276">
        <v>26.35</v>
      </c>
      <c r="N66" s="276">
        <v>25.05</v>
      </c>
      <c r="O66" s="291">
        <v>129487500</v>
      </c>
      <c r="P66" s="292">
        <v>-6.4075459424296627E-2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843</v>
      </c>
      <c r="F67" s="404">
        <v>847</v>
      </c>
      <c r="G67" s="405">
        <v>834.45</v>
      </c>
      <c r="H67" s="405">
        <v>825.90000000000009</v>
      </c>
      <c r="I67" s="405">
        <v>813.35000000000014</v>
      </c>
      <c r="J67" s="405">
        <v>855.55</v>
      </c>
      <c r="K67" s="405">
        <v>868.09999999999991</v>
      </c>
      <c r="L67" s="405">
        <v>876.64999999999986</v>
      </c>
      <c r="M67" s="406">
        <v>859.55</v>
      </c>
      <c r="N67" s="406">
        <v>838.45</v>
      </c>
      <c r="O67" s="407">
        <v>5140000</v>
      </c>
      <c r="P67" s="408">
        <v>1.6815034619188922E-2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1254.7</v>
      </c>
      <c r="F68" s="288">
        <v>1245.3999999999999</v>
      </c>
      <c r="G68" s="289">
        <v>1233.2999999999997</v>
      </c>
      <c r="H68" s="289">
        <v>1211.8999999999999</v>
      </c>
      <c r="I68" s="289">
        <v>1199.7999999999997</v>
      </c>
      <c r="J68" s="289">
        <v>1266.7999999999997</v>
      </c>
      <c r="K68" s="289">
        <v>1278.8999999999996</v>
      </c>
      <c r="L68" s="289">
        <v>1300.2999999999997</v>
      </c>
      <c r="M68" s="276">
        <v>1257.5</v>
      </c>
      <c r="N68" s="276">
        <v>1224</v>
      </c>
      <c r="O68" s="291">
        <v>1847950</v>
      </c>
      <c r="P68" s="292">
        <v>-1.4216366158113732E-2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323.7</v>
      </c>
      <c r="F69" s="288">
        <v>321.41666666666669</v>
      </c>
      <c r="G69" s="289">
        <v>314.33333333333337</v>
      </c>
      <c r="H69" s="289">
        <v>304.9666666666667</v>
      </c>
      <c r="I69" s="289">
        <v>297.88333333333338</v>
      </c>
      <c r="J69" s="289">
        <v>330.78333333333336</v>
      </c>
      <c r="K69" s="289">
        <v>337.86666666666673</v>
      </c>
      <c r="L69" s="289">
        <v>347.23333333333335</v>
      </c>
      <c r="M69" s="276">
        <v>328.5</v>
      </c>
      <c r="N69" s="276">
        <v>312.05</v>
      </c>
      <c r="O69" s="291">
        <v>10106000</v>
      </c>
      <c r="P69" s="292">
        <v>6.3968668407310705E-2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1400.3</v>
      </c>
      <c r="F70" s="288">
        <v>1391.55</v>
      </c>
      <c r="G70" s="289">
        <v>1376.85</v>
      </c>
      <c r="H70" s="289">
        <v>1353.3999999999999</v>
      </c>
      <c r="I70" s="289">
        <v>1338.6999999999998</v>
      </c>
      <c r="J70" s="289">
        <v>1415</v>
      </c>
      <c r="K70" s="289">
        <v>1429.7000000000003</v>
      </c>
      <c r="L70" s="289">
        <v>1453.15</v>
      </c>
      <c r="M70" s="276">
        <v>1406.25</v>
      </c>
      <c r="N70" s="276">
        <v>1368.1</v>
      </c>
      <c r="O70" s="291">
        <v>14638075</v>
      </c>
      <c r="P70" s="292">
        <v>9.4005895840157221E-3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531.29999999999995</v>
      </c>
      <c r="F71" s="288">
        <v>529.31666666666672</v>
      </c>
      <c r="G71" s="289">
        <v>522.18333333333339</v>
      </c>
      <c r="H71" s="289">
        <v>513.06666666666672</v>
      </c>
      <c r="I71" s="289">
        <v>505.93333333333339</v>
      </c>
      <c r="J71" s="289">
        <v>538.43333333333339</v>
      </c>
      <c r="K71" s="289">
        <v>545.56666666666683</v>
      </c>
      <c r="L71" s="289">
        <v>554.68333333333339</v>
      </c>
      <c r="M71" s="276">
        <v>536.45000000000005</v>
      </c>
      <c r="N71" s="276">
        <v>520.20000000000005</v>
      </c>
      <c r="O71" s="291">
        <v>1022500</v>
      </c>
      <c r="P71" s="292">
        <v>-8.9086859688195991E-2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1032.25</v>
      </c>
      <c r="F72" s="288">
        <v>1019.7833333333333</v>
      </c>
      <c r="G72" s="289">
        <v>1001.5666666666666</v>
      </c>
      <c r="H72" s="289">
        <v>970.88333333333333</v>
      </c>
      <c r="I72" s="289">
        <v>952.66666666666663</v>
      </c>
      <c r="J72" s="289">
        <v>1050.4666666666667</v>
      </c>
      <c r="K72" s="289">
        <v>1068.6833333333334</v>
      </c>
      <c r="L72" s="289">
        <v>1099.3666666666666</v>
      </c>
      <c r="M72" s="276">
        <v>1038</v>
      </c>
      <c r="N72" s="276">
        <v>989.1</v>
      </c>
      <c r="O72" s="291">
        <v>4367000</v>
      </c>
      <c r="P72" s="292">
        <v>-4.7338568935427573E-2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924.35</v>
      </c>
      <c r="F73" s="288">
        <v>921.58333333333337</v>
      </c>
      <c r="G73" s="289">
        <v>914.66666666666674</v>
      </c>
      <c r="H73" s="289">
        <v>904.98333333333335</v>
      </c>
      <c r="I73" s="289">
        <v>898.06666666666672</v>
      </c>
      <c r="J73" s="289">
        <v>931.26666666666677</v>
      </c>
      <c r="K73" s="289">
        <v>938.18333333333351</v>
      </c>
      <c r="L73" s="289">
        <v>947.86666666666679</v>
      </c>
      <c r="M73" s="276">
        <v>928.5</v>
      </c>
      <c r="N73" s="276">
        <v>911.9</v>
      </c>
      <c r="O73" s="291">
        <v>22502200</v>
      </c>
      <c r="P73" s="292">
        <v>-2.9496120520484257E-2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2491.1999999999998</v>
      </c>
      <c r="F74" s="288">
        <v>2475.9499999999998</v>
      </c>
      <c r="G74" s="289">
        <v>2455.2999999999997</v>
      </c>
      <c r="H74" s="289">
        <v>2419.4</v>
      </c>
      <c r="I74" s="289">
        <v>2398.75</v>
      </c>
      <c r="J74" s="289">
        <v>2511.8499999999995</v>
      </c>
      <c r="K74" s="289">
        <v>2532.4999999999991</v>
      </c>
      <c r="L74" s="289">
        <v>2568.3999999999992</v>
      </c>
      <c r="M74" s="276">
        <v>2496.6</v>
      </c>
      <c r="N74" s="276">
        <v>2440.0500000000002</v>
      </c>
      <c r="O74" s="291">
        <v>16046400</v>
      </c>
      <c r="P74" s="292">
        <v>8.7127069739373134E-3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2831.2</v>
      </c>
      <c r="F75" s="288">
        <v>2825.4333333333329</v>
      </c>
      <c r="G75" s="289">
        <v>2811.8666666666659</v>
      </c>
      <c r="H75" s="289">
        <v>2792.5333333333328</v>
      </c>
      <c r="I75" s="289">
        <v>2778.9666666666658</v>
      </c>
      <c r="J75" s="289">
        <v>2844.766666666666</v>
      </c>
      <c r="K75" s="289">
        <v>2858.3333333333326</v>
      </c>
      <c r="L75" s="289">
        <v>2877.6666666666661</v>
      </c>
      <c r="M75" s="276">
        <v>2839</v>
      </c>
      <c r="N75" s="276">
        <v>2806.1</v>
      </c>
      <c r="O75" s="291">
        <v>715800</v>
      </c>
      <c r="P75" s="292">
        <v>-3.0606717226435536E-2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1439.6</v>
      </c>
      <c r="F76" s="404">
        <v>1421.5333333333331</v>
      </c>
      <c r="G76" s="405">
        <v>1401.7666666666662</v>
      </c>
      <c r="H76" s="405">
        <v>1363.9333333333332</v>
      </c>
      <c r="I76" s="405">
        <v>1344.1666666666663</v>
      </c>
      <c r="J76" s="405">
        <v>1459.3666666666661</v>
      </c>
      <c r="K76" s="405">
        <v>1479.133333333333</v>
      </c>
      <c r="L76" s="405">
        <v>1516.966666666666</v>
      </c>
      <c r="M76" s="406">
        <v>1441.3</v>
      </c>
      <c r="N76" s="406">
        <v>1383.7</v>
      </c>
      <c r="O76" s="407">
        <v>25311000</v>
      </c>
      <c r="P76" s="408">
        <v>-4.9664429530201344E-2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669.6</v>
      </c>
      <c r="F77" s="288">
        <v>670.75000000000011</v>
      </c>
      <c r="G77" s="289">
        <v>664.55000000000018</v>
      </c>
      <c r="H77" s="289">
        <v>659.50000000000011</v>
      </c>
      <c r="I77" s="289">
        <v>653.30000000000018</v>
      </c>
      <c r="J77" s="289">
        <v>675.80000000000018</v>
      </c>
      <c r="K77" s="289">
        <v>682.00000000000023</v>
      </c>
      <c r="L77" s="289">
        <v>687.05000000000018</v>
      </c>
      <c r="M77" s="276">
        <v>676.95</v>
      </c>
      <c r="N77" s="276">
        <v>665.7</v>
      </c>
      <c r="O77" s="291">
        <v>14646500</v>
      </c>
      <c r="P77" s="292">
        <v>4.4969392560037673E-2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2868.3</v>
      </c>
      <c r="F78" s="288">
        <v>2861.4333333333329</v>
      </c>
      <c r="G78" s="289">
        <v>2826.8666666666659</v>
      </c>
      <c r="H78" s="289">
        <v>2785.4333333333329</v>
      </c>
      <c r="I78" s="289">
        <v>2750.8666666666659</v>
      </c>
      <c r="J78" s="289">
        <v>2902.8666666666659</v>
      </c>
      <c r="K78" s="289">
        <v>2937.4333333333325</v>
      </c>
      <c r="L78" s="289">
        <v>2978.8666666666659</v>
      </c>
      <c r="M78" s="276">
        <v>2896</v>
      </c>
      <c r="N78" s="276">
        <v>2820</v>
      </c>
      <c r="O78" s="291">
        <v>3785700</v>
      </c>
      <c r="P78" s="292">
        <v>-6.7689885871704053E-3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394.7</v>
      </c>
      <c r="F79" s="288">
        <v>389.88333333333338</v>
      </c>
      <c r="G79" s="289">
        <v>383.01666666666677</v>
      </c>
      <c r="H79" s="289">
        <v>371.33333333333337</v>
      </c>
      <c r="I79" s="289">
        <v>364.46666666666675</v>
      </c>
      <c r="J79" s="289">
        <v>401.56666666666678</v>
      </c>
      <c r="K79" s="289">
        <v>408.43333333333345</v>
      </c>
      <c r="L79" s="289">
        <v>420.11666666666679</v>
      </c>
      <c r="M79" s="276">
        <v>396.75</v>
      </c>
      <c r="N79" s="276">
        <v>378.2</v>
      </c>
      <c r="O79" s="291">
        <v>35236350</v>
      </c>
      <c r="P79" s="292">
        <v>1.1604221961607309E-2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253</v>
      </c>
      <c r="F80" s="288">
        <v>254.58333333333334</v>
      </c>
      <c r="G80" s="289">
        <v>250.36666666666667</v>
      </c>
      <c r="H80" s="289">
        <v>247.73333333333332</v>
      </c>
      <c r="I80" s="289">
        <v>243.51666666666665</v>
      </c>
      <c r="J80" s="289">
        <v>257.2166666666667</v>
      </c>
      <c r="K80" s="289">
        <v>261.43333333333334</v>
      </c>
      <c r="L80" s="289">
        <v>264.06666666666672</v>
      </c>
      <c r="M80" s="276">
        <v>258.8</v>
      </c>
      <c r="N80" s="276">
        <v>251.95</v>
      </c>
      <c r="O80" s="291">
        <v>27999000</v>
      </c>
      <c r="P80" s="292">
        <v>3.1943476962881877E-2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2381.3000000000002</v>
      </c>
      <c r="F81" s="288">
        <v>2384.7500000000005</v>
      </c>
      <c r="G81" s="289">
        <v>2369.6000000000008</v>
      </c>
      <c r="H81" s="289">
        <v>2357.9000000000005</v>
      </c>
      <c r="I81" s="289">
        <v>2342.7500000000009</v>
      </c>
      <c r="J81" s="289">
        <v>2396.4500000000007</v>
      </c>
      <c r="K81" s="289">
        <v>2411.6000000000004</v>
      </c>
      <c r="L81" s="289">
        <v>2423.3000000000006</v>
      </c>
      <c r="M81" s="276">
        <v>2399.9</v>
      </c>
      <c r="N81" s="276">
        <v>2373.0500000000002</v>
      </c>
      <c r="O81" s="291">
        <v>7402500</v>
      </c>
      <c r="P81" s="292">
        <v>-2.1997621878715814E-2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188.2</v>
      </c>
      <c r="F82" s="288">
        <v>186.96666666666667</v>
      </c>
      <c r="G82" s="289">
        <v>184.68333333333334</v>
      </c>
      <c r="H82" s="289">
        <v>181.16666666666666</v>
      </c>
      <c r="I82" s="289">
        <v>178.88333333333333</v>
      </c>
      <c r="J82" s="289">
        <v>190.48333333333335</v>
      </c>
      <c r="K82" s="289">
        <v>192.76666666666671</v>
      </c>
      <c r="L82" s="289">
        <v>196.28333333333336</v>
      </c>
      <c r="M82" s="276">
        <v>189.25</v>
      </c>
      <c r="N82" s="276">
        <v>183.45</v>
      </c>
      <c r="O82" s="291">
        <v>28371200</v>
      </c>
      <c r="P82" s="292">
        <v>-2.8328611898016999E-3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624.70000000000005</v>
      </c>
      <c r="F83" s="288">
        <v>617.4</v>
      </c>
      <c r="G83" s="289">
        <v>609.29999999999995</v>
      </c>
      <c r="H83" s="289">
        <v>593.9</v>
      </c>
      <c r="I83" s="289">
        <v>585.79999999999995</v>
      </c>
      <c r="J83" s="289">
        <v>632.79999999999995</v>
      </c>
      <c r="K83" s="289">
        <v>640.90000000000009</v>
      </c>
      <c r="L83" s="289">
        <v>656.3</v>
      </c>
      <c r="M83" s="276">
        <v>625.5</v>
      </c>
      <c r="N83" s="276">
        <v>602</v>
      </c>
      <c r="O83" s="291">
        <v>70376625</v>
      </c>
      <c r="P83" s="292">
        <v>1.7418875014678827E-3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1478.25</v>
      </c>
      <c r="F84" s="288">
        <v>1472.1666666666667</v>
      </c>
      <c r="G84" s="289">
        <v>1444.9333333333334</v>
      </c>
      <c r="H84" s="289">
        <v>1411.6166666666666</v>
      </c>
      <c r="I84" s="289">
        <v>1384.3833333333332</v>
      </c>
      <c r="J84" s="289">
        <v>1505.4833333333336</v>
      </c>
      <c r="K84" s="289">
        <v>1532.7166666666667</v>
      </c>
      <c r="L84" s="289">
        <v>1566.0333333333338</v>
      </c>
      <c r="M84" s="276">
        <v>1499.4</v>
      </c>
      <c r="N84" s="276">
        <v>1438.85</v>
      </c>
      <c r="O84" s="291">
        <v>1178525</v>
      </c>
      <c r="P84" s="292">
        <v>-2.1178962230850688E-2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550.1</v>
      </c>
      <c r="F85" s="288">
        <v>554.98333333333335</v>
      </c>
      <c r="G85" s="289">
        <v>542.66666666666674</v>
      </c>
      <c r="H85" s="289">
        <v>535.23333333333335</v>
      </c>
      <c r="I85" s="289">
        <v>522.91666666666674</v>
      </c>
      <c r="J85" s="289">
        <v>562.41666666666674</v>
      </c>
      <c r="K85" s="289">
        <v>574.73333333333335</v>
      </c>
      <c r="L85" s="289">
        <v>582.16666666666674</v>
      </c>
      <c r="M85" s="276">
        <v>567.29999999999995</v>
      </c>
      <c r="N85" s="276">
        <v>547.54999999999995</v>
      </c>
      <c r="O85" s="291">
        <v>7261500</v>
      </c>
      <c r="P85" s="292">
        <v>2.1523528170500107E-2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8.6</v>
      </c>
      <c r="F86" s="288">
        <v>8.6166666666666671</v>
      </c>
      <c r="G86" s="289">
        <v>8.4833333333333343</v>
      </c>
      <c r="H86" s="289">
        <v>8.3666666666666671</v>
      </c>
      <c r="I86" s="289">
        <v>8.2333333333333343</v>
      </c>
      <c r="J86" s="289">
        <v>8.7333333333333343</v>
      </c>
      <c r="K86" s="289">
        <v>8.8666666666666671</v>
      </c>
      <c r="L86" s="289">
        <v>8.9833333333333343</v>
      </c>
      <c r="M86" s="276">
        <v>8.75</v>
      </c>
      <c r="N86" s="276">
        <v>8.5</v>
      </c>
      <c r="O86" s="291">
        <v>646030000</v>
      </c>
      <c r="P86" s="292">
        <v>4.8998257839721251E-3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56.15</v>
      </c>
      <c r="F87" s="288">
        <v>55.6</v>
      </c>
      <c r="G87" s="289">
        <v>54.95</v>
      </c>
      <c r="H87" s="289">
        <v>53.75</v>
      </c>
      <c r="I87" s="289">
        <v>53.1</v>
      </c>
      <c r="J87" s="289">
        <v>56.800000000000004</v>
      </c>
      <c r="K87" s="289">
        <v>57.449999999999996</v>
      </c>
      <c r="L87" s="289">
        <v>58.650000000000006</v>
      </c>
      <c r="M87" s="276">
        <v>56.25</v>
      </c>
      <c r="N87" s="276">
        <v>54.4</v>
      </c>
      <c r="O87" s="291">
        <v>141103500</v>
      </c>
      <c r="P87" s="292">
        <v>2.4839577727178638E-2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515</v>
      </c>
      <c r="F88" s="288">
        <v>512.83333333333337</v>
      </c>
      <c r="G88" s="289">
        <v>509.26666666666677</v>
      </c>
      <c r="H88" s="289">
        <v>503.53333333333342</v>
      </c>
      <c r="I88" s="289">
        <v>499.96666666666681</v>
      </c>
      <c r="J88" s="289">
        <v>518.56666666666672</v>
      </c>
      <c r="K88" s="289">
        <v>522.13333333333333</v>
      </c>
      <c r="L88" s="289">
        <v>527.86666666666667</v>
      </c>
      <c r="M88" s="276">
        <v>516.4</v>
      </c>
      <c r="N88" s="276">
        <v>507.1</v>
      </c>
      <c r="O88" s="291">
        <v>5101250</v>
      </c>
      <c r="P88" s="292">
        <v>2.0352035203520351E-2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1707.95</v>
      </c>
      <c r="F89" s="288">
        <v>1700.5833333333333</v>
      </c>
      <c r="G89" s="289">
        <v>1687.3666666666666</v>
      </c>
      <c r="H89" s="289">
        <v>1666.7833333333333</v>
      </c>
      <c r="I89" s="289">
        <v>1653.5666666666666</v>
      </c>
      <c r="J89" s="289">
        <v>1721.1666666666665</v>
      </c>
      <c r="K89" s="289">
        <v>1734.3833333333332</v>
      </c>
      <c r="L89" s="289">
        <v>1754.9666666666665</v>
      </c>
      <c r="M89" s="276">
        <v>1713.8</v>
      </c>
      <c r="N89" s="276">
        <v>1680</v>
      </c>
      <c r="O89" s="291">
        <v>3795500</v>
      </c>
      <c r="P89" s="292">
        <v>1.2673425827107791E-2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960.55</v>
      </c>
      <c r="F90" s="288">
        <v>940.98333333333323</v>
      </c>
      <c r="G90" s="289">
        <v>918.56666666666649</v>
      </c>
      <c r="H90" s="289">
        <v>876.58333333333326</v>
      </c>
      <c r="I90" s="289">
        <v>854.16666666666652</v>
      </c>
      <c r="J90" s="289">
        <v>982.96666666666647</v>
      </c>
      <c r="K90" s="289">
        <v>1005.3833333333332</v>
      </c>
      <c r="L90" s="289">
        <v>1047.3666666666663</v>
      </c>
      <c r="M90" s="276">
        <v>963.4</v>
      </c>
      <c r="N90" s="276">
        <v>899</v>
      </c>
      <c r="O90" s="291">
        <v>20816100</v>
      </c>
      <c r="P90" s="292">
        <v>6.604904129793511E-2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244.5</v>
      </c>
      <c r="F91" s="288">
        <v>243.36666666666667</v>
      </c>
      <c r="G91" s="289">
        <v>241.23333333333335</v>
      </c>
      <c r="H91" s="289">
        <v>237.96666666666667</v>
      </c>
      <c r="I91" s="289">
        <v>235.83333333333334</v>
      </c>
      <c r="J91" s="289">
        <v>246.63333333333335</v>
      </c>
      <c r="K91" s="289">
        <v>248.76666666666668</v>
      </c>
      <c r="L91" s="289">
        <v>252.03333333333336</v>
      </c>
      <c r="M91" s="276">
        <v>245.5</v>
      </c>
      <c r="N91" s="276">
        <v>240.1</v>
      </c>
      <c r="O91" s="291">
        <v>11093600</v>
      </c>
      <c r="P91" s="292">
        <v>6.2198391420911527E-2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1334.15</v>
      </c>
      <c r="F92" s="404">
        <v>1331.5666666666666</v>
      </c>
      <c r="G92" s="405">
        <v>1326.5833333333333</v>
      </c>
      <c r="H92" s="405">
        <v>1319.0166666666667</v>
      </c>
      <c r="I92" s="405">
        <v>1314.0333333333333</v>
      </c>
      <c r="J92" s="405">
        <v>1339.1333333333332</v>
      </c>
      <c r="K92" s="405">
        <v>1344.1166666666668</v>
      </c>
      <c r="L92" s="405">
        <v>1351.6833333333332</v>
      </c>
      <c r="M92" s="406">
        <v>1336.55</v>
      </c>
      <c r="N92" s="406">
        <v>1324</v>
      </c>
      <c r="O92" s="407">
        <v>32964600</v>
      </c>
      <c r="P92" s="408">
        <v>-1.0072072072072072E-2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102.5</v>
      </c>
      <c r="F93" s="288">
        <v>101.86666666666667</v>
      </c>
      <c r="G93" s="289">
        <v>101.03333333333335</v>
      </c>
      <c r="H93" s="289">
        <v>99.566666666666677</v>
      </c>
      <c r="I93" s="289">
        <v>98.733333333333348</v>
      </c>
      <c r="J93" s="289">
        <v>103.33333333333334</v>
      </c>
      <c r="K93" s="289">
        <v>104.16666666666666</v>
      </c>
      <c r="L93" s="289">
        <v>105.63333333333334</v>
      </c>
      <c r="M93" s="276">
        <v>102.7</v>
      </c>
      <c r="N93" s="276">
        <v>100.4</v>
      </c>
      <c r="O93" s="291">
        <v>75348000</v>
      </c>
      <c r="P93" s="292">
        <v>5.4873054873054876E-2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1768.6</v>
      </c>
      <c r="F94" s="288">
        <v>1765.8</v>
      </c>
      <c r="G94" s="289">
        <v>1747.3</v>
      </c>
      <c r="H94" s="289">
        <v>1726</v>
      </c>
      <c r="I94" s="289">
        <v>1707.5</v>
      </c>
      <c r="J94" s="289">
        <v>1787.1</v>
      </c>
      <c r="K94" s="289">
        <v>1805.6</v>
      </c>
      <c r="L94" s="289">
        <v>1826.8999999999999</v>
      </c>
      <c r="M94" s="276">
        <v>1784.3</v>
      </c>
      <c r="N94" s="276">
        <v>1744.5</v>
      </c>
      <c r="O94" s="291">
        <v>1376375</v>
      </c>
      <c r="P94" s="292">
        <v>-4.7886690647482015E-2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213.1</v>
      </c>
      <c r="F95" s="288">
        <v>214.13333333333333</v>
      </c>
      <c r="G95" s="289">
        <v>210.96666666666664</v>
      </c>
      <c r="H95" s="289">
        <v>208.83333333333331</v>
      </c>
      <c r="I95" s="289">
        <v>205.66666666666663</v>
      </c>
      <c r="J95" s="289">
        <v>216.26666666666665</v>
      </c>
      <c r="K95" s="289">
        <v>219.43333333333334</v>
      </c>
      <c r="L95" s="289">
        <v>221.56666666666666</v>
      </c>
      <c r="M95" s="276">
        <v>217.3</v>
      </c>
      <c r="N95" s="276">
        <v>212</v>
      </c>
      <c r="O95" s="291">
        <v>121004800</v>
      </c>
      <c r="P95" s="292">
        <v>2.6271508440536287E-2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435.85</v>
      </c>
      <c r="F96" s="288">
        <v>429.36666666666662</v>
      </c>
      <c r="G96" s="289">
        <v>419.28333333333325</v>
      </c>
      <c r="H96" s="289">
        <v>402.71666666666664</v>
      </c>
      <c r="I96" s="289">
        <v>392.63333333333327</v>
      </c>
      <c r="J96" s="289">
        <v>445.93333333333322</v>
      </c>
      <c r="K96" s="289">
        <v>456.01666666666659</v>
      </c>
      <c r="L96" s="289">
        <v>472.5833333333332</v>
      </c>
      <c r="M96" s="276">
        <v>439.45</v>
      </c>
      <c r="N96" s="276">
        <v>412.8</v>
      </c>
      <c r="O96" s="291">
        <v>34015000</v>
      </c>
      <c r="P96" s="292">
        <v>-5.7299244786253721E-2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717.65</v>
      </c>
      <c r="F97" s="288">
        <v>713.25</v>
      </c>
      <c r="G97" s="289">
        <v>701.1</v>
      </c>
      <c r="H97" s="289">
        <v>684.55000000000007</v>
      </c>
      <c r="I97" s="289">
        <v>672.40000000000009</v>
      </c>
      <c r="J97" s="289">
        <v>729.8</v>
      </c>
      <c r="K97" s="289">
        <v>741.95</v>
      </c>
      <c r="L97" s="289">
        <v>758.49999999999989</v>
      </c>
      <c r="M97" s="276">
        <v>725.4</v>
      </c>
      <c r="N97" s="276">
        <v>696.7</v>
      </c>
      <c r="O97" s="291">
        <v>36919800</v>
      </c>
      <c r="P97" s="292">
        <v>4.1490728841564167E-3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2828.75</v>
      </c>
      <c r="F98" s="288">
        <v>2826.3666666666663</v>
      </c>
      <c r="G98" s="289">
        <v>2794.0833333333326</v>
      </c>
      <c r="H98" s="289">
        <v>2759.4166666666661</v>
      </c>
      <c r="I98" s="289">
        <v>2727.1333333333323</v>
      </c>
      <c r="J98" s="289">
        <v>2861.0333333333328</v>
      </c>
      <c r="K98" s="289">
        <v>2893.3166666666666</v>
      </c>
      <c r="L98" s="289">
        <v>2927.9833333333331</v>
      </c>
      <c r="M98" s="276">
        <v>2858.65</v>
      </c>
      <c r="N98" s="276">
        <v>2791.7</v>
      </c>
      <c r="O98" s="291">
        <v>1377000</v>
      </c>
      <c r="P98" s="292">
        <v>1.5112421673424253E-2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1753.15</v>
      </c>
      <c r="F99" s="288">
        <v>1741.95</v>
      </c>
      <c r="G99" s="289">
        <v>1726.2</v>
      </c>
      <c r="H99" s="289">
        <v>1699.25</v>
      </c>
      <c r="I99" s="289">
        <v>1683.5</v>
      </c>
      <c r="J99" s="289">
        <v>1768.9</v>
      </c>
      <c r="K99" s="289">
        <v>1784.65</v>
      </c>
      <c r="L99" s="289">
        <v>1811.6000000000001</v>
      </c>
      <c r="M99" s="276">
        <v>1757.7</v>
      </c>
      <c r="N99" s="276">
        <v>1715</v>
      </c>
      <c r="O99" s="291">
        <v>11390400</v>
      </c>
      <c r="P99" s="292">
        <v>-4.0501381494709887E-2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88.95</v>
      </c>
      <c r="F100" s="288">
        <v>87.816666666666663</v>
      </c>
      <c r="G100" s="289">
        <v>86.383333333333326</v>
      </c>
      <c r="H100" s="289">
        <v>83.816666666666663</v>
      </c>
      <c r="I100" s="289">
        <v>82.383333333333326</v>
      </c>
      <c r="J100" s="289">
        <v>90.383333333333326</v>
      </c>
      <c r="K100" s="289">
        <v>91.816666666666663</v>
      </c>
      <c r="L100" s="289">
        <v>94.383333333333326</v>
      </c>
      <c r="M100" s="276">
        <v>89.25</v>
      </c>
      <c r="N100" s="276">
        <v>85.25</v>
      </c>
      <c r="O100" s="291">
        <v>45262528</v>
      </c>
      <c r="P100" s="292">
        <v>-2.3676612127045235E-2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2766.5</v>
      </c>
      <c r="F101" s="288">
        <v>2738.5</v>
      </c>
      <c r="G101" s="289">
        <v>2680</v>
      </c>
      <c r="H101" s="289">
        <v>2593.5</v>
      </c>
      <c r="I101" s="289">
        <v>2535</v>
      </c>
      <c r="J101" s="289">
        <v>2825</v>
      </c>
      <c r="K101" s="289">
        <v>2883.5</v>
      </c>
      <c r="L101" s="289">
        <v>2970</v>
      </c>
      <c r="M101" s="276">
        <v>2797</v>
      </c>
      <c r="N101" s="276">
        <v>2652</v>
      </c>
      <c r="O101" s="291">
        <v>615250</v>
      </c>
      <c r="P101" s="292">
        <v>0.13777161349976885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438.35</v>
      </c>
      <c r="F102" s="288">
        <v>436.7</v>
      </c>
      <c r="G102" s="289">
        <v>432.2</v>
      </c>
      <c r="H102" s="289">
        <v>426.05</v>
      </c>
      <c r="I102" s="289">
        <v>421.55</v>
      </c>
      <c r="J102" s="289">
        <v>442.84999999999997</v>
      </c>
      <c r="K102" s="289">
        <v>447.34999999999997</v>
      </c>
      <c r="L102" s="289">
        <v>453.49999999999994</v>
      </c>
      <c r="M102" s="276">
        <v>441.2</v>
      </c>
      <c r="N102" s="276">
        <v>430.55</v>
      </c>
      <c r="O102" s="291">
        <v>5822000</v>
      </c>
      <c r="P102" s="292">
        <v>2.4278676988036593E-2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1389</v>
      </c>
      <c r="F103" s="288">
        <v>1400.5333333333335</v>
      </c>
      <c r="G103" s="289">
        <v>1357.4666666666672</v>
      </c>
      <c r="H103" s="289">
        <v>1325.9333333333336</v>
      </c>
      <c r="I103" s="289">
        <v>1282.8666666666672</v>
      </c>
      <c r="J103" s="289">
        <v>1432.0666666666671</v>
      </c>
      <c r="K103" s="289">
        <v>1475.1333333333332</v>
      </c>
      <c r="L103" s="289">
        <v>1506.666666666667</v>
      </c>
      <c r="M103" s="276">
        <v>1443.6</v>
      </c>
      <c r="N103" s="276">
        <v>1369</v>
      </c>
      <c r="O103" s="291">
        <v>15807325</v>
      </c>
      <c r="P103" s="292">
        <v>-7.1867100036114122E-3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3598.2</v>
      </c>
      <c r="F104" s="288">
        <v>3583.9500000000003</v>
      </c>
      <c r="G104" s="289">
        <v>3552.3500000000004</v>
      </c>
      <c r="H104" s="289">
        <v>3506.5</v>
      </c>
      <c r="I104" s="289">
        <v>3474.9</v>
      </c>
      <c r="J104" s="289">
        <v>3629.8000000000006</v>
      </c>
      <c r="K104" s="289">
        <v>3661.4</v>
      </c>
      <c r="L104" s="289">
        <v>3707.2500000000009</v>
      </c>
      <c r="M104" s="276">
        <v>3615.55</v>
      </c>
      <c r="N104" s="276">
        <v>3538.1</v>
      </c>
      <c r="O104" s="291">
        <v>670800</v>
      </c>
      <c r="P104" s="292">
        <v>2.4043966109457294E-2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2572.1999999999998</v>
      </c>
      <c r="F105" s="288">
        <v>2558.2833333333333</v>
      </c>
      <c r="G105" s="289">
        <v>2531.0666666666666</v>
      </c>
      <c r="H105" s="289">
        <v>2489.9333333333334</v>
      </c>
      <c r="I105" s="289">
        <v>2462.7166666666667</v>
      </c>
      <c r="J105" s="289">
        <v>2599.4166666666665</v>
      </c>
      <c r="K105" s="289">
        <v>2626.6333333333328</v>
      </c>
      <c r="L105" s="289">
        <v>2667.7666666666664</v>
      </c>
      <c r="M105" s="276">
        <v>2585.5</v>
      </c>
      <c r="N105" s="276">
        <v>2517.15</v>
      </c>
      <c r="O105" s="291">
        <v>491600</v>
      </c>
      <c r="P105" s="292">
        <v>-3.1902323749507681E-2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1192.6500000000001</v>
      </c>
      <c r="F106" s="288">
        <v>1187.5500000000002</v>
      </c>
      <c r="G106" s="289">
        <v>1177.4000000000003</v>
      </c>
      <c r="H106" s="289">
        <v>1162.1500000000001</v>
      </c>
      <c r="I106" s="289">
        <v>1152.0000000000002</v>
      </c>
      <c r="J106" s="289">
        <v>1202.8000000000004</v>
      </c>
      <c r="K106" s="289">
        <v>1212.95</v>
      </c>
      <c r="L106" s="289">
        <v>1228.2000000000005</v>
      </c>
      <c r="M106" s="276">
        <v>1197.7</v>
      </c>
      <c r="N106" s="276">
        <v>1172.3</v>
      </c>
      <c r="O106" s="291">
        <v>8923300</v>
      </c>
      <c r="P106" s="292">
        <v>-1.9245142002989536E-2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756.3</v>
      </c>
      <c r="F107" s="288">
        <v>750.93333333333339</v>
      </c>
      <c r="G107" s="289">
        <v>742.26666666666677</v>
      </c>
      <c r="H107" s="289">
        <v>728.23333333333335</v>
      </c>
      <c r="I107" s="289">
        <v>719.56666666666672</v>
      </c>
      <c r="J107" s="289">
        <v>764.96666666666681</v>
      </c>
      <c r="K107" s="289">
        <v>773.63333333333333</v>
      </c>
      <c r="L107" s="289">
        <v>787.66666666666686</v>
      </c>
      <c r="M107" s="276">
        <v>759.6</v>
      </c>
      <c r="N107" s="276">
        <v>736.9</v>
      </c>
      <c r="O107" s="291">
        <v>11329500</v>
      </c>
      <c r="P107" s="292">
        <v>1.1120134940963328E-2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156.30000000000001</v>
      </c>
      <c r="F108" s="288">
        <v>154.63333333333333</v>
      </c>
      <c r="G108" s="289">
        <v>152.26666666666665</v>
      </c>
      <c r="H108" s="289">
        <v>148.23333333333332</v>
      </c>
      <c r="I108" s="289">
        <v>145.86666666666665</v>
      </c>
      <c r="J108" s="289">
        <v>158.66666666666666</v>
      </c>
      <c r="K108" s="289">
        <v>161.03333333333333</v>
      </c>
      <c r="L108" s="289">
        <v>165.06666666666666</v>
      </c>
      <c r="M108" s="276">
        <v>157</v>
      </c>
      <c r="N108" s="276">
        <v>150.6</v>
      </c>
      <c r="O108" s="291">
        <v>37012000</v>
      </c>
      <c r="P108" s="292">
        <v>9.7887992406264834E-2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155.65</v>
      </c>
      <c r="F109" s="288">
        <v>154.36666666666667</v>
      </c>
      <c r="G109" s="289">
        <v>152.08333333333334</v>
      </c>
      <c r="H109" s="289">
        <v>148.51666666666668</v>
      </c>
      <c r="I109" s="289">
        <v>146.23333333333335</v>
      </c>
      <c r="J109" s="289">
        <v>157.93333333333334</v>
      </c>
      <c r="K109" s="289">
        <v>160.21666666666664</v>
      </c>
      <c r="L109" s="289">
        <v>163.78333333333333</v>
      </c>
      <c r="M109" s="276">
        <v>156.65</v>
      </c>
      <c r="N109" s="276">
        <v>150.80000000000001</v>
      </c>
      <c r="O109" s="291">
        <v>25260000</v>
      </c>
      <c r="P109" s="292">
        <v>-1.9790454016298021E-2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476.15</v>
      </c>
      <c r="F110" s="288">
        <v>475.55</v>
      </c>
      <c r="G110" s="289">
        <v>471.75</v>
      </c>
      <c r="H110" s="289">
        <v>467.34999999999997</v>
      </c>
      <c r="I110" s="289">
        <v>463.54999999999995</v>
      </c>
      <c r="J110" s="289">
        <v>479.95000000000005</v>
      </c>
      <c r="K110" s="289">
        <v>483.75000000000011</v>
      </c>
      <c r="L110" s="289">
        <v>488.15000000000009</v>
      </c>
      <c r="M110" s="276">
        <v>479.35</v>
      </c>
      <c r="N110" s="276">
        <v>471.15</v>
      </c>
      <c r="O110" s="291">
        <v>8934000</v>
      </c>
      <c r="P110" s="292">
        <v>2.0562028786840301E-2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6750.35</v>
      </c>
      <c r="F111" s="288">
        <v>6776.0166666666664</v>
      </c>
      <c r="G111" s="289">
        <v>6704.333333333333</v>
      </c>
      <c r="H111" s="289">
        <v>6658.3166666666666</v>
      </c>
      <c r="I111" s="289">
        <v>6586.6333333333332</v>
      </c>
      <c r="J111" s="289">
        <v>6822.0333333333328</v>
      </c>
      <c r="K111" s="289">
        <v>6893.7166666666672</v>
      </c>
      <c r="L111" s="289">
        <v>6939.7333333333327</v>
      </c>
      <c r="M111" s="276">
        <v>6847.7</v>
      </c>
      <c r="N111" s="276">
        <v>6730</v>
      </c>
      <c r="O111" s="291">
        <v>2501100</v>
      </c>
      <c r="P111" s="292">
        <v>4.0391014975041599E-2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568.9</v>
      </c>
      <c r="F112" s="288">
        <v>568.69999999999993</v>
      </c>
      <c r="G112" s="289">
        <v>565.19999999999982</v>
      </c>
      <c r="H112" s="289">
        <v>561.49999999999989</v>
      </c>
      <c r="I112" s="289">
        <v>557.99999999999977</v>
      </c>
      <c r="J112" s="289">
        <v>572.39999999999986</v>
      </c>
      <c r="K112" s="289">
        <v>575.90000000000009</v>
      </c>
      <c r="L112" s="289">
        <v>579.59999999999991</v>
      </c>
      <c r="M112" s="276">
        <v>572.20000000000005</v>
      </c>
      <c r="N112" s="276">
        <v>565</v>
      </c>
      <c r="O112" s="291">
        <v>13403750</v>
      </c>
      <c r="P112" s="292">
        <v>-5.5923198806971761E-4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899.6</v>
      </c>
      <c r="F113" s="288">
        <v>894.15</v>
      </c>
      <c r="G113" s="289">
        <v>883.75</v>
      </c>
      <c r="H113" s="289">
        <v>867.9</v>
      </c>
      <c r="I113" s="289">
        <v>857.5</v>
      </c>
      <c r="J113" s="289">
        <v>910</v>
      </c>
      <c r="K113" s="289">
        <v>920.39999999999986</v>
      </c>
      <c r="L113" s="289">
        <v>936.25</v>
      </c>
      <c r="M113" s="276">
        <v>904.55</v>
      </c>
      <c r="N113" s="276">
        <v>878.3</v>
      </c>
      <c r="O113" s="291">
        <v>2079350</v>
      </c>
      <c r="P113" s="292">
        <v>-2.6475958612294584E-2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1110.9000000000001</v>
      </c>
      <c r="F114" s="288">
        <v>1105.3666666666668</v>
      </c>
      <c r="G114" s="289">
        <v>1094.7333333333336</v>
      </c>
      <c r="H114" s="289">
        <v>1078.5666666666668</v>
      </c>
      <c r="I114" s="289">
        <v>1067.9333333333336</v>
      </c>
      <c r="J114" s="289">
        <v>1121.5333333333335</v>
      </c>
      <c r="K114" s="289">
        <v>1132.1666666666667</v>
      </c>
      <c r="L114" s="289">
        <v>1148.3333333333335</v>
      </c>
      <c r="M114" s="276">
        <v>1116</v>
      </c>
      <c r="N114" s="276">
        <v>1089.2</v>
      </c>
      <c r="O114" s="291">
        <v>1619400</v>
      </c>
      <c r="P114" s="292">
        <v>-1.7473607571896616E-2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2088.5500000000002</v>
      </c>
      <c r="F115" s="288">
        <v>2097.9500000000003</v>
      </c>
      <c r="G115" s="289">
        <v>2070.8500000000004</v>
      </c>
      <c r="H115" s="289">
        <v>2053.15</v>
      </c>
      <c r="I115" s="289">
        <v>2026.0500000000002</v>
      </c>
      <c r="J115" s="289">
        <v>2115.6500000000005</v>
      </c>
      <c r="K115" s="289">
        <v>2142.75</v>
      </c>
      <c r="L115" s="289">
        <v>2160.4500000000007</v>
      </c>
      <c r="M115" s="276">
        <v>2125.0500000000002</v>
      </c>
      <c r="N115" s="276">
        <v>2080.25</v>
      </c>
      <c r="O115" s="291">
        <v>1595600</v>
      </c>
      <c r="P115" s="292">
        <v>9.227820372398686E-2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241.2</v>
      </c>
      <c r="F116" s="288">
        <v>238.19999999999996</v>
      </c>
      <c r="G116" s="289">
        <v>230.29999999999993</v>
      </c>
      <c r="H116" s="289">
        <v>219.39999999999998</v>
      </c>
      <c r="I116" s="289">
        <v>211.49999999999994</v>
      </c>
      <c r="J116" s="289">
        <v>249.09999999999991</v>
      </c>
      <c r="K116" s="289">
        <v>256.99999999999994</v>
      </c>
      <c r="L116" s="289">
        <v>267.89999999999986</v>
      </c>
      <c r="M116" s="276">
        <v>246.1</v>
      </c>
      <c r="N116" s="276">
        <v>227.3</v>
      </c>
      <c r="O116" s="291">
        <v>30492000</v>
      </c>
      <c r="P116" s="292">
        <v>1.6332244517032198E-2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1764.35</v>
      </c>
      <c r="F117" s="288">
        <v>1761.7666666666664</v>
      </c>
      <c r="G117" s="289">
        <v>1731.6833333333329</v>
      </c>
      <c r="H117" s="289">
        <v>1699.0166666666664</v>
      </c>
      <c r="I117" s="289">
        <v>1668.9333333333329</v>
      </c>
      <c r="J117" s="289">
        <v>1794.4333333333329</v>
      </c>
      <c r="K117" s="289">
        <v>1824.5166666666664</v>
      </c>
      <c r="L117" s="289">
        <v>1857.1833333333329</v>
      </c>
      <c r="M117" s="276">
        <v>1791.85</v>
      </c>
      <c r="N117" s="276">
        <v>1729.1</v>
      </c>
      <c r="O117" s="291">
        <v>318175</v>
      </c>
      <c r="P117" s="292">
        <v>-0.10430009149130832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78534.95</v>
      </c>
      <c r="F118" s="288">
        <v>77594.116666666669</v>
      </c>
      <c r="G118" s="289">
        <v>76487.233333333337</v>
      </c>
      <c r="H118" s="289">
        <v>74439.516666666663</v>
      </c>
      <c r="I118" s="289">
        <v>73332.633333333331</v>
      </c>
      <c r="J118" s="289">
        <v>79641.833333333343</v>
      </c>
      <c r="K118" s="289">
        <v>80748.716666666674</v>
      </c>
      <c r="L118" s="289">
        <v>82796.433333333349</v>
      </c>
      <c r="M118" s="276">
        <v>78701</v>
      </c>
      <c r="N118" s="276">
        <v>75546.399999999994</v>
      </c>
      <c r="O118" s="291">
        <v>48800</v>
      </c>
      <c r="P118" s="292">
        <v>-5.8460351147983793E-2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1228.05</v>
      </c>
      <c r="F119" s="288">
        <v>1214.8166666666668</v>
      </c>
      <c r="G119" s="289">
        <v>1190.1333333333337</v>
      </c>
      <c r="H119" s="289">
        <v>1152.2166666666669</v>
      </c>
      <c r="I119" s="289">
        <v>1127.5333333333338</v>
      </c>
      <c r="J119" s="289">
        <v>1252.7333333333336</v>
      </c>
      <c r="K119" s="289">
        <v>1277.4166666666665</v>
      </c>
      <c r="L119" s="289">
        <v>1315.3333333333335</v>
      </c>
      <c r="M119" s="276">
        <v>1239.5</v>
      </c>
      <c r="N119" s="276">
        <v>1176.9000000000001</v>
      </c>
      <c r="O119" s="291">
        <v>2776500</v>
      </c>
      <c r="P119" s="292">
        <v>-4.390495867768595E-2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348.2</v>
      </c>
      <c r="F120" s="288">
        <v>347.06666666666661</v>
      </c>
      <c r="G120" s="289">
        <v>342.73333333333323</v>
      </c>
      <c r="H120" s="289">
        <v>337.26666666666665</v>
      </c>
      <c r="I120" s="289">
        <v>332.93333333333328</v>
      </c>
      <c r="J120" s="289">
        <v>352.53333333333319</v>
      </c>
      <c r="K120" s="289">
        <v>356.86666666666656</v>
      </c>
      <c r="L120" s="289">
        <v>362.33333333333314</v>
      </c>
      <c r="M120" s="276">
        <v>351.4</v>
      </c>
      <c r="N120" s="276">
        <v>341.6</v>
      </c>
      <c r="O120" s="291">
        <v>1172800</v>
      </c>
      <c r="P120" s="292">
        <v>-2.6560424966799469E-2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76.349999999999994</v>
      </c>
      <c r="F121" s="288">
        <v>74.38333333333334</v>
      </c>
      <c r="G121" s="289">
        <v>72.116666666666674</v>
      </c>
      <c r="H121" s="289">
        <v>67.88333333333334</v>
      </c>
      <c r="I121" s="289">
        <v>65.616666666666674</v>
      </c>
      <c r="J121" s="289">
        <v>78.616666666666674</v>
      </c>
      <c r="K121" s="289">
        <v>80.883333333333354</v>
      </c>
      <c r="L121" s="289">
        <v>85.116666666666674</v>
      </c>
      <c r="M121" s="276">
        <v>76.650000000000006</v>
      </c>
      <c r="N121" s="276">
        <v>70.150000000000006</v>
      </c>
      <c r="O121" s="291">
        <v>90610000</v>
      </c>
      <c r="P121" s="292">
        <v>6.3235587472571311E-2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4279.8</v>
      </c>
      <c r="F122" s="288">
        <v>4294.9000000000005</v>
      </c>
      <c r="G122" s="289">
        <v>4242.7000000000007</v>
      </c>
      <c r="H122" s="289">
        <v>4205.6000000000004</v>
      </c>
      <c r="I122" s="289">
        <v>4153.4000000000005</v>
      </c>
      <c r="J122" s="289">
        <v>4332.0000000000009</v>
      </c>
      <c r="K122" s="289">
        <v>4384.2</v>
      </c>
      <c r="L122" s="289">
        <v>4421.3000000000011</v>
      </c>
      <c r="M122" s="276">
        <v>4347.1000000000004</v>
      </c>
      <c r="N122" s="276">
        <v>4257.8</v>
      </c>
      <c r="O122" s="291">
        <v>1459875</v>
      </c>
      <c r="P122" s="292">
        <v>8.058845299777942E-2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3186.9</v>
      </c>
      <c r="F123" s="288">
        <v>3185.7666666666664</v>
      </c>
      <c r="G123" s="289">
        <v>3144.8833333333328</v>
      </c>
      <c r="H123" s="289">
        <v>3102.8666666666663</v>
      </c>
      <c r="I123" s="289">
        <v>3061.9833333333327</v>
      </c>
      <c r="J123" s="289">
        <v>3227.7833333333328</v>
      </c>
      <c r="K123" s="289">
        <v>3268.6666666666661</v>
      </c>
      <c r="L123" s="289">
        <v>3310.6833333333329</v>
      </c>
      <c r="M123" s="276">
        <v>3226.65</v>
      </c>
      <c r="N123" s="276">
        <v>3143.75</v>
      </c>
      <c r="O123" s="291">
        <v>468675</v>
      </c>
      <c r="P123" s="292">
        <v>-1.419782300047326E-2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17060.7</v>
      </c>
      <c r="F124" s="288">
        <v>17150.649999999998</v>
      </c>
      <c r="G124" s="289">
        <v>16931.299999999996</v>
      </c>
      <c r="H124" s="289">
        <v>16801.899999999998</v>
      </c>
      <c r="I124" s="289">
        <v>16582.549999999996</v>
      </c>
      <c r="J124" s="289">
        <v>17280.049999999996</v>
      </c>
      <c r="K124" s="289">
        <v>17499.399999999994</v>
      </c>
      <c r="L124" s="289">
        <v>17628.799999999996</v>
      </c>
      <c r="M124" s="276">
        <v>17370</v>
      </c>
      <c r="N124" s="276">
        <v>17021.25</v>
      </c>
      <c r="O124" s="291">
        <v>289500</v>
      </c>
      <c r="P124" s="292">
        <v>1.5077138849929873E-2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186.9</v>
      </c>
      <c r="F125" s="288">
        <v>184.9666666666667</v>
      </c>
      <c r="G125" s="289">
        <v>181.13333333333338</v>
      </c>
      <c r="H125" s="289">
        <v>175.36666666666667</v>
      </c>
      <c r="I125" s="289">
        <v>171.53333333333336</v>
      </c>
      <c r="J125" s="289">
        <v>190.73333333333341</v>
      </c>
      <c r="K125" s="289">
        <v>194.56666666666672</v>
      </c>
      <c r="L125" s="289">
        <v>200.33333333333343</v>
      </c>
      <c r="M125" s="276">
        <v>188.8</v>
      </c>
      <c r="N125" s="276">
        <v>179.2</v>
      </c>
      <c r="O125" s="291">
        <v>62477500</v>
      </c>
      <c r="P125" s="292">
        <v>9.4869085358694372E-2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111.75</v>
      </c>
      <c r="F126" s="288">
        <v>111.5</v>
      </c>
      <c r="G126" s="289">
        <v>110.55</v>
      </c>
      <c r="H126" s="289">
        <v>109.35</v>
      </c>
      <c r="I126" s="289">
        <v>108.39999999999999</v>
      </c>
      <c r="J126" s="289">
        <v>112.7</v>
      </c>
      <c r="K126" s="289">
        <v>113.64999999999999</v>
      </c>
      <c r="L126" s="289">
        <v>114.85000000000001</v>
      </c>
      <c r="M126" s="276">
        <v>112.45</v>
      </c>
      <c r="N126" s="276">
        <v>110.3</v>
      </c>
      <c r="O126" s="291">
        <v>84114900</v>
      </c>
      <c r="P126" s="292">
        <v>1.4157102604631985E-2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114.85</v>
      </c>
      <c r="F127" s="288">
        <v>114.36666666666667</v>
      </c>
      <c r="G127" s="289">
        <v>113.13333333333335</v>
      </c>
      <c r="H127" s="289">
        <v>111.41666666666669</v>
      </c>
      <c r="I127" s="289">
        <v>110.18333333333337</v>
      </c>
      <c r="J127" s="289">
        <v>116.08333333333334</v>
      </c>
      <c r="K127" s="289">
        <v>117.31666666666666</v>
      </c>
      <c r="L127" s="289">
        <v>119.03333333333333</v>
      </c>
      <c r="M127" s="276">
        <v>115.6</v>
      </c>
      <c r="N127" s="276">
        <v>112.65</v>
      </c>
      <c r="O127" s="291">
        <v>44159500</v>
      </c>
      <c r="P127" s="292">
        <v>2.246389730789802E-2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28323.35</v>
      </c>
      <c r="F128" s="288">
        <v>28327.05</v>
      </c>
      <c r="G128" s="289">
        <v>28043.699999999997</v>
      </c>
      <c r="H128" s="289">
        <v>27764.05</v>
      </c>
      <c r="I128" s="289">
        <v>27480.699999999997</v>
      </c>
      <c r="J128" s="289">
        <v>28606.699999999997</v>
      </c>
      <c r="K128" s="289">
        <v>28890.049999999996</v>
      </c>
      <c r="L128" s="289">
        <v>29169.699999999997</v>
      </c>
      <c r="M128" s="276">
        <v>28610.400000000001</v>
      </c>
      <c r="N128" s="276">
        <v>28047.4</v>
      </c>
      <c r="O128" s="291">
        <v>70020</v>
      </c>
      <c r="P128" s="292">
        <v>6.9660861594867091E-2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1659.6</v>
      </c>
      <c r="F129" s="288">
        <v>1649.9833333333333</v>
      </c>
      <c r="G129" s="289">
        <v>1633.0666666666666</v>
      </c>
      <c r="H129" s="289">
        <v>1606.5333333333333</v>
      </c>
      <c r="I129" s="289">
        <v>1589.6166666666666</v>
      </c>
      <c r="J129" s="289">
        <v>1676.5166666666667</v>
      </c>
      <c r="K129" s="289">
        <v>1693.4333333333332</v>
      </c>
      <c r="L129" s="289">
        <v>1719.9666666666667</v>
      </c>
      <c r="M129" s="276">
        <v>1666.9</v>
      </c>
      <c r="N129" s="276">
        <v>1623.45</v>
      </c>
      <c r="O129" s="291">
        <v>3235925</v>
      </c>
      <c r="P129" s="292">
        <v>-1.7369519832985385E-2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243.45</v>
      </c>
      <c r="F130" s="288">
        <v>242.73333333333332</v>
      </c>
      <c r="G130" s="289">
        <v>241.11666666666665</v>
      </c>
      <c r="H130" s="289">
        <v>238.78333333333333</v>
      </c>
      <c r="I130" s="289">
        <v>237.16666666666666</v>
      </c>
      <c r="J130" s="289">
        <v>245.06666666666663</v>
      </c>
      <c r="K130" s="289">
        <v>246.68333333333331</v>
      </c>
      <c r="L130" s="289">
        <v>249.01666666666662</v>
      </c>
      <c r="M130" s="276">
        <v>244.35</v>
      </c>
      <c r="N130" s="276">
        <v>240.4</v>
      </c>
      <c r="O130" s="291">
        <v>16641000</v>
      </c>
      <c r="P130" s="292">
        <v>8.5454545454545453E-3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116.15</v>
      </c>
      <c r="F131" s="288">
        <v>115.16666666666667</v>
      </c>
      <c r="G131" s="289">
        <v>113.98333333333335</v>
      </c>
      <c r="H131" s="289">
        <v>111.81666666666668</v>
      </c>
      <c r="I131" s="289">
        <v>110.63333333333335</v>
      </c>
      <c r="J131" s="289">
        <v>117.33333333333334</v>
      </c>
      <c r="K131" s="289">
        <v>118.51666666666665</v>
      </c>
      <c r="L131" s="289">
        <v>120.68333333333334</v>
      </c>
      <c r="M131" s="276">
        <v>116.35</v>
      </c>
      <c r="N131" s="276">
        <v>113</v>
      </c>
      <c r="O131" s="291">
        <v>38855400</v>
      </c>
      <c r="P131" s="292">
        <v>1.1295788284653864E-2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5229.8500000000004</v>
      </c>
      <c r="F132" s="288">
        <v>5255.8166666666666</v>
      </c>
      <c r="G132" s="289">
        <v>5156.333333333333</v>
      </c>
      <c r="H132" s="289">
        <v>5082.8166666666666</v>
      </c>
      <c r="I132" s="289">
        <v>4983.333333333333</v>
      </c>
      <c r="J132" s="289">
        <v>5329.333333333333</v>
      </c>
      <c r="K132" s="289">
        <v>5428.8166666666666</v>
      </c>
      <c r="L132" s="289">
        <v>5502.333333333333</v>
      </c>
      <c r="M132" s="276">
        <v>5355.3</v>
      </c>
      <c r="N132" s="276">
        <v>5182.3</v>
      </c>
      <c r="O132" s="291">
        <v>251750</v>
      </c>
      <c r="P132" s="292">
        <v>-2.9397590361445784E-2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1897.7</v>
      </c>
      <c r="F133" s="288">
        <v>1887.4833333333333</v>
      </c>
      <c r="G133" s="289">
        <v>1870.2666666666667</v>
      </c>
      <c r="H133" s="289">
        <v>1842.8333333333333</v>
      </c>
      <c r="I133" s="289">
        <v>1825.6166666666666</v>
      </c>
      <c r="J133" s="289">
        <v>1914.9166666666667</v>
      </c>
      <c r="K133" s="289">
        <v>1932.1333333333334</v>
      </c>
      <c r="L133" s="289">
        <v>1959.5666666666668</v>
      </c>
      <c r="M133" s="276">
        <v>1904.7</v>
      </c>
      <c r="N133" s="276">
        <v>1860.05</v>
      </c>
      <c r="O133" s="291">
        <v>2199500</v>
      </c>
      <c r="P133" s="292">
        <v>-4.544421722335833E-4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2712.15</v>
      </c>
      <c r="F134" s="288">
        <v>2703.0833333333335</v>
      </c>
      <c r="G134" s="289">
        <v>2679.0666666666671</v>
      </c>
      <c r="H134" s="289">
        <v>2645.9833333333336</v>
      </c>
      <c r="I134" s="289">
        <v>2621.9666666666672</v>
      </c>
      <c r="J134" s="289">
        <v>2736.166666666667</v>
      </c>
      <c r="K134" s="289">
        <v>2760.1833333333334</v>
      </c>
      <c r="L134" s="289">
        <v>2793.2666666666669</v>
      </c>
      <c r="M134" s="276">
        <v>2727.1</v>
      </c>
      <c r="N134" s="276">
        <v>2670</v>
      </c>
      <c r="O134" s="291">
        <v>455750</v>
      </c>
      <c r="P134" s="292">
        <v>-9.2391304347826091E-3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37.549999999999997</v>
      </c>
      <c r="F135" s="288">
        <v>37.133333333333333</v>
      </c>
      <c r="G135" s="289">
        <v>36.666666666666664</v>
      </c>
      <c r="H135" s="289">
        <v>35.783333333333331</v>
      </c>
      <c r="I135" s="289">
        <v>35.316666666666663</v>
      </c>
      <c r="J135" s="289">
        <v>38.016666666666666</v>
      </c>
      <c r="K135" s="289">
        <v>38.483333333333334</v>
      </c>
      <c r="L135" s="289">
        <v>39.366666666666667</v>
      </c>
      <c r="M135" s="276">
        <v>37.6</v>
      </c>
      <c r="N135" s="276">
        <v>36.25</v>
      </c>
      <c r="O135" s="291">
        <v>256032000</v>
      </c>
      <c r="P135" s="292">
        <v>-1.9545370994424362E-2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228.85</v>
      </c>
      <c r="F136" s="288">
        <v>229.23333333333335</v>
      </c>
      <c r="G136" s="289">
        <v>226.9666666666667</v>
      </c>
      <c r="H136" s="289">
        <v>225.08333333333334</v>
      </c>
      <c r="I136" s="289">
        <v>222.81666666666669</v>
      </c>
      <c r="J136" s="289">
        <v>231.1166666666667</v>
      </c>
      <c r="K136" s="289">
        <v>233.38333333333335</v>
      </c>
      <c r="L136" s="289">
        <v>235.26666666666671</v>
      </c>
      <c r="M136" s="276">
        <v>231.5</v>
      </c>
      <c r="N136" s="276">
        <v>227.35</v>
      </c>
      <c r="O136" s="291">
        <v>21568000</v>
      </c>
      <c r="P136" s="292">
        <v>-5.486415425065732E-2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1161.55</v>
      </c>
      <c r="F137" s="288">
        <v>1165.3499999999999</v>
      </c>
      <c r="G137" s="289">
        <v>1153.5999999999999</v>
      </c>
      <c r="H137" s="289">
        <v>1145.6500000000001</v>
      </c>
      <c r="I137" s="289">
        <v>1133.9000000000001</v>
      </c>
      <c r="J137" s="289">
        <v>1173.2999999999997</v>
      </c>
      <c r="K137" s="289">
        <v>1185.0499999999997</v>
      </c>
      <c r="L137" s="289">
        <v>1192.9999999999995</v>
      </c>
      <c r="M137" s="276">
        <v>1177.0999999999999</v>
      </c>
      <c r="N137" s="276">
        <v>1157.4000000000001</v>
      </c>
      <c r="O137" s="291">
        <v>1655269</v>
      </c>
      <c r="P137" s="292">
        <v>-8.5324232081911266E-3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955.45</v>
      </c>
      <c r="F138" s="288">
        <v>949.9</v>
      </c>
      <c r="G138" s="289">
        <v>937.9</v>
      </c>
      <c r="H138" s="289">
        <v>920.35</v>
      </c>
      <c r="I138" s="289">
        <v>908.35</v>
      </c>
      <c r="J138" s="289">
        <v>967.44999999999993</v>
      </c>
      <c r="K138" s="289">
        <v>979.44999999999993</v>
      </c>
      <c r="L138" s="289">
        <v>996.99999999999989</v>
      </c>
      <c r="M138" s="276">
        <v>961.9</v>
      </c>
      <c r="N138" s="276">
        <v>932.35</v>
      </c>
      <c r="O138" s="291">
        <v>2317950</v>
      </c>
      <c r="P138" s="292">
        <v>8.5589171974522288E-2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198</v>
      </c>
      <c r="F139" s="288">
        <v>195.16666666666666</v>
      </c>
      <c r="G139" s="289">
        <v>191.58333333333331</v>
      </c>
      <c r="H139" s="289">
        <v>185.16666666666666</v>
      </c>
      <c r="I139" s="289">
        <v>181.58333333333331</v>
      </c>
      <c r="J139" s="289">
        <v>201.58333333333331</v>
      </c>
      <c r="K139" s="289">
        <v>205.16666666666663</v>
      </c>
      <c r="L139" s="289">
        <v>211.58333333333331</v>
      </c>
      <c r="M139" s="276">
        <v>198.75</v>
      </c>
      <c r="N139" s="276">
        <v>188.75</v>
      </c>
      <c r="O139" s="291">
        <v>25679500</v>
      </c>
      <c r="P139" s="292">
        <v>3.1089892873777364E-2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142.19999999999999</v>
      </c>
      <c r="F140" s="288">
        <v>141.33333333333334</v>
      </c>
      <c r="G140" s="289">
        <v>140.11666666666667</v>
      </c>
      <c r="H140" s="289">
        <v>138.03333333333333</v>
      </c>
      <c r="I140" s="289">
        <v>136.81666666666666</v>
      </c>
      <c r="J140" s="289">
        <v>143.41666666666669</v>
      </c>
      <c r="K140" s="289">
        <v>144.63333333333333</v>
      </c>
      <c r="L140" s="289">
        <v>146.7166666666667</v>
      </c>
      <c r="M140" s="276">
        <v>142.55000000000001</v>
      </c>
      <c r="N140" s="276">
        <v>139.25</v>
      </c>
      <c r="O140" s="291">
        <v>13650000</v>
      </c>
      <c r="P140" s="292">
        <v>-4.1701769165964617E-2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1963.65</v>
      </c>
      <c r="F141" s="288">
        <v>1954.2833333333335</v>
      </c>
      <c r="G141" s="289">
        <v>1941.0166666666671</v>
      </c>
      <c r="H141" s="289">
        <v>1918.3833333333337</v>
      </c>
      <c r="I141" s="289">
        <v>1905.1166666666672</v>
      </c>
      <c r="J141" s="289">
        <v>1976.916666666667</v>
      </c>
      <c r="K141" s="289">
        <v>1990.1833333333334</v>
      </c>
      <c r="L141" s="289">
        <v>2012.8166666666668</v>
      </c>
      <c r="M141" s="276">
        <v>1967.55</v>
      </c>
      <c r="N141" s="276">
        <v>1931.65</v>
      </c>
      <c r="O141" s="291">
        <v>31466750</v>
      </c>
      <c r="P141" s="292">
        <v>3.6680568070362896E-3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131.05000000000001</v>
      </c>
      <c r="F142" s="288">
        <v>128.78333333333333</v>
      </c>
      <c r="G142" s="289">
        <v>126.01666666666665</v>
      </c>
      <c r="H142" s="289">
        <v>120.98333333333332</v>
      </c>
      <c r="I142" s="289">
        <v>118.21666666666664</v>
      </c>
      <c r="J142" s="289">
        <v>133.81666666666666</v>
      </c>
      <c r="K142" s="289">
        <v>136.58333333333337</v>
      </c>
      <c r="L142" s="289">
        <v>141.61666666666667</v>
      </c>
      <c r="M142" s="276">
        <v>131.55000000000001</v>
      </c>
      <c r="N142" s="276">
        <v>123.75</v>
      </c>
      <c r="O142" s="291">
        <v>156351000</v>
      </c>
      <c r="P142" s="292">
        <v>-5.0152940497489466E-2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967.6</v>
      </c>
      <c r="F143" s="288">
        <v>974.5</v>
      </c>
      <c r="G143" s="289">
        <v>957.15</v>
      </c>
      <c r="H143" s="289">
        <v>946.69999999999993</v>
      </c>
      <c r="I143" s="289">
        <v>929.34999999999991</v>
      </c>
      <c r="J143" s="289">
        <v>984.95</v>
      </c>
      <c r="K143" s="289">
        <v>1002.3</v>
      </c>
      <c r="L143" s="289">
        <v>1012.7500000000001</v>
      </c>
      <c r="M143" s="276">
        <v>991.85</v>
      </c>
      <c r="N143" s="276">
        <v>964.05</v>
      </c>
      <c r="O143" s="291">
        <v>8714250</v>
      </c>
      <c r="P143" s="292">
        <v>-8.1946222791293207E-3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385.05</v>
      </c>
      <c r="F144" s="288">
        <v>378.65000000000003</v>
      </c>
      <c r="G144" s="289">
        <v>370.90000000000009</v>
      </c>
      <c r="H144" s="289">
        <v>356.75000000000006</v>
      </c>
      <c r="I144" s="289">
        <v>349.00000000000011</v>
      </c>
      <c r="J144" s="289">
        <v>392.80000000000007</v>
      </c>
      <c r="K144" s="289">
        <v>400.54999999999995</v>
      </c>
      <c r="L144" s="289">
        <v>414.70000000000005</v>
      </c>
      <c r="M144" s="276">
        <v>386.4</v>
      </c>
      <c r="N144" s="276">
        <v>364.5</v>
      </c>
      <c r="O144" s="291">
        <v>112279500</v>
      </c>
      <c r="P144" s="292">
        <v>8.1706383040217351E-2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27449.85</v>
      </c>
      <c r="F145" s="288">
        <v>27224.149999999998</v>
      </c>
      <c r="G145" s="289">
        <v>26915.199999999997</v>
      </c>
      <c r="H145" s="289">
        <v>26380.55</v>
      </c>
      <c r="I145" s="289">
        <v>26071.599999999999</v>
      </c>
      <c r="J145" s="289">
        <v>27758.799999999996</v>
      </c>
      <c r="K145" s="289">
        <v>28067.75</v>
      </c>
      <c r="L145" s="289">
        <v>28602.399999999994</v>
      </c>
      <c r="M145" s="276">
        <v>27533.1</v>
      </c>
      <c r="N145" s="276">
        <v>26689.5</v>
      </c>
      <c r="O145" s="291">
        <v>172625</v>
      </c>
      <c r="P145" s="292">
        <v>-1.1594617807042656E-2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2070.85</v>
      </c>
      <c r="F146" s="288">
        <v>2043.0166666666664</v>
      </c>
      <c r="G146" s="289">
        <v>2003.833333333333</v>
      </c>
      <c r="H146" s="289">
        <v>1936.8166666666666</v>
      </c>
      <c r="I146" s="289">
        <v>1897.6333333333332</v>
      </c>
      <c r="J146" s="289">
        <v>2110.0333333333328</v>
      </c>
      <c r="K146" s="289">
        <v>2149.2166666666662</v>
      </c>
      <c r="L146" s="289">
        <v>2216.2333333333327</v>
      </c>
      <c r="M146" s="276">
        <v>2082.1999999999998</v>
      </c>
      <c r="N146" s="276">
        <v>1976</v>
      </c>
      <c r="O146" s="291">
        <v>1039775</v>
      </c>
      <c r="P146" s="292">
        <v>3.1369339879978177E-2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6396.85</v>
      </c>
      <c r="F147" s="288">
        <v>6360.7833333333328</v>
      </c>
      <c r="G147" s="289">
        <v>6291.5666666666657</v>
      </c>
      <c r="H147" s="289">
        <v>6186.2833333333328</v>
      </c>
      <c r="I147" s="289">
        <v>6117.0666666666657</v>
      </c>
      <c r="J147" s="289">
        <v>6466.0666666666657</v>
      </c>
      <c r="K147" s="289">
        <v>6535.2833333333328</v>
      </c>
      <c r="L147" s="289">
        <v>6640.5666666666657</v>
      </c>
      <c r="M147" s="276">
        <v>6430</v>
      </c>
      <c r="N147" s="276">
        <v>6255.5</v>
      </c>
      <c r="O147" s="291">
        <v>497250</v>
      </c>
      <c r="P147" s="292">
        <v>-2.332433095998036E-2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1393.25</v>
      </c>
      <c r="F148" s="288">
        <v>1371.7666666666667</v>
      </c>
      <c r="G148" s="289">
        <v>1343.5333333333333</v>
      </c>
      <c r="H148" s="289">
        <v>1293.8166666666666</v>
      </c>
      <c r="I148" s="289">
        <v>1265.5833333333333</v>
      </c>
      <c r="J148" s="289">
        <v>1421.4833333333333</v>
      </c>
      <c r="K148" s="289">
        <v>1449.7166666666665</v>
      </c>
      <c r="L148" s="289">
        <v>1499.4333333333334</v>
      </c>
      <c r="M148" s="276">
        <v>1400</v>
      </c>
      <c r="N148" s="276">
        <v>1322.05</v>
      </c>
      <c r="O148" s="291">
        <v>3644800</v>
      </c>
      <c r="P148" s="292">
        <v>-2.3993144815766924E-2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690.15</v>
      </c>
      <c r="F149" s="288">
        <v>690.88333333333333</v>
      </c>
      <c r="G149" s="289">
        <v>680.76666666666665</v>
      </c>
      <c r="H149" s="289">
        <v>671.38333333333333</v>
      </c>
      <c r="I149" s="289">
        <v>661.26666666666665</v>
      </c>
      <c r="J149" s="289">
        <v>700.26666666666665</v>
      </c>
      <c r="K149" s="289">
        <v>710.38333333333321</v>
      </c>
      <c r="L149" s="289">
        <v>719.76666666666665</v>
      </c>
      <c r="M149" s="276">
        <v>701</v>
      </c>
      <c r="N149" s="276">
        <v>681.5</v>
      </c>
      <c r="O149" s="291">
        <v>47496400</v>
      </c>
      <c r="P149" s="292">
        <v>-1.529620062113604E-2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525.95000000000005</v>
      </c>
      <c r="F150" s="288">
        <v>525.01666666666677</v>
      </c>
      <c r="G150" s="289">
        <v>519.93333333333351</v>
      </c>
      <c r="H150" s="289">
        <v>513.91666666666674</v>
      </c>
      <c r="I150" s="289">
        <v>508.83333333333348</v>
      </c>
      <c r="J150" s="289">
        <v>531.03333333333353</v>
      </c>
      <c r="K150" s="289">
        <v>536.11666666666679</v>
      </c>
      <c r="L150" s="289">
        <v>542.13333333333355</v>
      </c>
      <c r="M150" s="276">
        <v>530.1</v>
      </c>
      <c r="N150" s="276">
        <v>519</v>
      </c>
      <c r="O150" s="291">
        <v>11277000</v>
      </c>
      <c r="P150" s="292">
        <v>-1.2997243009058685E-2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707.55</v>
      </c>
      <c r="F151" s="288">
        <v>703.36666666666667</v>
      </c>
      <c r="G151" s="289">
        <v>692.98333333333335</v>
      </c>
      <c r="H151" s="289">
        <v>678.41666666666663</v>
      </c>
      <c r="I151" s="289">
        <v>668.0333333333333</v>
      </c>
      <c r="J151" s="289">
        <v>717.93333333333339</v>
      </c>
      <c r="K151" s="289">
        <v>728.31666666666683</v>
      </c>
      <c r="L151" s="289">
        <v>742.88333333333344</v>
      </c>
      <c r="M151" s="276">
        <v>713.75</v>
      </c>
      <c r="N151" s="276">
        <v>688.8</v>
      </c>
      <c r="O151" s="291">
        <v>10359000</v>
      </c>
      <c r="P151" s="292">
        <v>-3.0872859949480774E-2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653.75</v>
      </c>
      <c r="F152" s="288">
        <v>651.5</v>
      </c>
      <c r="G152" s="289">
        <v>645</v>
      </c>
      <c r="H152" s="289">
        <v>636.25</v>
      </c>
      <c r="I152" s="289">
        <v>629.75</v>
      </c>
      <c r="J152" s="289">
        <v>660.25</v>
      </c>
      <c r="K152" s="289">
        <v>666.75</v>
      </c>
      <c r="L152" s="289">
        <v>675.5</v>
      </c>
      <c r="M152" s="276">
        <v>658</v>
      </c>
      <c r="N152" s="276">
        <v>642.75</v>
      </c>
      <c r="O152" s="291">
        <v>6939000</v>
      </c>
      <c r="P152" s="292">
        <v>-4.7619047619047616E-2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322.39999999999998</v>
      </c>
      <c r="F153" s="288">
        <v>319.7</v>
      </c>
      <c r="G153" s="289">
        <v>314.34999999999997</v>
      </c>
      <c r="H153" s="289">
        <v>306.29999999999995</v>
      </c>
      <c r="I153" s="289">
        <v>300.94999999999993</v>
      </c>
      <c r="J153" s="289">
        <v>327.75</v>
      </c>
      <c r="K153" s="289">
        <v>333.1</v>
      </c>
      <c r="L153" s="289">
        <v>341.15000000000003</v>
      </c>
      <c r="M153" s="276">
        <v>325.05</v>
      </c>
      <c r="N153" s="276">
        <v>311.64999999999998</v>
      </c>
      <c r="O153" s="291">
        <v>111839700</v>
      </c>
      <c r="P153" s="292">
        <v>8.4029294616471805E-3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104</v>
      </c>
      <c r="F154" s="288">
        <v>103.56666666666666</v>
      </c>
      <c r="G154" s="289">
        <v>102.38333333333333</v>
      </c>
      <c r="H154" s="289">
        <v>100.76666666666667</v>
      </c>
      <c r="I154" s="289">
        <v>99.583333333333329</v>
      </c>
      <c r="J154" s="289">
        <v>105.18333333333332</v>
      </c>
      <c r="K154" s="289">
        <v>106.36666666666666</v>
      </c>
      <c r="L154" s="289">
        <v>107.98333333333332</v>
      </c>
      <c r="M154" s="276">
        <v>104.75</v>
      </c>
      <c r="N154" s="276">
        <v>101.95</v>
      </c>
      <c r="O154" s="291">
        <v>127980000</v>
      </c>
      <c r="P154" s="292">
        <v>2.0177562550443905E-2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1152.95</v>
      </c>
      <c r="F155" s="288">
        <v>1139.8999999999999</v>
      </c>
      <c r="G155" s="289">
        <v>1119.0499999999997</v>
      </c>
      <c r="H155" s="289">
        <v>1085.1499999999999</v>
      </c>
      <c r="I155" s="289">
        <v>1064.2999999999997</v>
      </c>
      <c r="J155" s="289">
        <v>1173.7999999999997</v>
      </c>
      <c r="K155" s="289">
        <v>1194.6499999999996</v>
      </c>
      <c r="L155" s="289">
        <v>1228.5499999999997</v>
      </c>
      <c r="M155" s="276">
        <v>1160.75</v>
      </c>
      <c r="N155" s="276">
        <v>1106</v>
      </c>
      <c r="O155" s="291">
        <v>43999400</v>
      </c>
      <c r="P155" s="292">
        <v>-1.8468656376806097E-2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3077.9</v>
      </c>
      <c r="F156" s="288">
        <v>3069.9833333333336</v>
      </c>
      <c r="G156" s="289">
        <v>3055.3166666666671</v>
      </c>
      <c r="H156" s="289">
        <v>3032.7333333333336</v>
      </c>
      <c r="I156" s="289">
        <v>3018.0666666666671</v>
      </c>
      <c r="J156" s="289">
        <v>3092.5666666666671</v>
      </c>
      <c r="K156" s="289">
        <v>3107.2333333333331</v>
      </c>
      <c r="L156" s="289">
        <v>3129.8166666666671</v>
      </c>
      <c r="M156" s="276">
        <v>3084.65</v>
      </c>
      <c r="N156" s="276">
        <v>3047.4</v>
      </c>
      <c r="O156" s="291">
        <v>6515700</v>
      </c>
      <c r="P156" s="292">
        <v>5.1309356696839149E-2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958.1</v>
      </c>
      <c r="F157" s="288">
        <v>954.86666666666679</v>
      </c>
      <c r="G157" s="289">
        <v>948.78333333333353</v>
      </c>
      <c r="H157" s="289">
        <v>939.4666666666667</v>
      </c>
      <c r="I157" s="289">
        <v>933.38333333333344</v>
      </c>
      <c r="J157" s="289">
        <v>964.18333333333362</v>
      </c>
      <c r="K157" s="289">
        <v>970.26666666666688</v>
      </c>
      <c r="L157" s="289">
        <v>979.58333333333371</v>
      </c>
      <c r="M157" s="276">
        <v>960.95</v>
      </c>
      <c r="N157" s="276">
        <v>945.55</v>
      </c>
      <c r="O157" s="291">
        <v>12795000</v>
      </c>
      <c r="P157" s="292">
        <v>1.4606527738129222E-2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1472.8</v>
      </c>
      <c r="F158" s="288">
        <v>1464.0333333333335</v>
      </c>
      <c r="G158" s="289">
        <v>1452.166666666667</v>
      </c>
      <c r="H158" s="289">
        <v>1431.5333333333335</v>
      </c>
      <c r="I158" s="289">
        <v>1419.666666666667</v>
      </c>
      <c r="J158" s="289">
        <v>1484.666666666667</v>
      </c>
      <c r="K158" s="289">
        <v>1496.5333333333333</v>
      </c>
      <c r="L158" s="289">
        <v>1517.166666666667</v>
      </c>
      <c r="M158" s="276">
        <v>1475.9</v>
      </c>
      <c r="N158" s="276">
        <v>1443.4</v>
      </c>
      <c r="O158" s="291">
        <v>5362875</v>
      </c>
      <c r="P158" s="292">
        <v>1.074280867905859E-2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2769.8</v>
      </c>
      <c r="F159" s="288">
        <v>2759.6</v>
      </c>
      <c r="G159" s="289">
        <v>2732.1</v>
      </c>
      <c r="H159" s="289">
        <v>2694.4</v>
      </c>
      <c r="I159" s="289">
        <v>2666.9</v>
      </c>
      <c r="J159" s="289">
        <v>2797.2999999999997</v>
      </c>
      <c r="K159" s="289">
        <v>2824.7999999999997</v>
      </c>
      <c r="L159" s="289">
        <v>2862.4999999999995</v>
      </c>
      <c r="M159" s="276">
        <v>2787.1</v>
      </c>
      <c r="N159" s="276">
        <v>2721.9</v>
      </c>
      <c r="O159" s="291">
        <v>910500</v>
      </c>
      <c r="P159" s="292">
        <v>2.477291494632535E-3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430.3</v>
      </c>
      <c r="F160" s="288">
        <v>433.06666666666666</v>
      </c>
      <c r="G160" s="289">
        <v>425.68333333333334</v>
      </c>
      <c r="H160" s="289">
        <v>421.06666666666666</v>
      </c>
      <c r="I160" s="289">
        <v>413.68333333333334</v>
      </c>
      <c r="J160" s="289">
        <v>437.68333333333334</v>
      </c>
      <c r="K160" s="289">
        <v>445.06666666666666</v>
      </c>
      <c r="L160" s="289">
        <v>449.68333333333334</v>
      </c>
      <c r="M160" s="276">
        <v>440.45</v>
      </c>
      <c r="N160" s="276">
        <v>428.45</v>
      </c>
      <c r="O160" s="291">
        <v>2431500</v>
      </c>
      <c r="P160" s="292">
        <v>5.2597402597402594E-2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798.75</v>
      </c>
      <c r="F161" s="288">
        <v>793.26666666666677</v>
      </c>
      <c r="G161" s="289">
        <v>769.33333333333348</v>
      </c>
      <c r="H161" s="289">
        <v>739.91666666666674</v>
      </c>
      <c r="I161" s="289">
        <v>715.98333333333346</v>
      </c>
      <c r="J161" s="289">
        <v>822.68333333333351</v>
      </c>
      <c r="K161" s="289">
        <v>846.61666666666667</v>
      </c>
      <c r="L161" s="289">
        <v>876.03333333333353</v>
      </c>
      <c r="M161" s="276">
        <v>817.2</v>
      </c>
      <c r="N161" s="276">
        <v>763.85</v>
      </c>
      <c r="O161" s="291">
        <v>1138975</v>
      </c>
      <c r="P161" s="292">
        <v>0.19015151515151515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622.6</v>
      </c>
      <c r="F162" s="288">
        <v>617.76666666666665</v>
      </c>
      <c r="G162" s="289">
        <v>602.63333333333333</v>
      </c>
      <c r="H162" s="289">
        <v>582.66666666666663</v>
      </c>
      <c r="I162" s="289">
        <v>567.5333333333333</v>
      </c>
      <c r="J162" s="289">
        <v>637.73333333333335</v>
      </c>
      <c r="K162" s="289">
        <v>652.86666666666656</v>
      </c>
      <c r="L162" s="289">
        <v>672.83333333333337</v>
      </c>
      <c r="M162" s="276">
        <v>632.9</v>
      </c>
      <c r="N162" s="276">
        <v>597.79999999999995</v>
      </c>
      <c r="O162" s="291">
        <v>4565400</v>
      </c>
      <c r="P162" s="292">
        <v>-1.8362432269717038E-2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1235.7</v>
      </c>
      <c r="F163" s="288">
        <v>1232.1833333333334</v>
      </c>
      <c r="G163" s="289">
        <v>1215.5166666666669</v>
      </c>
      <c r="H163" s="289">
        <v>1195.3333333333335</v>
      </c>
      <c r="I163" s="289">
        <v>1178.666666666667</v>
      </c>
      <c r="J163" s="289">
        <v>1252.3666666666668</v>
      </c>
      <c r="K163" s="289">
        <v>1269.0333333333333</v>
      </c>
      <c r="L163" s="289">
        <v>1289.2166666666667</v>
      </c>
      <c r="M163" s="276">
        <v>1248.8499999999999</v>
      </c>
      <c r="N163" s="276">
        <v>1212</v>
      </c>
      <c r="O163" s="291">
        <v>1038100</v>
      </c>
      <c r="P163" s="292">
        <v>6.0801144492131615E-2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6558.6</v>
      </c>
      <c r="F164" s="288">
        <v>6500.1166666666659</v>
      </c>
      <c r="G164" s="289">
        <v>6414.4833333333318</v>
      </c>
      <c r="H164" s="289">
        <v>6270.3666666666659</v>
      </c>
      <c r="I164" s="289">
        <v>6184.7333333333318</v>
      </c>
      <c r="J164" s="289">
        <v>6644.2333333333318</v>
      </c>
      <c r="K164" s="289">
        <v>6729.866666666665</v>
      </c>
      <c r="L164" s="289">
        <v>6873.9833333333318</v>
      </c>
      <c r="M164" s="276">
        <v>6585.75</v>
      </c>
      <c r="N164" s="276">
        <v>6356</v>
      </c>
      <c r="O164" s="291">
        <v>2595600</v>
      </c>
      <c r="P164" s="292">
        <v>-1.3829787234042552E-2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771.95</v>
      </c>
      <c r="F165" s="288">
        <v>770.6</v>
      </c>
      <c r="G165" s="289">
        <v>754.6</v>
      </c>
      <c r="H165" s="289">
        <v>737.25</v>
      </c>
      <c r="I165" s="289">
        <v>721.25</v>
      </c>
      <c r="J165" s="289">
        <v>787.95</v>
      </c>
      <c r="K165" s="289">
        <v>803.95</v>
      </c>
      <c r="L165" s="289">
        <v>821.30000000000007</v>
      </c>
      <c r="M165" s="276">
        <v>786.6</v>
      </c>
      <c r="N165" s="276">
        <v>753.25</v>
      </c>
      <c r="O165" s="291">
        <v>21313500</v>
      </c>
      <c r="P165" s="292">
        <v>6.1031431187061336E-4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280.2</v>
      </c>
      <c r="F166" s="288">
        <v>278.4666666666667</v>
      </c>
      <c r="G166" s="289">
        <v>275.93333333333339</v>
      </c>
      <c r="H166" s="289">
        <v>271.66666666666669</v>
      </c>
      <c r="I166" s="289">
        <v>269.13333333333338</v>
      </c>
      <c r="J166" s="289">
        <v>282.73333333333341</v>
      </c>
      <c r="K166" s="289">
        <v>285.26666666666671</v>
      </c>
      <c r="L166" s="289">
        <v>289.53333333333342</v>
      </c>
      <c r="M166" s="276">
        <v>281</v>
      </c>
      <c r="N166" s="276">
        <v>274.2</v>
      </c>
      <c r="O166" s="291">
        <v>111773600</v>
      </c>
      <c r="P166" s="292">
        <v>3.040695016003658E-2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985.6</v>
      </c>
      <c r="F167" s="288">
        <v>980.85</v>
      </c>
      <c r="G167" s="289">
        <v>957.30000000000007</v>
      </c>
      <c r="H167" s="289">
        <v>929</v>
      </c>
      <c r="I167" s="289">
        <v>905.45</v>
      </c>
      <c r="J167" s="289">
        <v>1009.1500000000001</v>
      </c>
      <c r="K167" s="289">
        <v>1032.7</v>
      </c>
      <c r="L167" s="289">
        <v>1061</v>
      </c>
      <c r="M167" s="276">
        <v>1004.4</v>
      </c>
      <c r="N167" s="276">
        <v>952.55</v>
      </c>
      <c r="O167" s="291">
        <v>2719000</v>
      </c>
      <c r="P167" s="292">
        <v>-1.5211879753712423E-2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501.45</v>
      </c>
      <c r="F168" s="288">
        <v>500.58333333333331</v>
      </c>
      <c r="G168" s="289">
        <v>496.96666666666664</v>
      </c>
      <c r="H168" s="289">
        <v>492.48333333333335</v>
      </c>
      <c r="I168" s="289">
        <v>488.86666666666667</v>
      </c>
      <c r="J168" s="289">
        <v>505.06666666666661</v>
      </c>
      <c r="K168" s="289">
        <v>508.68333333333328</v>
      </c>
      <c r="L168" s="289">
        <v>513.16666666666652</v>
      </c>
      <c r="M168" s="276">
        <v>504.2</v>
      </c>
      <c r="N168" s="276">
        <v>496.1</v>
      </c>
      <c r="O168" s="291">
        <v>30051200</v>
      </c>
      <c r="P168" s="292">
        <v>-2.502076411960133E-2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189.15</v>
      </c>
      <c r="F169" s="288">
        <v>190.61666666666665</v>
      </c>
      <c r="G169" s="289">
        <v>186.23333333333329</v>
      </c>
      <c r="H169" s="289">
        <v>183.31666666666663</v>
      </c>
      <c r="I169" s="289">
        <v>178.93333333333328</v>
      </c>
      <c r="J169" s="289">
        <v>193.5333333333333</v>
      </c>
      <c r="K169" s="289">
        <v>197.91666666666669</v>
      </c>
      <c r="L169" s="289">
        <v>200.83333333333331</v>
      </c>
      <c r="M169" s="276">
        <v>195</v>
      </c>
      <c r="N169" s="276">
        <v>187.7</v>
      </c>
      <c r="O169" s="291">
        <v>82320000</v>
      </c>
      <c r="P169" s="292">
        <v>7.5150850246845854E-2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44334</v>
      </c>
    </row>
    <row r="7" spans="1:15">
      <c r="A7"/>
    </row>
    <row r="8" spans="1:15" ht="28.5" customHeight="1">
      <c r="A8" s="548" t="s">
        <v>16</v>
      </c>
      <c r="B8" s="549"/>
      <c r="C8" s="547" t="s">
        <v>19</v>
      </c>
      <c r="D8" s="547" t="s">
        <v>20</v>
      </c>
      <c r="E8" s="547" t="s">
        <v>21</v>
      </c>
      <c r="F8" s="547"/>
      <c r="G8" s="547"/>
      <c r="H8" s="547" t="s">
        <v>22</v>
      </c>
      <c r="I8" s="547"/>
      <c r="J8" s="547"/>
      <c r="K8" s="251"/>
      <c r="L8" s="259"/>
      <c r="M8" s="259"/>
    </row>
    <row r="9" spans="1:15" ht="36" customHeight="1">
      <c r="A9" s="543"/>
      <c r="B9" s="545"/>
      <c r="C9" s="550" t="s">
        <v>23</v>
      </c>
      <c r="D9" s="550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14923.15</v>
      </c>
      <c r="D10" s="275">
        <v>14862.166666666666</v>
      </c>
      <c r="E10" s="275">
        <v>14786.333333333332</v>
      </c>
      <c r="F10" s="275">
        <v>14649.516666666666</v>
      </c>
      <c r="G10" s="275">
        <v>14573.683333333332</v>
      </c>
      <c r="H10" s="275">
        <v>14998.983333333332</v>
      </c>
      <c r="I10" s="275">
        <v>15074.816666666664</v>
      </c>
      <c r="J10" s="275">
        <v>15211.633333333331</v>
      </c>
      <c r="K10" s="274">
        <v>14938</v>
      </c>
      <c r="L10" s="274">
        <v>14725.35</v>
      </c>
      <c r="M10" s="279"/>
    </row>
    <row r="11" spans="1:15">
      <c r="A11" s="273">
        <v>2</v>
      </c>
      <c r="B11" s="254" t="s">
        <v>216</v>
      </c>
      <c r="C11" s="276">
        <v>33459.25</v>
      </c>
      <c r="D11" s="256">
        <v>33094.949999999997</v>
      </c>
      <c r="E11" s="256">
        <v>32682.999999999993</v>
      </c>
      <c r="F11" s="256">
        <v>31906.749999999996</v>
      </c>
      <c r="G11" s="256">
        <v>31494.799999999992</v>
      </c>
      <c r="H11" s="256">
        <v>33871.199999999997</v>
      </c>
      <c r="I11" s="256">
        <v>34283.150000000009</v>
      </c>
      <c r="J11" s="256">
        <v>35059.399999999994</v>
      </c>
      <c r="K11" s="276">
        <v>33506.9</v>
      </c>
      <c r="L11" s="276">
        <v>32318.7</v>
      </c>
      <c r="M11" s="279"/>
    </row>
    <row r="12" spans="1:15">
      <c r="A12" s="273">
        <v>3</v>
      </c>
      <c r="B12" s="262" t="s">
        <v>217</v>
      </c>
      <c r="C12" s="276">
        <v>1975.75</v>
      </c>
      <c r="D12" s="256">
        <v>1968.0333333333335</v>
      </c>
      <c r="E12" s="256">
        <v>1955.916666666667</v>
      </c>
      <c r="F12" s="256">
        <v>1936.0833333333335</v>
      </c>
      <c r="G12" s="256">
        <v>1923.9666666666669</v>
      </c>
      <c r="H12" s="256">
        <v>1987.866666666667</v>
      </c>
      <c r="I12" s="256">
        <v>1999.9833333333333</v>
      </c>
      <c r="J12" s="256">
        <v>2019.8166666666671</v>
      </c>
      <c r="K12" s="276">
        <v>1980.15</v>
      </c>
      <c r="L12" s="276">
        <v>1948.2</v>
      </c>
      <c r="M12" s="279"/>
    </row>
    <row r="13" spans="1:15">
      <c r="A13" s="273">
        <v>4</v>
      </c>
      <c r="B13" s="254" t="s">
        <v>218</v>
      </c>
      <c r="C13" s="276">
        <v>4148.75</v>
      </c>
      <c r="D13" s="256">
        <v>4136.2666666666664</v>
      </c>
      <c r="E13" s="256">
        <v>4118.4833333333327</v>
      </c>
      <c r="F13" s="256">
        <v>4088.2166666666662</v>
      </c>
      <c r="G13" s="256">
        <v>4070.4333333333325</v>
      </c>
      <c r="H13" s="256">
        <v>4166.5333333333328</v>
      </c>
      <c r="I13" s="256">
        <v>4184.3166666666657</v>
      </c>
      <c r="J13" s="256">
        <v>4214.583333333333</v>
      </c>
      <c r="K13" s="276">
        <v>4154.05</v>
      </c>
      <c r="L13" s="276">
        <v>4106</v>
      </c>
      <c r="M13" s="279"/>
    </row>
    <row r="14" spans="1:15">
      <c r="A14" s="273">
        <v>5</v>
      </c>
      <c r="B14" s="254" t="s">
        <v>219</v>
      </c>
      <c r="C14" s="276">
        <v>25703.55</v>
      </c>
      <c r="D14" s="256">
        <v>25657.833333333332</v>
      </c>
      <c r="E14" s="256">
        <v>25545.166666666664</v>
      </c>
      <c r="F14" s="256">
        <v>25386.783333333333</v>
      </c>
      <c r="G14" s="256">
        <v>25274.116666666665</v>
      </c>
      <c r="H14" s="256">
        <v>25816.216666666664</v>
      </c>
      <c r="I14" s="256">
        <v>25928.883333333328</v>
      </c>
      <c r="J14" s="256">
        <v>26087.266666666663</v>
      </c>
      <c r="K14" s="276">
        <v>25770.5</v>
      </c>
      <c r="L14" s="276">
        <v>25499.45</v>
      </c>
      <c r="M14" s="279"/>
    </row>
    <row r="15" spans="1:15">
      <c r="A15" s="273">
        <v>6</v>
      </c>
      <c r="B15" s="254" t="s">
        <v>220</v>
      </c>
      <c r="C15" s="276">
        <v>3439.7</v>
      </c>
      <c r="D15" s="256">
        <v>3424.5166666666664</v>
      </c>
      <c r="E15" s="256">
        <v>3404.1833333333329</v>
      </c>
      <c r="F15" s="256">
        <v>3368.6666666666665</v>
      </c>
      <c r="G15" s="256">
        <v>3348.333333333333</v>
      </c>
      <c r="H15" s="256">
        <v>3460.0333333333328</v>
      </c>
      <c r="I15" s="256">
        <v>3480.3666666666668</v>
      </c>
      <c r="J15" s="256">
        <v>3515.8833333333328</v>
      </c>
      <c r="K15" s="276">
        <v>3444.85</v>
      </c>
      <c r="L15" s="276">
        <v>3389</v>
      </c>
      <c r="M15" s="279"/>
    </row>
    <row r="16" spans="1:15">
      <c r="A16" s="273">
        <v>7</v>
      </c>
      <c r="B16" s="254" t="s">
        <v>221</v>
      </c>
      <c r="C16" s="276">
        <v>6911.7</v>
      </c>
      <c r="D16" s="256">
        <v>6867.6833333333334</v>
      </c>
      <c r="E16" s="256">
        <v>6810.4666666666672</v>
      </c>
      <c r="F16" s="256">
        <v>6709.2333333333336</v>
      </c>
      <c r="G16" s="256">
        <v>6652.0166666666673</v>
      </c>
      <c r="H16" s="256">
        <v>6968.916666666667</v>
      </c>
      <c r="I16" s="256">
        <v>7026.1333333333323</v>
      </c>
      <c r="J16" s="256">
        <v>7127.3666666666668</v>
      </c>
      <c r="K16" s="276">
        <v>6924.9</v>
      </c>
      <c r="L16" s="276">
        <v>6766.45</v>
      </c>
      <c r="M16" s="279"/>
    </row>
    <row r="17" spans="1:13">
      <c r="A17" s="273">
        <v>8</v>
      </c>
      <c r="B17" s="254" t="s">
        <v>38</v>
      </c>
      <c r="C17" s="254">
        <v>1903.6</v>
      </c>
      <c r="D17" s="256">
        <v>1892.9166666666667</v>
      </c>
      <c r="E17" s="256">
        <v>1878.0833333333335</v>
      </c>
      <c r="F17" s="256">
        <v>1852.5666666666668</v>
      </c>
      <c r="G17" s="256">
        <v>1837.7333333333336</v>
      </c>
      <c r="H17" s="256">
        <v>1918.4333333333334</v>
      </c>
      <c r="I17" s="256">
        <v>1933.2666666666669</v>
      </c>
      <c r="J17" s="256">
        <v>1958.7833333333333</v>
      </c>
      <c r="K17" s="254">
        <v>1907.75</v>
      </c>
      <c r="L17" s="254">
        <v>1867.4</v>
      </c>
      <c r="M17" s="254">
        <v>5.34633</v>
      </c>
    </row>
    <row r="18" spans="1:13">
      <c r="A18" s="273">
        <v>9</v>
      </c>
      <c r="B18" s="254" t="s">
        <v>222</v>
      </c>
      <c r="C18" s="254">
        <v>942.1</v>
      </c>
      <c r="D18" s="256">
        <v>941.69999999999993</v>
      </c>
      <c r="E18" s="256">
        <v>928.89999999999986</v>
      </c>
      <c r="F18" s="256">
        <v>915.69999999999993</v>
      </c>
      <c r="G18" s="256">
        <v>902.89999999999986</v>
      </c>
      <c r="H18" s="256">
        <v>954.89999999999986</v>
      </c>
      <c r="I18" s="256">
        <v>967.69999999999982</v>
      </c>
      <c r="J18" s="256">
        <v>980.89999999999986</v>
      </c>
      <c r="K18" s="254">
        <v>954.5</v>
      </c>
      <c r="L18" s="254">
        <v>928.5</v>
      </c>
      <c r="M18" s="254">
        <v>17.036090000000002</v>
      </c>
    </row>
    <row r="19" spans="1:13">
      <c r="A19" s="273">
        <v>10</v>
      </c>
      <c r="B19" s="254" t="s">
        <v>735</v>
      </c>
      <c r="C19" s="255">
        <v>1744.15</v>
      </c>
      <c r="D19" s="256">
        <v>1734.3666666666668</v>
      </c>
      <c r="E19" s="256">
        <v>1709.7833333333335</v>
      </c>
      <c r="F19" s="256">
        <v>1675.4166666666667</v>
      </c>
      <c r="G19" s="256">
        <v>1650.8333333333335</v>
      </c>
      <c r="H19" s="256">
        <v>1768.7333333333336</v>
      </c>
      <c r="I19" s="256">
        <v>1793.3166666666666</v>
      </c>
      <c r="J19" s="256">
        <v>1827.6833333333336</v>
      </c>
      <c r="K19" s="254">
        <v>1758.95</v>
      </c>
      <c r="L19" s="254">
        <v>1700</v>
      </c>
      <c r="M19" s="254">
        <v>4.9394200000000001</v>
      </c>
    </row>
    <row r="20" spans="1:13">
      <c r="A20" s="273">
        <v>11</v>
      </c>
      <c r="B20" s="254" t="s">
        <v>288</v>
      </c>
      <c r="C20" s="254">
        <v>16217.05</v>
      </c>
      <c r="D20" s="256">
        <v>16200.666666666666</v>
      </c>
      <c r="E20" s="256">
        <v>16116.383333333331</v>
      </c>
      <c r="F20" s="256">
        <v>16015.716666666665</v>
      </c>
      <c r="G20" s="256">
        <v>15931.433333333331</v>
      </c>
      <c r="H20" s="256">
        <v>16301.333333333332</v>
      </c>
      <c r="I20" s="256">
        <v>16385.616666666669</v>
      </c>
      <c r="J20" s="256">
        <v>16486.283333333333</v>
      </c>
      <c r="K20" s="254">
        <v>16284.95</v>
      </c>
      <c r="L20" s="254">
        <v>16100</v>
      </c>
      <c r="M20" s="254">
        <v>0.10914</v>
      </c>
    </row>
    <row r="21" spans="1:13">
      <c r="A21" s="273">
        <v>12</v>
      </c>
      <c r="B21" s="254" t="s">
        <v>40</v>
      </c>
      <c r="C21" s="254">
        <v>1289.0999999999999</v>
      </c>
      <c r="D21" s="256">
        <v>1271.8500000000001</v>
      </c>
      <c r="E21" s="256">
        <v>1244.7000000000003</v>
      </c>
      <c r="F21" s="256">
        <v>1200.3000000000002</v>
      </c>
      <c r="G21" s="256">
        <v>1173.1500000000003</v>
      </c>
      <c r="H21" s="256">
        <v>1316.2500000000002</v>
      </c>
      <c r="I21" s="256">
        <v>1343.4000000000003</v>
      </c>
      <c r="J21" s="256">
        <v>1387.8000000000002</v>
      </c>
      <c r="K21" s="254">
        <v>1299</v>
      </c>
      <c r="L21" s="254">
        <v>1227.45</v>
      </c>
      <c r="M21" s="254">
        <v>77.82732</v>
      </c>
    </row>
    <row r="22" spans="1:13">
      <c r="A22" s="273">
        <v>13</v>
      </c>
      <c r="B22" s="254" t="s">
        <v>289</v>
      </c>
      <c r="C22" s="254">
        <v>1142.45</v>
      </c>
      <c r="D22" s="256">
        <v>1142.45</v>
      </c>
      <c r="E22" s="256">
        <v>1142.45</v>
      </c>
      <c r="F22" s="256">
        <v>1142.45</v>
      </c>
      <c r="G22" s="256">
        <v>1142.45</v>
      </c>
      <c r="H22" s="256">
        <v>1142.45</v>
      </c>
      <c r="I22" s="256">
        <v>1142.45</v>
      </c>
      <c r="J22" s="256">
        <v>1142.45</v>
      </c>
      <c r="K22" s="254">
        <v>1142.45</v>
      </c>
      <c r="L22" s="254">
        <v>1142.45</v>
      </c>
      <c r="M22" s="254">
        <v>2.6880000000000002</v>
      </c>
    </row>
    <row r="23" spans="1:13">
      <c r="A23" s="273">
        <v>14</v>
      </c>
      <c r="B23" s="254" t="s">
        <v>41</v>
      </c>
      <c r="C23" s="254">
        <v>754.2</v>
      </c>
      <c r="D23" s="256">
        <v>750.4</v>
      </c>
      <c r="E23" s="256">
        <v>740.8</v>
      </c>
      <c r="F23" s="256">
        <v>727.4</v>
      </c>
      <c r="G23" s="256">
        <v>717.8</v>
      </c>
      <c r="H23" s="256">
        <v>763.8</v>
      </c>
      <c r="I23" s="256">
        <v>773.40000000000009</v>
      </c>
      <c r="J23" s="256">
        <v>786.8</v>
      </c>
      <c r="K23" s="254">
        <v>760</v>
      </c>
      <c r="L23" s="254">
        <v>737</v>
      </c>
      <c r="M23" s="254">
        <v>122.71212</v>
      </c>
    </row>
    <row r="24" spans="1:13">
      <c r="A24" s="273">
        <v>15</v>
      </c>
      <c r="B24" s="254" t="s">
        <v>828</v>
      </c>
      <c r="C24" s="254">
        <v>1290.5</v>
      </c>
      <c r="D24" s="256">
        <v>1265.6666666666667</v>
      </c>
      <c r="E24" s="256">
        <v>1230.8333333333335</v>
      </c>
      <c r="F24" s="256">
        <v>1171.1666666666667</v>
      </c>
      <c r="G24" s="256">
        <v>1136.3333333333335</v>
      </c>
      <c r="H24" s="256">
        <v>1325.3333333333335</v>
      </c>
      <c r="I24" s="256">
        <v>1360.166666666667</v>
      </c>
      <c r="J24" s="256">
        <v>1419.8333333333335</v>
      </c>
      <c r="K24" s="254">
        <v>1300.5</v>
      </c>
      <c r="L24" s="254">
        <v>1206</v>
      </c>
      <c r="M24" s="254">
        <v>22.931100000000001</v>
      </c>
    </row>
    <row r="25" spans="1:13">
      <c r="A25" s="273">
        <v>16</v>
      </c>
      <c r="B25" s="254" t="s">
        <v>290</v>
      </c>
      <c r="C25" s="254">
        <v>1200.3499999999999</v>
      </c>
      <c r="D25" s="256">
        <v>1165.6333333333332</v>
      </c>
      <c r="E25" s="256">
        <v>1130.7166666666665</v>
      </c>
      <c r="F25" s="256">
        <v>1061.0833333333333</v>
      </c>
      <c r="G25" s="256">
        <v>1026.1666666666665</v>
      </c>
      <c r="H25" s="256">
        <v>1235.2666666666664</v>
      </c>
      <c r="I25" s="256">
        <v>1270.1833333333334</v>
      </c>
      <c r="J25" s="256">
        <v>1339.8166666666664</v>
      </c>
      <c r="K25" s="254">
        <v>1200.55</v>
      </c>
      <c r="L25" s="254">
        <v>1096</v>
      </c>
      <c r="M25" s="254">
        <v>21.38578</v>
      </c>
    </row>
    <row r="26" spans="1:13">
      <c r="A26" s="273">
        <v>17</v>
      </c>
      <c r="B26" s="254" t="s">
        <v>223</v>
      </c>
      <c r="C26" s="254">
        <v>125.45</v>
      </c>
      <c r="D26" s="256">
        <v>126.06666666666668</v>
      </c>
      <c r="E26" s="256">
        <v>122.78333333333336</v>
      </c>
      <c r="F26" s="256">
        <v>120.11666666666669</v>
      </c>
      <c r="G26" s="256">
        <v>116.83333333333337</v>
      </c>
      <c r="H26" s="256">
        <v>128.73333333333335</v>
      </c>
      <c r="I26" s="256">
        <v>132.01666666666668</v>
      </c>
      <c r="J26" s="256">
        <v>134.68333333333334</v>
      </c>
      <c r="K26" s="254">
        <v>129.35</v>
      </c>
      <c r="L26" s="254">
        <v>123.4</v>
      </c>
      <c r="M26" s="254">
        <v>111.68966</v>
      </c>
    </row>
    <row r="27" spans="1:13">
      <c r="A27" s="273">
        <v>18</v>
      </c>
      <c r="B27" s="254" t="s">
        <v>224</v>
      </c>
      <c r="C27" s="254">
        <v>189.25</v>
      </c>
      <c r="D27" s="256">
        <v>186.91666666666666</v>
      </c>
      <c r="E27" s="256">
        <v>183.83333333333331</v>
      </c>
      <c r="F27" s="256">
        <v>178.41666666666666</v>
      </c>
      <c r="G27" s="256">
        <v>175.33333333333331</v>
      </c>
      <c r="H27" s="256">
        <v>192.33333333333331</v>
      </c>
      <c r="I27" s="256">
        <v>195.41666666666663</v>
      </c>
      <c r="J27" s="256">
        <v>200.83333333333331</v>
      </c>
      <c r="K27" s="254">
        <v>190</v>
      </c>
      <c r="L27" s="254">
        <v>181.5</v>
      </c>
      <c r="M27" s="254">
        <v>16.841010000000001</v>
      </c>
    </row>
    <row r="28" spans="1:13">
      <c r="A28" s="273">
        <v>19</v>
      </c>
      <c r="B28" s="254" t="s">
        <v>225</v>
      </c>
      <c r="C28" s="254">
        <v>1957.45</v>
      </c>
      <c r="D28" s="256">
        <v>1963.4666666666665</v>
      </c>
      <c r="E28" s="256">
        <v>1941.9833333333329</v>
      </c>
      <c r="F28" s="256">
        <v>1926.5166666666664</v>
      </c>
      <c r="G28" s="256">
        <v>1905.0333333333328</v>
      </c>
      <c r="H28" s="256">
        <v>1978.9333333333329</v>
      </c>
      <c r="I28" s="256">
        <v>2000.4166666666665</v>
      </c>
      <c r="J28" s="256">
        <v>2015.883333333333</v>
      </c>
      <c r="K28" s="254">
        <v>1984.95</v>
      </c>
      <c r="L28" s="254">
        <v>1948</v>
      </c>
      <c r="M28" s="254">
        <v>0.57716999999999996</v>
      </c>
    </row>
    <row r="29" spans="1:13">
      <c r="A29" s="273">
        <v>20</v>
      </c>
      <c r="B29" s="254" t="s">
        <v>294</v>
      </c>
      <c r="C29" s="254">
        <v>943.65</v>
      </c>
      <c r="D29" s="256">
        <v>938.55000000000007</v>
      </c>
      <c r="E29" s="256">
        <v>929.10000000000014</v>
      </c>
      <c r="F29" s="256">
        <v>914.55000000000007</v>
      </c>
      <c r="G29" s="256">
        <v>905.10000000000014</v>
      </c>
      <c r="H29" s="256">
        <v>953.10000000000014</v>
      </c>
      <c r="I29" s="256">
        <v>962.55000000000018</v>
      </c>
      <c r="J29" s="256">
        <v>977.10000000000014</v>
      </c>
      <c r="K29" s="254">
        <v>948</v>
      </c>
      <c r="L29" s="254">
        <v>924</v>
      </c>
      <c r="M29" s="254">
        <v>2.8985799999999999</v>
      </c>
    </row>
    <row r="30" spans="1:13">
      <c r="A30" s="273">
        <v>21</v>
      </c>
      <c r="B30" s="254" t="s">
        <v>226</v>
      </c>
      <c r="C30" s="254">
        <v>2979.75</v>
      </c>
      <c r="D30" s="256">
        <v>2990.8166666666671</v>
      </c>
      <c r="E30" s="256">
        <v>2955.6333333333341</v>
      </c>
      <c r="F30" s="256">
        <v>2931.5166666666669</v>
      </c>
      <c r="G30" s="256">
        <v>2896.3333333333339</v>
      </c>
      <c r="H30" s="256">
        <v>3014.9333333333343</v>
      </c>
      <c r="I30" s="256">
        <v>3050.1166666666677</v>
      </c>
      <c r="J30" s="256">
        <v>3074.2333333333345</v>
      </c>
      <c r="K30" s="254">
        <v>3026</v>
      </c>
      <c r="L30" s="254">
        <v>2966.7</v>
      </c>
      <c r="M30" s="254">
        <v>0.84006999999999998</v>
      </c>
    </row>
    <row r="31" spans="1:13">
      <c r="A31" s="273">
        <v>22</v>
      </c>
      <c r="B31" s="254" t="s">
        <v>44</v>
      </c>
      <c r="C31" s="254">
        <v>772.45</v>
      </c>
      <c r="D31" s="256">
        <v>772.44999999999993</v>
      </c>
      <c r="E31" s="256">
        <v>764.09999999999991</v>
      </c>
      <c r="F31" s="256">
        <v>755.75</v>
      </c>
      <c r="G31" s="256">
        <v>747.4</v>
      </c>
      <c r="H31" s="256">
        <v>780.79999999999984</v>
      </c>
      <c r="I31" s="256">
        <v>789.15</v>
      </c>
      <c r="J31" s="256">
        <v>797.49999999999977</v>
      </c>
      <c r="K31" s="254">
        <v>780.8</v>
      </c>
      <c r="L31" s="254">
        <v>764.1</v>
      </c>
      <c r="M31" s="254">
        <v>8.75929</v>
      </c>
    </row>
    <row r="32" spans="1:13">
      <c r="A32" s="273">
        <v>23</v>
      </c>
      <c r="B32" s="254" t="s">
        <v>45</v>
      </c>
      <c r="C32" s="254">
        <v>310.2</v>
      </c>
      <c r="D32" s="256">
        <v>308.81666666666666</v>
      </c>
      <c r="E32" s="256">
        <v>305.93333333333334</v>
      </c>
      <c r="F32" s="256">
        <v>301.66666666666669</v>
      </c>
      <c r="G32" s="256">
        <v>298.78333333333336</v>
      </c>
      <c r="H32" s="256">
        <v>313.08333333333331</v>
      </c>
      <c r="I32" s="256">
        <v>315.96666666666664</v>
      </c>
      <c r="J32" s="256">
        <v>320.23333333333329</v>
      </c>
      <c r="K32" s="254">
        <v>311.7</v>
      </c>
      <c r="L32" s="254">
        <v>304.55</v>
      </c>
      <c r="M32" s="254">
        <v>47.638640000000002</v>
      </c>
    </row>
    <row r="33" spans="1:13">
      <c r="A33" s="273">
        <v>24</v>
      </c>
      <c r="B33" s="254" t="s">
        <v>46</v>
      </c>
      <c r="C33" s="254">
        <v>3152.35</v>
      </c>
      <c r="D33" s="256">
        <v>3152.4666666666667</v>
      </c>
      <c r="E33" s="256">
        <v>3114.9833333333336</v>
      </c>
      <c r="F33" s="256">
        <v>3077.6166666666668</v>
      </c>
      <c r="G33" s="256">
        <v>3040.1333333333337</v>
      </c>
      <c r="H33" s="256">
        <v>3189.8333333333335</v>
      </c>
      <c r="I33" s="256">
        <v>3227.3166666666662</v>
      </c>
      <c r="J33" s="256">
        <v>3264.6833333333334</v>
      </c>
      <c r="K33" s="254">
        <v>3189.95</v>
      </c>
      <c r="L33" s="254">
        <v>3115.1</v>
      </c>
      <c r="M33" s="254">
        <v>8.4772200000000009</v>
      </c>
    </row>
    <row r="34" spans="1:13">
      <c r="A34" s="273">
        <v>25</v>
      </c>
      <c r="B34" s="254" t="s">
        <v>47</v>
      </c>
      <c r="C34" s="254">
        <v>210.4</v>
      </c>
      <c r="D34" s="256">
        <v>209.65</v>
      </c>
      <c r="E34" s="256">
        <v>207.20000000000002</v>
      </c>
      <c r="F34" s="256">
        <v>204</v>
      </c>
      <c r="G34" s="256">
        <v>201.55</v>
      </c>
      <c r="H34" s="256">
        <v>212.85000000000002</v>
      </c>
      <c r="I34" s="256">
        <v>215.3</v>
      </c>
      <c r="J34" s="256">
        <v>218.50000000000003</v>
      </c>
      <c r="K34" s="254">
        <v>212.1</v>
      </c>
      <c r="L34" s="254">
        <v>206.45</v>
      </c>
      <c r="M34" s="254">
        <v>83.815950000000001</v>
      </c>
    </row>
    <row r="35" spans="1:13">
      <c r="A35" s="273">
        <v>26</v>
      </c>
      <c r="B35" s="254" t="s">
        <v>48</v>
      </c>
      <c r="C35" s="254">
        <v>115.4</v>
      </c>
      <c r="D35" s="256">
        <v>114.35000000000001</v>
      </c>
      <c r="E35" s="256">
        <v>112.70000000000002</v>
      </c>
      <c r="F35" s="256">
        <v>110.00000000000001</v>
      </c>
      <c r="G35" s="256">
        <v>108.35000000000002</v>
      </c>
      <c r="H35" s="256">
        <v>117.05000000000001</v>
      </c>
      <c r="I35" s="256">
        <v>118.70000000000002</v>
      </c>
      <c r="J35" s="256">
        <v>121.4</v>
      </c>
      <c r="K35" s="254">
        <v>116</v>
      </c>
      <c r="L35" s="254">
        <v>111.65</v>
      </c>
      <c r="M35" s="254">
        <v>168.64773</v>
      </c>
    </row>
    <row r="36" spans="1:13">
      <c r="A36" s="273">
        <v>27</v>
      </c>
      <c r="B36" s="254" t="s">
        <v>50</v>
      </c>
      <c r="C36" s="254">
        <v>2782.75</v>
      </c>
      <c r="D36" s="256">
        <v>2784.8333333333335</v>
      </c>
      <c r="E36" s="256">
        <v>2745.4666666666672</v>
      </c>
      <c r="F36" s="256">
        <v>2708.1833333333338</v>
      </c>
      <c r="G36" s="256">
        <v>2668.8166666666675</v>
      </c>
      <c r="H36" s="256">
        <v>2822.1166666666668</v>
      </c>
      <c r="I36" s="256">
        <v>2861.4833333333327</v>
      </c>
      <c r="J36" s="256">
        <v>2898.7666666666664</v>
      </c>
      <c r="K36" s="254">
        <v>2824.2</v>
      </c>
      <c r="L36" s="254">
        <v>2747.55</v>
      </c>
      <c r="M36" s="254">
        <v>21.343520000000002</v>
      </c>
    </row>
    <row r="37" spans="1:13">
      <c r="A37" s="273">
        <v>28</v>
      </c>
      <c r="B37" s="254" t="s">
        <v>52</v>
      </c>
      <c r="C37" s="254">
        <v>1002.35</v>
      </c>
      <c r="D37" s="256">
        <v>1006.5166666666668</v>
      </c>
      <c r="E37" s="256">
        <v>996.03333333333353</v>
      </c>
      <c r="F37" s="256">
        <v>989.71666666666681</v>
      </c>
      <c r="G37" s="256">
        <v>979.23333333333358</v>
      </c>
      <c r="H37" s="256">
        <v>1012.8333333333335</v>
      </c>
      <c r="I37" s="256">
        <v>1023.3166666666668</v>
      </c>
      <c r="J37" s="256">
        <v>1029.6333333333334</v>
      </c>
      <c r="K37" s="254">
        <v>1017</v>
      </c>
      <c r="L37" s="254">
        <v>1000.2</v>
      </c>
      <c r="M37" s="254">
        <v>13.54654</v>
      </c>
    </row>
    <row r="38" spans="1:13">
      <c r="A38" s="273">
        <v>29</v>
      </c>
      <c r="B38" s="254" t="s">
        <v>227</v>
      </c>
      <c r="C38" s="254">
        <v>2898.7</v>
      </c>
      <c r="D38" s="256">
        <v>2882.3000000000006</v>
      </c>
      <c r="E38" s="256">
        <v>2856.7000000000012</v>
      </c>
      <c r="F38" s="256">
        <v>2814.7000000000007</v>
      </c>
      <c r="G38" s="256">
        <v>2789.1000000000013</v>
      </c>
      <c r="H38" s="256">
        <v>2924.3000000000011</v>
      </c>
      <c r="I38" s="256">
        <v>2949.9000000000005</v>
      </c>
      <c r="J38" s="256">
        <v>2991.900000000001</v>
      </c>
      <c r="K38" s="254">
        <v>2907.9</v>
      </c>
      <c r="L38" s="254">
        <v>2840.3</v>
      </c>
      <c r="M38" s="254">
        <v>4.4952899999999998</v>
      </c>
    </row>
    <row r="39" spans="1:13">
      <c r="A39" s="273">
        <v>30</v>
      </c>
      <c r="B39" s="254" t="s">
        <v>54</v>
      </c>
      <c r="C39" s="254">
        <v>709.25</v>
      </c>
      <c r="D39" s="256">
        <v>701.31666666666661</v>
      </c>
      <c r="E39" s="256">
        <v>692.33333333333326</v>
      </c>
      <c r="F39" s="256">
        <v>675.41666666666663</v>
      </c>
      <c r="G39" s="256">
        <v>666.43333333333328</v>
      </c>
      <c r="H39" s="256">
        <v>718.23333333333323</v>
      </c>
      <c r="I39" s="256">
        <v>727.21666666666658</v>
      </c>
      <c r="J39" s="256">
        <v>744.13333333333321</v>
      </c>
      <c r="K39" s="254">
        <v>710.3</v>
      </c>
      <c r="L39" s="254">
        <v>684.4</v>
      </c>
      <c r="M39" s="254">
        <v>120.99196999999999</v>
      </c>
    </row>
    <row r="40" spans="1:13">
      <c r="A40" s="273">
        <v>31</v>
      </c>
      <c r="B40" s="254" t="s">
        <v>55</v>
      </c>
      <c r="C40" s="254">
        <v>3864.4</v>
      </c>
      <c r="D40" s="256">
        <v>3874</v>
      </c>
      <c r="E40" s="256">
        <v>3823.6</v>
      </c>
      <c r="F40" s="256">
        <v>3782.7999999999997</v>
      </c>
      <c r="G40" s="256">
        <v>3732.3999999999996</v>
      </c>
      <c r="H40" s="256">
        <v>3914.8</v>
      </c>
      <c r="I40" s="256">
        <v>3965.2</v>
      </c>
      <c r="J40" s="256">
        <v>4006.0000000000005</v>
      </c>
      <c r="K40" s="254">
        <v>3924.4</v>
      </c>
      <c r="L40" s="254">
        <v>3833.2</v>
      </c>
      <c r="M40" s="254">
        <v>4.2755200000000002</v>
      </c>
    </row>
    <row r="41" spans="1:13">
      <c r="A41" s="273">
        <v>32</v>
      </c>
      <c r="B41" s="254" t="s">
        <v>58</v>
      </c>
      <c r="C41" s="254">
        <v>5430.1</v>
      </c>
      <c r="D41" s="256">
        <v>5411.7166666666672</v>
      </c>
      <c r="E41" s="256">
        <v>5333.4333333333343</v>
      </c>
      <c r="F41" s="256">
        <v>5236.7666666666673</v>
      </c>
      <c r="G41" s="256">
        <v>5158.4833333333345</v>
      </c>
      <c r="H41" s="256">
        <v>5508.3833333333341</v>
      </c>
      <c r="I41" s="256">
        <v>5586.666666666667</v>
      </c>
      <c r="J41" s="256">
        <v>5683.3333333333339</v>
      </c>
      <c r="K41" s="254">
        <v>5490</v>
      </c>
      <c r="L41" s="254">
        <v>5315.05</v>
      </c>
      <c r="M41" s="254">
        <v>24.115829999999999</v>
      </c>
    </row>
    <row r="42" spans="1:13">
      <c r="A42" s="273">
        <v>33</v>
      </c>
      <c r="B42" s="254" t="s">
        <v>57</v>
      </c>
      <c r="C42" s="254">
        <v>11249.35</v>
      </c>
      <c r="D42" s="256">
        <v>11189</v>
      </c>
      <c r="E42" s="256">
        <v>11003</v>
      </c>
      <c r="F42" s="256">
        <v>10756.65</v>
      </c>
      <c r="G42" s="256">
        <v>10570.65</v>
      </c>
      <c r="H42" s="256">
        <v>11435.35</v>
      </c>
      <c r="I42" s="256">
        <v>11621.35</v>
      </c>
      <c r="J42" s="256">
        <v>11867.7</v>
      </c>
      <c r="K42" s="254">
        <v>11375</v>
      </c>
      <c r="L42" s="254">
        <v>10942.65</v>
      </c>
      <c r="M42" s="254">
        <v>3.1802100000000002</v>
      </c>
    </row>
    <row r="43" spans="1:13">
      <c r="A43" s="273">
        <v>34</v>
      </c>
      <c r="B43" s="254" t="s">
        <v>228</v>
      </c>
      <c r="C43" s="254">
        <v>3556.85</v>
      </c>
      <c r="D43" s="256">
        <v>3539.2833333333333</v>
      </c>
      <c r="E43" s="256">
        <v>3508.5666666666666</v>
      </c>
      <c r="F43" s="256">
        <v>3460.2833333333333</v>
      </c>
      <c r="G43" s="256">
        <v>3429.5666666666666</v>
      </c>
      <c r="H43" s="256">
        <v>3587.5666666666666</v>
      </c>
      <c r="I43" s="256">
        <v>3618.2833333333328</v>
      </c>
      <c r="J43" s="256">
        <v>3666.5666666666666</v>
      </c>
      <c r="K43" s="254">
        <v>3570</v>
      </c>
      <c r="L43" s="254">
        <v>3491</v>
      </c>
      <c r="M43" s="254">
        <v>0.20657</v>
      </c>
    </row>
    <row r="44" spans="1:13">
      <c r="A44" s="273">
        <v>35</v>
      </c>
      <c r="B44" s="254" t="s">
        <v>59</v>
      </c>
      <c r="C44" s="254">
        <v>2083.9</v>
      </c>
      <c r="D44" s="256">
        <v>2029.6166666666668</v>
      </c>
      <c r="E44" s="256">
        <v>1931.8333333333335</v>
      </c>
      <c r="F44" s="256">
        <v>1779.7666666666667</v>
      </c>
      <c r="G44" s="256">
        <v>1681.9833333333333</v>
      </c>
      <c r="H44" s="256">
        <v>2181.6833333333334</v>
      </c>
      <c r="I44" s="256">
        <v>2279.4666666666662</v>
      </c>
      <c r="J44" s="256">
        <v>2431.5333333333338</v>
      </c>
      <c r="K44" s="254">
        <v>2127.4</v>
      </c>
      <c r="L44" s="254">
        <v>1877.55</v>
      </c>
      <c r="M44" s="254">
        <v>46.924619999999997</v>
      </c>
    </row>
    <row r="45" spans="1:13">
      <c r="A45" s="273">
        <v>36</v>
      </c>
      <c r="B45" s="254" t="s">
        <v>229</v>
      </c>
      <c r="C45" s="254">
        <v>284.3</v>
      </c>
      <c r="D45" s="256">
        <v>282.8</v>
      </c>
      <c r="E45" s="256">
        <v>280.20000000000005</v>
      </c>
      <c r="F45" s="256">
        <v>276.10000000000002</v>
      </c>
      <c r="G45" s="256">
        <v>273.50000000000006</v>
      </c>
      <c r="H45" s="256">
        <v>286.90000000000003</v>
      </c>
      <c r="I45" s="256">
        <v>289.50000000000006</v>
      </c>
      <c r="J45" s="256">
        <v>293.60000000000002</v>
      </c>
      <c r="K45" s="254">
        <v>285.39999999999998</v>
      </c>
      <c r="L45" s="254">
        <v>278.7</v>
      </c>
      <c r="M45" s="254">
        <v>112.23959000000001</v>
      </c>
    </row>
    <row r="46" spans="1:13">
      <c r="A46" s="273">
        <v>37</v>
      </c>
      <c r="B46" s="254" t="s">
        <v>60</v>
      </c>
      <c r="C46" s="254">
        <v>77.099999999999994</v>
      </c>
      <c r="D46" s="256">
        <v>76.216666666666654</v>
      </c>
      <c r="E46" s="256">
        <v>74.683333333333309</v>
      </c>
      <c r="F46" s="256">
        <v>72.266666666666652</v>
      </c>
      <c r="G46" s="256">
        <v>70.733333333333306</v>
      </c>
      <c r="H46" s="256">
        <v>78.633333333333312</v>
      </c>
      <c r="I46" s="256">
        <v>80.166666666666643</v>
      </c>
      <c r="J46" s="256">
        <v>82.583333333333314</v>
      </c>
      <c r="K46" s="254">
        <v>77.75</v>
      </c>
      <c r="L46" s="254">
        <v>73.8</v>
      </c>
      <c r="M46" s="254">
        <v>730.00337999999999</v>
      </c>
    </row>
    <row r="47" spans="1:13">
      <c r="A47" s="273">
        <v>38</v>
      </c>
      <c r="B47" s="254" t="s">
        <v>61</v>
      </c>
      <c r="C47" s="254">
        <v>75.5</v>
      </c>
      <c r="D47" s="256">
        <v>75.466666666666669</v>
      </c>
      <c r="E47" s="256">
        <v>74.533333333333331</v>
      </c>
      <c r="F47" s="256">
        <v>73.566666666666663</v>
      </c>
      <c r="G47" s="256">
        <v>72.633333333333326</v>
      </c>
      <c r="H47" s="256">
        <v>76.433333333333337</v>
      </c>
      <c r="I47" s="256">
        <v>77.366666666666674</v>
      </c>
      <c r="J47" s="256">
        <v>78.333333333333343</v>
      </c>
      <c r="K47" s="254">
        <v>76.400000000000006</v>
      </c>
      <c r="L47" s="254">
        <v>74.5</v>
      </c>
      <c r="M47" s="254">
        <v>90.558139999999995</v>
      </c>
    </row>
    <row r="48" spans="1:13">
      <c r="A48" s="273">
        <v>39</v>
      </c>
      <c r="B48" s="254" t="s">
        <v>62</v>
      </c>
      <c r="C48" s="254">
        <v>1406.4</v>
      </c>
      <c r="D48" s="256">
        <v>1406.9833333333333</v>
      </c>
      <c r="E48" s="256">
        <v>1371.4166666666667</v>
      </c>
      <c r="F48" s="256">
        <v>1336.4333333333334</v>
      </c>
      <c r="G48" s="256">
        <v>1300.8666666666668</v>
      </c>
      <c r="H48" s="256">
        <v>1441.9666666666667</v>
      </c>
      <c r="I48" s="256">
        <v>1477.5333333333333</v>
      </c>
      <c r="J48" s="256">
        <v>1512.5166666666667</v>
      </c>
      <c r="K48" s="254">
        <v>1442.55</v>
      </c>
      <c r="L48" s="254">
        <v>1372</v>
      </c>
      <c r="M48" s="254">
        <v>26.479209999999998</v>
      </c>
    </row>
    <row r="49" spans="1:13">
      <c r="A49" s="273">
        <v>40</v>
      </c>
      <c r="B49" s="254" t="s">
        <v>65</v>
      </c>
      <c r="C49" s="254">
        <v>768.05</v>
      </c>
      <c r="D49" s="256">
        <v>764.13333333333333</v>
      </c>
      <c r="E49" s="256">
        <v>746.31666666666661</v>
      </c>
      <c r="F49" s="256">
        <v>724.58333333333326</v>
      </c>
      <c r="G49" s="256">
        <v>706.76666666666654</v>
      </c>
      <c r="H49" s="256">
        <v>785.86666666666667</v>
      </c>
      <c r="I49" s="256">
        <v>803.68333333333351</v>
      </c>
      <c r="J49" s="256">
        <v>825.41666666666674</v>
      </c>
      <c r="K49" s="254">
        <v>781.95</v>
      </c>
      <c r="L49" s="254">
        <v>742.4</v>
      </c>
      <c r="M49" s="254">
        <v>21.884399999999999</v>
      </c>
    </row>
    <row r="50" spans="1:13">
      <c r="A50" s="273">
        <v>41</v>
      </c>
      <c r="B50" s="254" t="s">
        <v>64</v>
      </c>
      <c r="C50" s="254">
        <v>148.15</v>
      </c>
      <c r="D50" s="256">
        <v>147.04999999999998</v>
      </c>
      <c r="E50" s="256">
        <v>144.99999999999997</v>
      </c>
      <c r="F50" s="256">
        <v>141.85</v>
      </c>
      <c r="G50" s="256">
        <v>139.79999999999998</v>
      </c>
      <c r="H50" s="256">
        <v>150.19999999999996</v>
      </c>
      <c r="I50" s="256">
        <v>152.24999999999997</v>
      </c>
      <c r="J50" s="256">
        <v>155.39999999999995</v>
      </c>
      <c r="K50" s="254">
        <v>149.1</v>
      </c>
      <c r="L50" s="254">
        <v>143.9</v>
      </c>
      <c r="M50" s="254">
        <v>171.62090000000001</v>
      </c>
    </row>
    <row r="51" spans="1:13">
      <c r="A51" s="273">
        <v>42</v>
      </c>
      <c r="B51" s="254" t="s">
        <v>66</v>
      </c>
      <c r="C51" s="254">
        <v>655.25</v>
      </c>
      <c r="D51" s="256">
        <v>655.2166666666667</v>
      </c>
      <c r="E51" s="256">
        <v>642.03333333333342</v>
      </c>
      <c r="F51" s="256">
        <v>628.81666666666672</v>
      </c>
      <c r="G51" s="256">
        <v>615.63333333333344</v>
      </c>
      <c r="H51" s="256">
        <v>668.43333333333339</v>
      </c>
      <c r="I51" s="256">
        <v>681.61666666666679</v>
      </c>
      <c r="J51" s="256">
        <v>694.83333333333337</v>
      </c>
      <c r="K51" s="254">
        <v>668.4</v>
      </c>
      <c r="L51" s="254">
        <v>642</v>
      </c>
      <c r="M51" s="254">
        <v>14.977259999999999</v>
      </c>
    </row>
    <row r="52" spans="1:13">
      <c r="A52" s="273">
        <v>43</v>
      </c>
      <c r="B52" s="254" t="s">
        <v>69</v>
      </c>
      <c r="C52" s="254">
        <v>71.25</v>
      </c>
      <c r="D52" s="256">
        <v>69.983333333333334</v>
      </c>
      <c r="E52" s="256">
        <v>68.116666666666674</v>
      </c>
      <c r="F52" s="256">
        <v>64.983333333333334</v>
      </c>
      <c r="G52" s="256">
        <v>63.116666666666674</v>
      </c>
      <c r="H52" s="256">
        <v>73.116666666666674</v>
      </c>
      <c r="I52" s="256">
        <v>74.98333333333332</v>
      </c>
      <c r="J52" s="256">
        <v>78.116666666666674</v>
      </c>
      <c r="K52" s="254">
        <v>71.849999999999994</v>
      </c>
      <c r="L52" s="254">
        <v>66.849999999999994</v>
      </c>
      <c r="M52" s="254">
        <v>1194.3300099999999</v>
      </c>
    </row>
    <row r="53" spans="1:13">
      <c r="A53" s="273">
        <v>44</v>
      </c>
      <c r="B53" s="254" t="s">
        <v>73</v>
      </c>
      <c r="C53" s="254">
        <v>443.65</v>
      </c>
      <c r="D53" s="256">
        <v>442.76666666666671</v>
      </c>
      <c r="E53" s="256">
        <v>438.98333333333341</v>
      </c>
      <c r="F53" s="256">
        <v>434.31666666666672</v>
      </c>
      <c r="G53" s="256">
        <v>430.53333333333342</v>
      </c>
      <c r="H53" s="256">
        <v>447.43333333333339</v>
      </c>
      <c r="I53" s="256">
        <v>451.2166666666667</v>
      </c>
      <c r="J53" s="256">
        <v>455.88333333333338</v>
      </c>
      <c r="K53" s="254">
        <v>446.55</v>
      </c>
      <c r="L53" s="254">
        <v>438.1</v>
      </c>
      <c r="M53" s="254">
        <v>30.317309999999999</v>
      </c>
    </row>
    <row r="54" spans="1:13">
      <c r="A54" s="273">
        <v>45</v>
      </c>
      <c r="B54" s="254" t="s">
        <v>68</v>
      </c>
      <c r="C54" s="254">
        <v>549.65</v>
      </c>
      <c r="D54" s="256">
        <v>553.13333333333333</v>
      </c>
      <c r="E54" s="256">
        <v>542.31666666666661</v>
      </c>
      <c r="F54" s="256">
        <v>534.98333333333323</v>
      </c>
      <c r="G54" s="256">
        <v>524.16666666666652</v>
      </c>
      <c r="H54" s="256">
        <v>560.4666666666667</v>
      </c>
      <c r="I54" s="256">
        <v>571.28333333333353</v>
      </c>
      <c r="J54" s="256">
        <v>578.61666666666679</v>
      </c>
      <c r="K54" s="254">
        <v>563.95000000000005</v>
      </c>
      <c r="L54" s="254">
        <v>545.79999999999995</v>
      </c>
      <c r="M54" s="254">
        <v>134.24956</v>
      </c>
    </row>
    <row r="55" spans="1:13">
      <c r="A55" s="273">
        <v>46</v>
      </c>
      <c r="B55" s="254" t="s">
        <v>70</v>
      </c>
      <c r="C55" s="254">
        <v>385.8</v>
      </c>
      <c r="D55" s="256">
        <v>388.01666666666671</v>
      </c>
      <c r="E55" s="256">
        <v>382.38333333333344</v>
      </c>
      <c r="F55" s="256">
        <v>378.96666666666675</v>
      </c>
      <c r="G55" s="256">
        <v>373.33333333333348</v>
      </c>
      <c r="H55" s="256">
        <v>391.43333333333339</v>
      </c>
      <c r="I55" s="256">
        <v>397.06666666666672</v>
      </c>
      <c r="J55" s="256">
        <v>400.48333333333335</v>
      </c>
      <c r="K55" s="254">
        <v>393.65</v>
      </c>
      <c r="L55" s="254">
        <v>384.6</v>
      </c>
      <c r="M55" s="254">
        <v>22.262810000000002</v>
      </c>
    </row>
    <row r="56" spans="1:13">
      <c r="A56" s="273">
        <v>47</v>
      </c>
      <c r="B56" s="254" t="s">
        <v>230</v>
      </c>
      <c r="C56" s="254">
        <v>1194.9000000000001</v>
      </c>
      <c r="D56" s="256">
        <v>1203.2666666666667</v>
      </c>
      <c r="E56" s="256">
        <v>1181.4833333333333</v>
      </c>
      <c r="F56" s="256">
        <v>1168.0666666666666</v>
      </c>
      <c r="G56" s="256">
        <v>1146.2833333333333</v>
      </c>
      <c r="H56" s="256">
        <v>1216.6833333333334</v>
      </c>
      <c r="I56" s="256">
        <v>1238.4666666666667</v>
      </c>
      <c r="J56" s="256">
        <v>1251.8833333333334</v>
      </c>
      <c r="K56" s="254">
        <v>1225.05</v>
      </c>
      <c r="L56" s="254">
        <v>1189.8499999999999</v>
      </c>
      <c r="M56" s="254">
        <v>0.53846000000000005</v>
      </c>
    </row>
    <row r="57" spans="1:13">
      <c r="A57" s="273">
        <v>48</v>
      </c>
      <c r="B57" s="254" t="s">
        <v>71</v>
      </c>
      <c r="C57" s="254">
        <v>14218.85</v>
      </c>
      <c r="D57" s="256">
        <v>14063.9</v>
      </c>
      <c r="E57" s="256">
        <v>13877.8</v>
      </c>
      <c r="F57" s="256">
        <v>13536.75</v>
      </c>
      <c r="G57" s="256">
        <v>13350.65</v>
      </c>
      <c r="H57" s="256">
        <v>14404.949999999999</v>
      </c>
      <c r="I57" s="256">
        <v>14591.050000000001</v>
      </c>
      <c r="J57" s="256">
        <v>14932.099999999999</v>
      </c>
      <c r="K57" s="254">
        <v>14250</v>
      </c>
      <c r="L57" s="254">
        <v>13722.85</v>
      </c>
      <c r="M57" s="254">
        <v>0.34233999999999998</v>
      </c>
    </row>
    <row r="58" spans="1:13">
      <c r="A58" s="273">
        <v>49</v>
      </c>
      <c r="B58" s="254" t="s">
        <v>74</v>
      </c>
      <c r="C58" s="254">
        <v>3507.25</v>
      </c>
      <c r="D58" s="256">
        <v>3512.4</v>
      </c>
      <c r="E58" s="256">
        <v>3490.9</v>
      </c>
      <c r="F58" s="256">
        <v>3474.55</v>
      </c>
      <c r="G58" s="256">
        <v>3453.05</v>
      </c>
      <c r="H58" s="256">
        <v>3528.75</v>
      </c>
      <c r="I58" s="256">
        <v>3550.25</v>
      </c>
      <c r="J58" s="256">
        <v>3566.6</v>
      </c>
      <c r="K58" s="254">
        <v>3533.9</v>
      </c>
      <c r="L58" s="254">
        <v>3496.05</v>
      </c>
      <c r="M58" s="254">
        <v>3.3800300000000001</v>
      </c>
    </row>
    <row r="59" spans="1:13">
      <c r="A59" s="273">
        <v>50</v>
      </c>
      <c r="B59" s="254" t="s">
        <v>80</v>
      </c>
      <c r="C59" s="254">
        <v>686.1</v>
      </c>
      <c r="D59" s="256">
        <v>686.9</v>
      </c>
      <c r="E59" s="256">
        <v>675</v>
      </c>
      <c r="F59" s="256">
        <v>663.9</v>
      </c>
      <c r="G59" s="256">
        <v>652</v>
      </c>
      <c r="H59" s="256">
        <v>698</v>
      </c>
      <c r="I59" s="256">
        <v>709.89999999999986</v>
      </c>
      <c r="J59" s="256">
        <v>721</v>
      </c>
      <c r="K59" s="254">
        <v>698.8</v>
      </c>
      <c r="L59" s="254">
        <v>675.8</v>
      </c>
      <c r="M59" s="254">
        <v>8.1484100000000002</v>
      </c>
    </row>
    <row r="60" spans="1:13">
      <c r="A60" s="273">
        <v>51</v>
      </c>
      <c r="B60" s="254" t="s">
        <v>75</v>
      </c>
      <c r="C60" s="254">
        <v>611.4</v>
      </c>
      <c r="D60" s="256">
        <v>616.6</v>
      </c>
      <c r="E60" s="256">
        <v>604.80000000000007</v>
      </c>
      <c r="F60" s="256">
        <v>598.20000000000005</v>
      </c>
      <c r="G60" s="256">
        <v>586.40000000000009</v>
      </c>
      <c r="H60" s="256">
        <v>623.20000000000005</v>
      </c>
      <c r="I60" s="256">
        <v>635</v>
      </c>
      <c r="J60" s="256">
        <v>641.6</v>
      </c>
      <c r="K60" s="254">
        <v>628.4</v>
      </c>
      <c r="L60" s="254">
        <v>610</v>
      </c>
      <c r="M60" s="254">
        <v>57.617820000000002</v>
      </c>
    </row>
    <row r="61" spans="1:13">
      <c r="A61" s="273">
        <v>52</v>
      </c>
      <c r="B61" s="254" t="s">
        <v>76</v>
      </c>
      <c r="C61" s="254">
        <v>153.5</v>
      </c>
      <c r="D61" s="256">
        <v>152.16666666666666</v>
      </c>
      <c r="E61" s="256">
        <v>150.33333333333331</v>
      </c>
      <c r="F61" s="256">
        <v>147.16666666666666</v>
      </c>
      <c r="G61" s="256">
        <v>145.33333333333331</v>
      </c>
      <c r="H61" s="256">
        <v>155.33333333333331</v>
      </c>
      <c r="I61" s="256">
        <v>157.16666666666663</v>
      </c>
      <c r="J61" s="256">
        <v>160.33333333333331</v>
      </c>
      <c r="K61" s="254">
        <v>154</v>
      </c>
      <c r="L61" s="254">
        <v>149</v>
      </c>
      <c r="M61" s="254">
        <v>167.30937</v>
      </c>
    </row>
    <row r="62" spans="1:13">
      <c r="A62" s="273">
        <v>53</v>
      </c>
      <c r="B62" s="254" t="s">
        <v>77</v>
      </c>
      <c r="C62" s="254">
        <v>129.94999999999999</v>
      </c>
      <c r="D62" s="256">
        <v>130.61666666666667</v>
      </c>
      <c r="E62" s="256">
        <v>128.73333333333335</v>
      </c>
      <c r="F62" s="256">
        <v>127.51666666666668</v>
      </c>
      <c r="G62" s="256">
        <v>125.63333333333335</v>
      </c>
      <c r="H62" s="256">
        <v>131.83333333333334</v>
      </c>
      <c r="I62" s="256">
        <v>133.71666666666667</v>
      </c>
      <c r="J62" s="256">
        <v>134.93333333333334</v>
      </c>
      <c r="K62" s="254">
        <v>132.5</v>
      </c>
      <c r="L62" s="254">
        <v>129.4</v>
      </c>
      <c r="M62" s="254">
        <v>14.287739999999999</v>
      </c>
    </row>
    <row r="63" spans="1:13">
      <c r="A63" s="273">
        <v>54</v>
      </c>
      <c r="B63" s="254" t="s">
        <v>81</v>
      </c>
      <c r="C63" s="254">
        <v>543.35</v>
      </c>
      <c r="D63" s="256">
        <v>538.63333333333333</v>
      </c>
      <c r="E63" s="256">
        <v>531.4666666666667</v>
      </c>
      <c r="F63" s="256">
        <v>519.58333333333337</v>
      </c>
      <c r="G63" s="256">
        <v>512.41666666666674</v>
      </c>
      <c r="H63" s="256">
        <v>550.51666666666665</v>
      </c>
      <c r="I63" s="256">
        <v>557.68333333333339</v>
      </c>
      <c r="J63" s="256">
        <v>569.56666666666661</v>
      </c>
      <c r="K63" s="254">
        <v>545.79999999999995</v>
      </c>
      <c r="L63" s="254">
        <v>526.75</v>
      </c>
      <c r="M63" s="254">
        <v>56.579180000000001</v>
      </c>
    </row>
    <row r="64" spans="1:13">
      <c r="A64" s="273">
        <v>55</v>
      </c>
      <c r="B64" s="254" t="s">
        <v>82</v>
      </c>
      <c r="C64" s="254">
        <v>881.2</v>
      </c>
      <c r="D64" s="256">
        <v>885.4</v>
      </c>
      <c r="E64" s="256">
        <v>865.8</v>
      </c>
      <c r="F64" s="256">
        <v>850.4</v>
      </c>
      <c r="G64" s="256">
        <v>830.8</v>
      </c>
      <c r="H64" s="256">
        <v>900.8</v>
      </c>
      <c r="I64" s="256">
        <v>920.40000000000009</v>
      </c>
      <c r="J64" s="256">
        <v>935.8</v>
      </c>
      <c r="K64" s="254">
        <v>905</v>
      </c>
      <c r="L64" s="254">
        <v>870</v>
      </c>
      <c r="M64" s="254">
        <v>141.22085000000001</v>
      </c>
    </row>
    <row r="65" spans="1:13">
      <c r="A65" s="273">
        <v>56</v>
      </c>
      <c r="B65" s="254" t="s">
        <v>231</v>
      </c>
      <c r="C65" s="254">
        <v>169.25</v>
      </c>
      <c r="D65" s="256">
        <v>167.45</v>
      </c>
      <c r="E65" s="256">
        <v>164.99999999999997</v>
      </c>
      <c r="F65" s="256">
        <v>160.74999999999997</v>
      </c>
      <c r="G65" s="256">
        <v>158.29999999999995</v>
      </c>
      <c r="H65" s="256">
        <v>171.7</v>
      </c>
      <c r="I65" s="256">
        <v>174.15000000000003</v>
      </c>
      <c r="J65" s="256">
        <v>178.4</v>
      </c>
      <c r="K65" s="254">
        <v>169.9</v>
      </c>
      <c r="L65" s="254">
        <v>163.19999999999999</v>
      </c>
      <c r="M65" s="254">
        <v>19.180589999999999</v>
      </c>
    </row>
    <row r="66" spans="1:13">
      <c r="A66" s="273">
        <v>57</v>
      </c>
      <c r="B66" s="254" t="s">
        <v>83</v>
      </c>
      <c r="C66" s="254">
        <v>148.15</v>
      </c>
      <c r="D66" s="256">
        <v>147.1</v>
      </c>
      <c r="E66" s="256">
        <v>145.04999999999998</v>
      </c>
      <c r="F66" s="256">
        <v>141.94999999999999</v>
      </c>
      <c r="G66" s="256">
        <v>139.89999999999998</v>
      </c>
      <c r="H66" s="256">
        <v>150.19999999999999</v>
      </c>
      <c r="I66" s="256">
        <v>152.25</v>
      </c>
      <c r="J66" s="256">
        <v>155.35</v>
      </c>
      <c r="K66" s="254">
        <v>149.15</v>
      </c>
      <c r="L66" s="254">
        <v>144</v>
      </c>
      <c r="M66" s="254">
        <v>170.76463000000001</v>
      </c>
    </row>
    <row r="67" spans="1:13">
      <c r="A67" s="273">
        <v>58</v>
      </c>
      <c r="B67" s="254" t="s">
        <v>821</v>
      </c>
      <c r="C67" s="254">
        <v>3367.45</v>
      </c>
      <c r="D67" s="256">
        <v>3397.5</v>
      </c>
      <c r="E67" s="256">
        <v>3306</v>
      </c>
      <c r="F67" s="256">
        <v>3244.55</v>
      </c>
      <c r="G67" s="256">
        <v>3153.05</v>
      </c>
      <c r="H67" s="256">
        <v>3458.95</v>
      </c>
      <c r="I67" s="256">
        <v>3550.45</v>
      </c>
      <c r="J67" s="256">
        <v>3611.8999999999996</v>
      </c>
      <c r="K67" s="254">
        <v>3489</v>
      </c>
      <c r="L67" s="254">
        <v>3336.05</v>
      </c>
      <c r="M67" s="254">
        <v>7.0455199999999998</v>
      </c>
    </row>
    <row r="68" spans="1:13">
      <c r="A68" s="273">
        <v>59</v>
      </c>
      <c r="B68" s="254" t="s">
        <v>84</v>
      </c>
      <c r="C68" s="254">
        <v>1596.6</v>
      </c>
      <c r="D68" s="256">
        <v>1599.0833333333333</v>
      </c>
      <c r="E68" s="256">
        <v>1558.1666666666665</v>
      </c>
      <c r="F68" s="256">
        <v>1519.7333333333333</v>
      </c>
      <c r="G68" s="256">
        <v>1478.8166666666666</v>
      </c>
      <c r="H68" s="256">
        <v>1637.5166666666664</v>
      </c>
      <c r="I68" s="256">
        <v>1678.4333333333329</v>
      </c>
      <c r="J68" s="256">
        <v>1716.8666666666663</v>
      </c>
      <c r="K68" s="254">
        <v>1640</v>
      </c>
      <c r="L68" s="254">
        <v>1560.65</v>
      </c>
      <c r="M68" s="254">
        <v>32.399799999999999</v>
      </c>
    </row>
    <row r="69" spans="1:13">
      <c r="A69" s="273">
        <v>60</v>
      </c>
      <c r="B69" s="254" t="s">
        <v>85</v>
      </c>
      <c r="C69" s="254">
        <v>567.1</v>
      </c>
      <c r="D69" s="256">
        <v>569.98333333333323</v>
      </c>
      <c r="E69" s="256">
        <v>560.96666666666647</v>
      </c>
      <c r="F69" s="256">
        <v>554.83333333333326</v>
      </c>
      <c r="G69" s="256">
        <v>545.81666666666649</v>
      </c>
      <c r="H69" s="256">
        <v>576.11666666666645</v>
      </c>
      <c r="I69" s="256">
        <v>585.1333333333331</v>
      </c>
      <c r="J69" s="256">
        <v>591.26666666666642</v>
      </c>
      <c r="K69" s="254">
        <v>579</v>
      </c>
      <c r="L69" s="254">
        <v>563.85</v>
      </c>
      <c r="M69" s="254">
        <v>17.92475</v>
      </c>
    </row>
    <row r="70" spans="1:13">
      <c r="A70" s="273">
        <v>61</v>
      </c>
      <c r="B70" s="254" t="s">
        <v>232</v>
      </c>
      <c r="C70" s="254">
        <v>772.4</v>
      </c>
      <c r="D70" s="256">
        <v>770.06666666666661</v>
      </c>
      <c r="E70" s="256">
        <v>764.43333333333317</v>
      </c>
      <c r="F70" s="256">
        <v>756.46666666666658</v>
      </c>
      <c r="G70" s="256">
        <v>750.83333333333314</v>
      </c>
      <c r="H70" s="256">
        <v>778.03333333333319</v>
      </c>
      <c r="I70" s="256">
        <v>783.66666666666663</v>
      </c>
      <c r="J70" s="256">
        <v>791.63333333333321</v>
      </c>
      <c r="K70" s="254">
        <v>775.7</v>
      </c>
      <c r="L70" s="254">
        <v>762.1</v>
      </c>
      <c r="M70" s="254">
        <v>4.2091200000000004</v>
      </c>
    </row>
    <row r="71" spans="1:13">
      <c r="A71" s="273">
        <v>62</v>
      </c>
      <c r="B71" s="254" t="s">
        <v>233</v>
      </c>
      <c r="C71" s="254">
        <v>373.65</v>
      </c>
      <c r="D71" s="256">
        <v>371.26666666666665</v>
      </c>
      <c r="E71" s="256">
        <v>364.58333333333331</v>
      </c>
      <c r="F71" s="256">
        <v>355.51666666666665</v>
      </c>
      <c r="G71" s="256">
        <v>348.83333333333331</v>
      </c>
      <c r="H71" s="256">
        <v>380.33333333333331</v>
      </c>
      <c r="I71" s="256">
        <v>387.01666666666671</v>
      </c>
      <c r="J71" s="256">
        <v>396.08333333333331</v>
      </c>
      <c r="K71" s="254">
        <v>377.95</v>
      </c>
      <c r="L71" s="254">
        <v>362.2</v>
      </c>
      <c r="M71" s="254">
        <v>16.26324</v>
      </c>
    </row>
    <row r="72" spans="1:13">
      <c r="A72" s="273">
        <v>63</v>
      </c>
      <c r="B72" s="254" t="s">
        <v>86</v>
      </c>
      <c r="C72" s="254">
        <v>806</v>
      </c>
      <c r="D72" s="256">
        <v>807.5</v>
      </c>
      <c r="E72" s="256">
        <v>794.6</v>
      </c>
      <c r="F72" s="256">
        <v>783.2</v>
      </c>
      <c r="G72" s="256">
        <v>770.30000000000007</v>
      </c>
      <c r="H72" s="256">
        <v>818.9</v>
      </c>
      <c r="I72" s="256">
        <v>831.80000000000007</v>
      </c>
      <c r="J72" s="256">
        <v>843.19999999999993</v>
      </c>
      <c r="K72" s="254">
        <v>820.4</v>
      </c>
      <c r="L72" s="254">
        <v>796.1</v>
      </c>
      <c r="M72" s="254">
        <v>9.3048800000000007</v>
      </c>
    </row>
    <row r="73" spans="1:13">
      <c r="A73" s="273">
        <v>64</v>
      </c>
      <c r="B73" s="254" t="s">
        <v>92</v>
      </c>
      <c r="C73" s="254">
        <v>259.25</v>
      </c>
      <c r="D73" s="256">
        <v>256.98333333333329</v>
      </c>
      <c r="E73" s="256">
        <v>252.66666666666657</v>
      </c>
      <c r="F73" s="256">
        <v>246.08333333333329</v>
      </c>
      <c r="G73" s="256">
        <v>241.76666666666657</v>
      </c>
      <c r="H73" s="256">
        <v>263.56666666666661</v>
      </c>
      <c r="I73" s="256">
        <v>267.88333333333333</v>
      </c>
      <c r="J73" s="256">
        <v>274.46666666666658</v>
      </c>
      <c r="K73" s="254">
        <v>261.3</v>
      </c>
      <c r="L73" s="254">
        <v>250.4</v>
      </c>
      <c r="M73" s="254">
        <v>82.662480000000002</v>
      </c>
    </row>
    <row r="74" spans="1:13">
      <c r="A74" s="273">
        <v>65</v>
      </c>
      <c r="B74" s="254" t="s">
        <v>87</v>
      </c>
      <c r="C74" s="254">
        <v>534.35</v>
      </c>
      <c r="D74" s="256">
        <v>535.26666666666665</v>
      </c>
      <c r="E74" s="256">
        <v>531.2833333333333</v>
      </c>
      <c r="F74" s="256">
        <v>528.2166666666667</v>
      </c>
      <c r="G74" s="256">
        <v>524.23333333333335</v>
      </c>
      <c r="H74" s="256">
        <v>538.33333333333326</v>
      </c>
      <c r="I74" s="256">
        <v>542.31666666666661</v>
      </c>
      <c r="J74" s="256">
        <v>545.38333333333321</v>
      </c>
      <c r="K74" s="254">
        <v>539.25</v>
      </c>
      <c r="L74" s="254">
        <v>532.20000000000005</v>
      </c>
      <c r="M74" s="254">
        <v>20.0274</v>
      </c>
    </row>
    <row r="75" spans="1:13">
      <c r="A75" s="273">
        <v>66</v>
      </c>
      <c r="B75" s="254" t="s">
        <v>234</v>
      </c>
      <c r="C75" s="254">
        <v>1777.85</v>
      </c>
      <c r="D75" s="256">
        <v>1772.45</v>
      </c>
      <c r="E75" s="256">
        <v>1717.9</v>
      </c>
      <c r="F75" s="256">
        <v>1657.95</v>
      </c>
      <c r="G75" s="256">
        <v>1603.4</v>
      </c>
      <c r="H75" s="256">
        <v>1832.4</v>
      </c>
      <c r="I75" s="256">
        <v>1886.9499999999998</v>
      </c>
      <c r="J75" s="256">
        <v>1946.9</v>
      </c>
      <c r="K75" s="254">
        <v>1827</v>
      </c>
      <c r="L75" s="254">
        <v>1712.5</v>
      </c>
      <c r="M75" s="254">
        <v>3.7250000000000001</v>
      </c>
    </row>
    <row r="76" spans="1:13">
      <c r="A76" s="273">
        <v>67</v>
      </c>
      <c r="B76" s="254" t="s">
        <v>830</v>
      </c>
      <c r="C76" s="254">
        <v>180.75</v>
      </c>
      <c r="D76" s="256">
        <v>181.18333333333331</v>
      </c>
      <c r="E76" s="256">
        <v>178.36666666666662</v>
      </c>
      <c r="F76" s="256">
        <v>175.98333333333332</v>
      </c>
      <c r="G76" s="256">
        <v>173.16666666666663</v>
      </c>
      <c r="H76" s="256">
        <v>183.56666666666661</v>
      </c>
      <c r="I76" s="256">
        <v>186.38333333333327</v>
      </c>
      <c r="J76" s="256">
        <v>188.76666666666659</v>
      </c>
      <c r="K76" s="254">
        <v>184</v>
      </c>
      <c r="L76" s="254">
        <v>178.8</v>
      </c>
      <c r="M76" s="254">
        <v>4.4052300000000004</v>
      </c>
    </row>
    <row r="77" spans="1:13">
      <c r="A77" s="273">
        <v>68</v>
      </c>
      <c r="B77" s="254" t="s">
        <v>90</v>
      </c>
      <c r="C77" s="254">
        <v>4043.25</v>
      </c>
      <c r="D77" s="256">
        <v>4043.4166666666665</v>
      </c>
      <c r="E77" s="256">
        <v>4019.833333333333</v>
      </c>
      <c r="F77" s="256">
        <v>3996.4166666666665</v>
      </c>
      <c r="G77" s="256">
        <v>3972.833333333333</v>
      </c>
      <c r="H77" s="256">
        <v>4066.833333333333</v>
      </c>
      <c r="I77" s="256">
        <v>4090.4166666666661</v>
      </c>
      <c r="J77" s="256">
        <v>4113.833333333333</v>
      </c>
      <c r="K77" s="254">
        <v>4067</v>
      </c>
      <c r="L77" s="254">
        <v>4020</v>
      </c>
      <c r="M77" s="254">
        <v>3.0532400000000002</v>
      </c>
    </row>
    <row r="78" spans="1:13">
      <c r="A78" s="273">
        <v>69</v>
      </c>
      <c r="B78" s="254" t="s">
        <v>348</v>
      </c>
      <c r="C78" s="254">
        <v>2751.85</v>
      </c>
      <c r="D78" s="256">
        <v>2722.9666666666667</v>
      </c>
      <c r="E78" s="256">
        <v>2660.9333333333334</v>
      </c>
      <c r="F78" s="256">
        <v>2570.0166666666669</v>
      </c>
      <c r="G78" s="256">
        <v>2507.9833333333336</v>
      </c>
      <c r="H78" s="256">
        <v>2813.8833333333332</v>
      </c>
      <c r="I78" s="256">
        <v>2875.916666666667</v>
      </c>
      <c r="J78" s="256">
        <v>2966.833333333333</v>
      </c>
      <c r="K78" s="254">
        <v>2785</v>
      </c>
      <c r="L78" s="254">
        <v>2632.05</v>
      </c>
      <c r="M78" s="254">
        <v>5.6999899999999997</v>
      </c>
    </row>
    <row r="79" spans="1:13">
      <c r="A79" s="273">
        <v>70</v>
      </c>
      <c r="B79" s="254" t="s">
        <v>93</v>
      </c>
      <c r="C79" s="254">
        <v>5250.3</v>
      </c>
      <c r="D79" s="256">
        <v>5218.4333333333334</v>
      </c>
      <c r="E79" s="256">
        <v>5176.8666666666668</v>
      </c>
      <c r="F79" s="256">
        <v>5103.4333333333334</v>
      </c>
      <c r="G79" s="256">
        <v>5061.8666666666668</v>
      </c>
      <c r="H79" s="256">
        <v>5291.8666666666668</v>
      </c>
      <c r="I79" s="256">
        <v>5333.4333333333343</v>
      </c>
      <c r="J79" s="256">
        <v>5406.8666666666668</v>
      </c>
      <c r="K79" s="254">
        <v>5260</v>
      </c>
      <c r="L79" s="254">
        <v>5145</v>
      </c>
      <c r="M79" s="254">
        <v>13.69387</v>
      </c>
    </row>
    <row r="80" spans="1:13">
      <c r="A80" s="273">
        <v>71</v>
      </c>
      <c r="B80" s="254" t="s">
        <v>235</v>
      </c>
      <c r="C80" s="254">
        <v>61.45</v>
      </c>
      <c r="D80" s="256">
        <v>61.416666666666664</v>
      </c>
      <c r="E80" s="256">
        <v>60.833333333333329</v>
      </c>
      <c r="F80" s="256">
        <v>60.216666666666661</v>
      </c>
      <c r="G80" s="256">
        <v>59.633333333333326</v>
      </c>
      <c r="H80" s="256">
        <v>62.033333333333331</v>
      </c>
      <c r="I80" s="256">
        <v>62.61666666666666</v>
      </c>
      <c r="J80" s="256">
        <v>63.233333333333334</v>
      </c>
      <c r="K80" s="254">
        <v>62</v>
      </c>
      <c r="L80" s="254">
        <v>60.8</v>
      </c>
      <c r="M80" s="254">
        <v>9.3106600000000004</v>
      </c>
    </row>
    <row r="81" spans="1:13">
      <c r="A81" s="273">
        <v>72</v>
      </c>
      <c r="B81" s="254" t="s">
        <v>94</v>
      </c>
      <c r="C81" s="254">
        <v>2484.35</v>
      </c>
      <c r="D81" s="256">
        <v>2461.4499999999998</v>
      </c>
      <c r="E81" s="256">
        <v>2432.9499999999998</v>
      </c>
      <c r="F81" s="256">
        <v>2381.5500000000002</v>
      </c>
      <c r="G81" s="256">
        <v>2353.0500000000002</v>
      </c>
      <c r="H81" s="256">
        <v>2512.8499999999995</v>
      </c>
      <c r="I81" s="256">
        <v>2541.3499999999995</v>
      </c>
      <c r="J81" s="256">
        <v>2592.7499999999991</v>
      </c>
      <c r="K81" s="254">
        <v>2489.9499999999998</v>
      </c>
      <c r="L81" s="254">
        <v>2410.0500000000002</v>
      </c>
      <c r="M81" s="254">
        <v>5.7727899999999996</v>
      </c>
    </row>
    <row r="82" spans="1:13">
      <c r="A82" s="273">
        <v>73</v>
      </c>
      <c r="B82" s="254" t="s">
        <v>236</v>
      </c>
      <c r="C82" s="254">
        <v>508.05</v>
      </c>
      <c r="D82" s="256">
        <v>507.84999999999997</v>
      </c>
      <c r="E82" s="256">
        <v>503.69999999999993</v>
      </c>
      <c r="F82" s="256">
        <v>499.34999999999997</v>
      </c>
      <c r="G82" s="256">
        <v>495.19999999999993</v>
      </c>
      <c r="H82" s="256">
        <v>512.19999999999993</v>
      </c>
      <c r="I82" s="256">
        <v>516.34999999999991</v>
      </c>
      <c r="J82" s="256">
        <v>520.69999999999993</v>
      </c>
      <c r="K82" s="254">
        <v>512</v>
      </c>
      <c r="L82" s="254">
        <v>503.5</v>
      </c>
      <c r="M82" s="254">
        <v>4.9367200000000002</v>
      </c>
    </row>
    <row r="83" spans="1:13">
      <c r="A83" s="273">
        <v>74</v>
      </c>
      <c r="B83" s="254" t="s">
        <v>237</v>
      </c>
      <c r="C83" s="254">
        <v>1315.3</v>
      </c>
      <c r="D83" s="256">
        <v>1311.05</v>
      </c>
      <c r="E83" s="256">
        <v>1297.1499999999999</v>
      </c>
      <c r="F83" s="256">
        <v>1279</v>
      </c>
      <c r="G83" s="256">
        <v>1265.0999999999999</v>
      </c>
      <c r="H83" s="256">
        <v>1329.1999999999998</v>
      </c>
      <c r="I83" s="256">
        <v>1343.1</v>
      </c>
      <c r="J83" s="256">
        <v>1361.2499999999998</v>
      </c>
      <c r="K83" s="254">
        <v>1324.95</v>
      </c>
      <c r="L83" s="254">
        <v>1292.9000000000001</v>
      </c>
      <c r="M83" s="254">
        <v>0.90732999999999997</v>
      </c>
    </row>
    <row r="84" spans="1:13">
      <c r="A84" s="273">
        <v>75</v>
      </c>
      <c r="B84" s="254" t="s">
        <v>96</v>
      </c>
      <c r="C84" s="254">
        <v>1142.05</v>
      </c>
      <c r="D84" s="256">
        <v>1142.2</v>
      </c>
      <c r="E84" s="256">
        <v>1112.9000000000001</v>
      </c>
      <c r="F84" s="256">
        <v>1083.75</v>
      </c>
      <c r="G84" s="256">
        <v>1054.45</v>
      </c>
      <c r="H84" s="256">
        <v>1171.3500000000001</v>
      </c>
      <c r="I84" s="256">
        <v>1200.6499999999999</v>
      </c>
      <c r="J84" s="256">
        <v>1229.8000000000002</v>
      </c>
      <c r="K84" s="254">
        <v>1171.5</v>
      </c>
      <c r="L84" s="254">
        <v>1113.05</v>
      </c>
      <c r="M84" s="254">
        <v>27.670580000000001</v>
      </c>
    </row>
    <row r="85" spans="1:13">
      <c r="A85" s="273">
        <v>76</v>
      </c>
      <c r="B85" s="254" t="s">
        <v>97</v>
      </c>
      <c r="C85" s="254">
        <v>183.85</v>
      </c>
      <c r="D85" s="256">
        <v>183.11666666666665</v>
      </c>
      <c r="E85" s="256">
        <v>181.7833333333333</v>
      </c>
      <c r="F85" s="256">
        <v>179.71666666666667</v>
      </c>
      <c r="G85" s="256">
        <v>178.38333333333333</v>
      </c>
      <c r="H85" s="256">
        <v>185.18333333333328</v>
      </c>
      <c r="I85" s="256">
        <v>186.51666666666659</v>
      </c>
      <c r="J85" s="256">
        <v>188.58333333333326</v>
      </c>
      <c r="K85" s="254">
        <v>184.45</v>
      </c>
      <c r="L85" s="254">
        <v>181.05</v>
      </c>
      <c r="M85" s="254">
        <v>20.534420000000001</v>
      </c>
    </row>
    <row r="86" spans="1:13">
      <c r="A86" s="273">
        <v>77</v>
      </c>
      <c r="B86" s="254" t="s">
        <v>98</v>
      </c>
      <c r="C86" s="254">
        <v>81.55</v>
      </c>
      <c r="D86" s="256">
        <v>80.900000000000006</v>
      </c>
      <c r="E86" s="256">
        <v>78.300000000000011</v>
      </c>
      <c r="F86" s="256">
        <v>75.050000000000011</v>
      </c>
      <c r="G86" s="256">
        <v>72.450000000000017</v>
      </c>
      <c r="H86" s="256">
        <v>84.15</v>
      </c>
      <c r="I86" s="256">
        <v>86.75</v>
      </c>
      <c r="J86" s="256">
        <v>90</v>
      </c>
      <c r="K86" s="254">
        <v>83.5</v>
      </c>
      <c r="L86" s="254">
        <v>77.650000000000006</v>
      </c>
      <c r="M86" s="254">
        <v>979.18564000000003</v>
      </c>
    </row>
    <row r="87" spans="1:13">
      <c r="A87" s="273">
        <v>78</v>
      </c>
      <c r="B87" s="254" t="s">
        <v>359</v>
      </c>
      <c r="C87" s="254">
        <v>224.05</v>
      </c>
      <c r="D87" s="256">
        <v>222.86666666666667</v>
      </c>
      <c r="E87" s="256">
        <v>219.08333333333334</v>
      </c>
      <c r="F87" s="256">
        <v>214.11666666666667</v>
      </c>
      <c r="G87" s="256">
        <v>210.33333333333334</v>
      </c>
      <c r="H87" s="256">
        <v>227.83333333333334</v>
      </c>
      <c r="I87" s="256">
        <v>231.61666666666665</v>
      </c>
      <c r="J87" s="256">
        <v>236.58333333333334</v>
      </c>
      <c r="K87" s="254">
        <v>226.65</v>
      </c>
      <c r="L87" s="254">
        <v>217.9</v>
      </c>
      <c r="M87" s="254">
        <v>28.618590000000001</v>
      </c>
    </row>
    <row r="88" spans="1:13">
      <c r="A88" s="273">
        <v>79</v>
      </c>
      <c r="B88" s="254" t="s">
        <v>240</v>
      </c>
      <c r="C88" s="254">
        <v>44.8</v>
      </c>
      <c r="D88" s="256">
        <v>45.033333333333331</v>
      </c>
      <c r="E88" s="256">
        <v>44.36666666666666</v>
      </c>
      <c r="F88" s="256">
        <v>43.93333333333333</v>
      </c>
      <c r="G88" s="256">
        <v>43.266666666666659</v>
      </c>
      <c r="H88" s="256">
        <v>45.466666666666661</v>
      </c>
      <c r="I88" s="256">
        <v>46.133333333333333</v>
      </c>
      <c r="J88" s="256">
        <v>46.566666666666663</v>
      </c>
      <c r="K88" s="254">
        <v>45.7</v>
      </c>
      <c r="L88" s="254">
        <v>44.6</v>
      </c>
      <c r="M88" s="254">
        <v>21.478069999999999</v>
      </c>
    </row>
    <row r="89" spans="1:13">
      <c r="A89" s="273">
        <v>80</v>
      </c>
      <c r="B89" s="254" t="s">
        <v>99</v>
      </c>
      <c r="C89" s="254">
        <v>153.15</v>
      </c>
      <c r="D89" s="256">
        <v>152.76666666666668</v>
      </c>
      <c r="E89" s="256">
        <v>150.73333333333335</v>
      </c>
      <c r="F89" s="256">
        <v>148.31666666666666</v>
      </c>
      <c r="G89" s="256">
        <v>146.28333333333333</v>
      </c>
      <c r="H89" s="256">
        <v>155.18333333333337</v>
      </c>
      <c r="I89" s="256">
        <v>157.21666666666673</v>
      </c>
      <c r="J89" s="256">
        <v>159.63333333333338</v>
      </c>
      <c r="K89" s="254">
        <v>154.80000000000001</v>
      </c>
      <c r="L89" s="254">
        <v>150.35</v>
      </c>
      <c r="M89" s="254">
        <v>144.95778999999999</v>
      </c>
    </row>
    <row r="90" spans="1:13">
      <c r="A90" s="273">
        <v>81</v>
      </c>
      <c r="B90" s="254" t="s">
        <v>102</v>
      </c>
      <c r="C90" s="254">
        <v>26.2</v>
      </c>
      <c r="D90" s="256">
        <v>25.883333333333329</v>
      </c>
      <c r="E90" s="256">
        <v>25.36666666666666</v>
      </c>
      <c r="F90" s="256">
        <v>24.533333333333331</v>
      </c>
      <c r="G90" s="256">
        <v>24.016666666666662</v>
      </c>
      <c r="H90" s="256">
        <v>26.716666666666658</v>
      </c>
      <c r="I90" s="256">
        <v>27.233333333333331</v>
      </c>
      <c r="J90" s="256">
        <v>28.066666666666656</v>
      </c>
      <c r="K90" s="254">
        <v>26.4</v>
      </c>
      <c r="L90" s="254">
        <v>25.05</v>
      </c>
      <c r="M90" s="254">
        <v>269.40820000000002</v>
      </c>
    </row>
    <row r="91" spans="1:13">
      <c r="A91" s="273">
        <v>82</v>
      </c>
      <c r="B91" s="254" t="s">
        <v>241</v>
      </c>
      <c r="C91" s="254">
        <v>195.2</v>
      </c>
      <c r="D91" s="256">
        <v>196.4</v>
      </c>
      <c r="E91" s="256">
        <v>190.8</v>
      </c>
      <c r="F91" s="256">
        <v>186.4</v>
      </c>
      <c r="G91" s="256">
        <v>180.8</v>
      </c>
      <c r="H91" s="256">
        <v>200.8</v>
      </c>
      <c r="I91" s="256">
        <v>206.39999999999998</v>
      </c>
      <c r="J91" s="256">
        <v>210.8</v>
      </c>
      <c r="K91" s="254">
        <v>202</v>
      </c>
      <c r="L91" s="254">
        <v>192</v>
      </c>
      <c r="M91" s="254">
        <v>6.20289</v>
      </c>
    </row>
    <row r="92" spans="1:13">
      <c r="A92" s="273">
        <v>83</v>
      </c>
      <c r="B92" s="254" t="s">
        <v>100</v>
      </c>
      <c r="C92" s="254">
        <v>604.04999999999995</v>
      </c>
      <c r="D92" s="256">
        <v>605.81666666666661</v>
      </c>
      <c r="E92" s="256">
        <v>597.23333333333323</v>
      </c>
      <c r="F92" s="256">
        <v>590.41666666666663</v>
      </c>
      <c r="G92" s="256">
        <v>581.83333333333326</v>
      </c>
      <c r="H92" s="256">
        <v>612.63333333333321</v>
      </c>
      <c r="I92" s="256">
        <v>621.2166666666667</v>
      </c>
      <c r="J92" s="256">
        <v>628.03333333333319</v>
      </c>
      <c r="K92" s="254">
        <v>614.4</v>
      </c>
      <c r="L92" s="254">
        <v>599</v>
      </c>
      <c r="M92" s="254">
        <v>21.55528</v>
      </c>
    </row>
    <row r="93" spans="1:13">
      <c r="A93" s="273">
        <v>84</v>
      </c>
      <c r="B93" s="254" t="s">
        <v>242</v>
      </c>
      <c r="C93" s="254">
        <v>545.29999999999995</v>
      </c>
      <c r="D93" s="256">
        <v>549.76666666666665</v>
      </c>
      <c r="E93" s="256">
        <v>535.5333333333333</v>
      </c>
      <c r="F93" s="256">
        <v>525.76666666666665</v>
      </c>
      <c r="G93" s="256">
        <v>511.5333333333333</v>
      </c>
      <c r="H93" s="256">
        <v>559.5333333333333</v>
      </c>
      <c r="I93" s="256">
        <v>573.76666666666665</v>
      </c>
      <c r="J93" s="256">
        <v>583.5333333333333</v>
      </c>
      <c r="K93" s="254">
        <v>564</v>
      </c>
      <c r="L93" s="254">
        <v>540</v>
      </c>
      <c r="M93" s="254">
        <v>13.78703</v>
      </c>
    </row>
    <row r="94" spans="1:13">
      <c r="A94" s="273">
        <v>85</v>
      </c>
      <c r="B94" s="254" t="s">
        <v>103</v>
      </c>
      <c r="C94" s="254">
        <v>841.45</v>
      </c>
      <c r="D94" s="256">
        <v>845.1</v>
      </c>
      <c r="E94" s="256">
        <v>833</v>
      </c>
      <c r="F94" s="256">
        <v>824.55</v>
      </c>
      <c r="G94" s="256">
        <v>812.44999999999993</v>
      </c>
      <c r="H94" s="256">
        <v>853.55000000000007</v>
      </c>
      <c r="I94" s="256">
        <v>865.6500000000002</v>
      </c>
      <c r="J94" s="256">
        <v>874.10000000000014</v>
      </c>
      <c r="K94" s="254">
        <v>857.2</v>
      </c>
      <c r="L94" s="254">
        <v>836.65</v>
      </c>
      <c r="M94" s="254">
        <v>19.918900000000001</v>
      </c>
    </row>
    <row r="95" spans="1:13">
      <c r="A95" s="273">
        <v>86</v>
      </c>
      <c r="B95" s="254" t="s">
        <v>243</v>
      </c>
      <c r="C95" s="254">
        <v>542.4</v>
      </c>
      <c r="D95" s="256">
        <v>538.93333333333339</v>
      </c>
      <c r="E95" s="256">
        <v>523.86666666666679</v>
      </c>
      <c r="F95" s="256">
        <v>505.33333333333337</v>
      </c>
      <c r="G95" s="256">
        <v>490.26666666666677</v>
      </c>
      <c r="H95" s="256">
        <v>557.46666666666681</v>
      </c>
      <c r="I95" s="256">
        <v>572.53333333333342</v>
      </c>
      <c r="J95" s="256">
        <v>591.06666666666683</v>
      </c>
      <c r="K95" s="254">
        <v>554</v>
      </c>
      <c r="L95" s="254">
        <v>520.4</v>
      </c>
      <c r="M95" s="254">
        <v>6.3627799999999999</v>
      </c>
    </row>
    <row r="96" spans="1:13">
      <c r="A96" s="273">
        <v>87</v>
      </c>
      <c r="B96" s="254" t="s">
        <v>244</v>
      </c>
      <c r="C96" s="254">
        <v>1249</v>
      </c>
      <c r="D96" s="256">
        <v>1240.1833333333334</v>
      </c>
      <c r="E96" s="256">
        <v>1227.3666666666668</v>
      </c>
      <c r="F96" s="256">
        <v>1205.7333333333333</v>
      </c>
      <c r="G96" s="256">
        <v>1192.9166666666667</v>
      </c>
      <c r="H96" s="256">
        <v>1261.8166666666668</v>
      </c>
      <c r="I96" s="256">
        <v>1274.6333333333334</v>
      </c>
      <c r="J96" s="256">
        <v>1296.2666666666669</v>
      </c>
      <c r="K96" s="254">
        <v>1253</v>
      </c>
      <c r="L96" s="254">
        <v>1218.55</v>
      </c>
      <c r="M96" s="254">
        <v>4.5298299999999996</v>
      </c>
    </row>
    <row r="97" spans="1:13">
      <c r="A97" s="273">
        <v>88</v>
      </c>
      <c r="B97" s="254" t="s">
        <v>104</v>
      </c>
      <c r="C97" s="254">
        <v>1393.85</v>
      </c>
      <c r="D97" s="256">
        <v>1385.5666666666666</v>
      </c>
      <c r="E97" s="256">
        <v>1370.7333333333331</v>
      </c>
      <c r="F97" s="256">
        <v>1347.6166666666666</v>
      </c>
      <c r="G97" s="256">
        <v>1332.7833333333331</v>
      </c>
      <c r="H97" s="256">
        <v>1408.6833333333332</v>
      </c>
      <c r="I97" s="256">
        <v>1423.5166666666667</v>
      </c>
      <c r="J97" s="256">
        <v>1446.6333333333332</v>
      </c>
      <c r="K97" s="254">
        <v>1400.4</v>
      </c>
      <c r="L97" s="254">
        <v>1362.45</v>
      </c>
      <c r="M97" s="254">
        <v>7.5206099999999996</v>
      </c>
    </row>
    <row r="98" spans="1:13">
      <c r="A98" s="273">
        <v>89</v>
      </c>
      <c r="B98" s="254" t="s">
        <v>372</v>
      </c>
      <c r="C98" s="254">
        <v>528.4</v>
      </c>
      <c r="D98" s="256">
        <v>526.19999999999993</v>
      </c>
      <c r="E98" s="256">
        <v>518.59999999999991</v>
      </c>
      <c r="F98" s="256">
        <v>508.79999999999995</v>
      </c>
      <c r="G98" s="256">
        <v>501.19999999999993</v>
      </c>
      <c r="H98" s="256">
        <v>535.99999999999989</v>
      </c>
      <c r="I98" s="256">
        <v>543.6</v>
      </c>
      <c r="J98" s="256">
        <v>553.39999999999986</v>
      </c>
      <c r="K98" s="254">
        <v>533.79999999999995</v>
      </c>
      <c r="L98" s="254">
        <v>516.4</v>
      </c>
      <c r="M98" s="254">
        <v>9.0594099999999997</v>
      </c>
    </row>
    <row r="99" spans="1:13">
      <c r="A99" s="273">
        <v>90</v>
      </c>
      <c r="B99" s="254" t="s">
        <v>246</v>
      </c>
      <c r="C99" s="254">
        <v>273.45</v>
      </c>
      <c r="D99" s="256">
        <v>272.05</v>
      </c>
      <c r="E99" s="256">
        <v>269.10000000000002</v>
      </c>
      <c r="F99" s="256">
        <v>264.75</v>
      </c>
      <c r="G99" s="256">
        <v>261.8</v>
      </c>
      <c r="H99" s="256">
        <v>276.40000000000003</v>
      </c>
      <c r="I99" s="256">
        <v>279.34999999999997</v>
      </c>
      <c r="J99" s="256">
        <v>283.70000000000005</v>
      </c>
      <c r="K99" s="254">
        <v>275</v>
      </c>
      <c r="L99" s="254">
        <v>267.7</v>
      </c>
      <c r="M99" s="254">
        <v>2.9643099999999998</v>
      </c>
    </row>
    <row r="100" spans="1:13">
      <c r="A100" s="273">
        <v>91</v>
      </c>
      <c r="B100" s="254" t="s">
        <v>107</v>
      </c>
      <c r="C100" s="254">
        <v>922.15</v>
      </c>
      <c r="D100" s="256">
        <v>919.81666666666661</v>
      </c>
      <c r="E100" s="256">
        <v>912.43333333333317</v>
      </c>
      <c r="F100" s="256">
        <v>902.71666666666658</v>
      </c>
      <c r="G100" s="256">
        <v>895.33333333333314</v>
      </c>
      <c r="H100" s="256">
        <v>929.53333333333319</v>
      </c>
      <c r="I100" s="256">
        <v>936.91666666666663</v>
      </c>
      <c r="J100" s="256">
        <v>946.63333333333321</v>
      </c>
      <c r="K100" s="254">
        <v>927.2</v>
      </c>
      <c r="L100" s="254">
        <v>910.1</v>
      </c>
      <c r="M100" s="254">
        <v>79.565510000000003</v>
      </c>
    </row>
    <row r="101" spans="1:13">
      <c r="A101" s="273">
        <v>92</v>
      </c>
      <c r="B101" s="254" t="s">
        <v>248</v>
      </c>
      <c r="C101" s="254">
        <v>2822.15</v>
      </c>
      <c r="D101" s="256">
        <v>2816.7833333333328</v>
      </c>
      <c r="E101" s="256">
        <v>2798.5666666666657</v>
      </c>
      <c r="F101" s="256">
        <v>2774.9833333333327</v>
      </c>
      <c r="G101" s="256">
        <v>2756.7666666666655</v>
      </c>
      <c r="H101" s="256">
        <v>2840.3666666666659</v>
      </c>
      <c r="I101" s="256">
        <v>2858.583333333333</v>
      </c>
      <c r="J101" s="256">
        <v>2882.1666666666661</v>
      </c>
      <c r="K101" s="254">
        <v>2835</v>
      </c>
      <c r="L101" s="254">
        <v>2793.2</v>
      </c>
      <c r="M101" s="254">
        <v>1.4186000000000001</v>
      </c>
    </row>
    <row r="102" spans="1:13">
      <c r="A102" s="273">
        <v>93</v>
      </c>
      <c r="B102" s="254" t="s">
        <v>109</v>
      </c>
      <c r="C102" s="254">
        <v>1440.25</v>
      </c>
      <c r="D102" s="256">
        <v>1421.3833333333332</v>
      </c>
      <c r="E102" s="256">
        <v>1400.1666666666665</v>
      </c>
      <c r="F102" s="256">
        <v>1360.0833333333333</v>
      </c>
      <c r="G102" s="256">
        <v>1338.8666666666666</v>
      </c>
      <c r="H102" s="256">
        <v>1461.4666666666665</v>
      </c>
      <c r="I102" s="256">
        <v>1482.6833333333332</v>
      </c>
      <c r="J102" s="256">
        <v>1522.7666666666664</v>
      </c>
      <c r="K102" s="254">
        <v>1442.6</v>
      </c>
      <c r="L102" s="254">
        <v>1381.3</v>
      </c>
      <c r="M102" s="254">
        <v>75.603459999999998</v>
      </c>
    </row>
    <row r="103" spans="1:13">
      <c r="A103" s="273">
        <v>94</v>
      </c>
      <c r="B103" s="254" t="s">
        <v>249</v>
      </c>
      <c r="C103" s="254">
        <v>666.3</v>
      </c>
      <c r="D103" s="256">
        <v>668.15</v>
      </c>
      <c r="E103" s="256">
        <v>661</v>
      </c>
      <c r="F103" s="256">
        <v>655.7</v>
      </c>
      <c r="G103" s="256">
        <v>648.55000000000007</v>
      </c>
      <c r="H103" s="256">
        <v>673.44999999999993</v>
      </c>
      <c r="I103" s="256">
        <v>680.5999999999998</v>
      </c>
      <c r="J103" s="256">
        <v>685.89999999999986</v>
      </c>
      <c r="K103" s="254">
        <v>675.3</v>
      </c>
      <c r="L103" s="254">
        <v>662.85</v>
      </c>
      <c r="M103" s="254">
        <v>24.538640000000001</v>
      </c>
    </row>
    <row r="104" spans="1:13">
      <c r="A104" s="273">
        <v>95</v>
      </c>
      <c r="B104" s="254" t="s">
        <v>105</v>
      </c>
      <c r="C104" s="254">
        <v>1030.55</v>
      </c>
      <c r="D104" s="256">
        <v>1018.5</v>
      </c>
      <c r="E104" s="256">
        <v>1000.05</v>
      </c>
      <c r="F104" s="256">
        <v>969.55</v>
      </c>
      <c r="G104" s="256">
        <v>951.09999999999991</v>
      </c>
      <c r="H104" s="256">
        <v>1049</v>
      </c>
      <c r="I104" s="256">
        <v>1067.4499999999998</v>
      </c>
      <c r="J104" s="256">
        <v>1097.95</v>
      </c>
      <c r="K104" s="254">
        <v>1036.95</v>
      </c>
      <c r="L104" s="254">
        <v>988</v>
      </c>
      <c r="M104" s="254">
        <v>17.426539999999999</v>
      </c>
    </row>
    <row r="105" spans="1:13">
      <c r="A105" s="273">
        <v>96</v>
      </c>
      <c r="B105" s="254" t="s">
        <v>110</v>
      </c>
      <c r="C105" s="254">
        <v>2854.75</v>
      </c>
      <c r="D105" s="256">
        <v>2850.7166666666667</v>
      </c>
      <c r="E105" s="256">
        <v>2817.0333333333333</v>
      </c>
      <c r="F105" s="256">
        <v>2779.3166666666666</v>
      </c>
      <c r="G105" s="256">
        <v>2745.6333333333332</v>
      </c>
      <c r="H105" s="256">
        <v>2888.4333333333334</v>
      </c>
      <c r="I105" s="256">
        <v>2922.1166666666668</v>
      </c>
      <c r="J105" s="256">
        <v>2959.8333333333335</v>
      </c>
      <c r="K105" s="254">
        <v>2884.4</v>
      </c>
      <c r="L105" s="254">
        <v>2813</v>
      </c>
      <c r="M105" s="254">
        <v>9.2662399999999998</v>
      </c>
    </row>
    <row r="106" spans="1:13">
      <c r="A106" s="273">
        <v>97</v>
      </c>
      <c r="B106" s="254" t="s">
        <v>112</v>
      </c>
      <c r="C106" s="254">
        <v>392.95</v>
      </c>
      <c r="D106" s="256">
        <v>388.51666666666665</v>
      </c>
      <c r="E106" s="256">
        <v>381.68333333333328</v>
      </c>
      <c r="F106" s="256">
        <v>370.41666666666663</v>
      </c>
      <c r="G106" s="256">
        <v>363.58333333333326</v>
      </c>
      <c r="H106" s="256">
        <v>399.7833333333333</v>
      </c>
      <c r="I106" s="256">
        <v>406.61666666666667</v>
      </c>
      <c r="J106" s="256">
        <v>417.88333333333333</v>
      </c>
      <c r="K106" s="254">
        <v>395.35</v>
      </c>
      <c r="L106" s="254">
        <v>377.25</v>
      </c>
      <c r="M106" s="254">
        <v>208.21967000000001</v>
      </c>
    </row>
    <row r="107" spans="1:13">
      <c r="A107" s="273">
        <v>98</v>
      </c>
      <c r="B107" s="254" t="s">
        <v>113</v>
      </c>
      <c r="C107" s="254">
        <v>251.85</v>
      </c>
      <c r="D107" s="256">
        <v>253.48333333333335</v>
      </c>
      <c r="E107" s="256">
        <v>249.16666666666669</v>
      </c>
      <c r="F107" s="256">
        <v>246.48333333333335</v>
      </c>
      <c r="G107" s="256">
        <v>242.16666666666669</v>
      </c>
      <c r="H107" s="256">
        <v>256.16666666666669</v>
      </c>
      <c r="I107" s="256">
        <v>260.48333333333335</v>
      </c>
      <c r="J107" s="256">
        <v>263.16666666666669</v>
      </c>
      <c r="K107" s="254">
        <v>257.8</v>
      </c>
      <c r="L107" s="254">
        <v>250.8</v>
      </c>
      <c r="M107" s="254">
        <v>30.278960000000001</v>
      </c>
    </row>
    <row r="108" spans="1:13">
      <c r="A108" s="273">
        <v>99</v>
      </c>
      <c r="B108" s="254" t="s">
        <v>114</v>
      </c>
      <c r="C108" s="254">
        <v>2376.25</v>
      </c>
      <c r="D108" s="256">
        <v>2379.25</v>
      </c>
      <c r="E108" s="256">
        <v>2363.5</v>
      </c>
      <c r="F108" s="256">
        <v>2350.75</v>
      </c>
      <c r="G108" s="256">
        <v>2335</v>
      </c>
      <c r="H108" s="256">
        <v>2392</v>
      </c>
      <c r="I108" s="256">
        <v>2407.75</v>
      </c>
      <c r="J108" s="256">
        <v>2420.5</v>
      </c>
      <c r="K108" s="254">
        <v>2395</v>
      </c>
      <c r="L108" s="254">
        <v>2366.5</v>
      </c>
      <c r="M108" s="254">
        <v>8.1124299999999998</v>
      </c>
    </row>
    <row r="109" spans="1:13">
      <c r="A109" s="273">
        <v>100</v>
      </c>
      <c r="B109" s="254" t="s">
        <v>250</v>
      </c>
      <c r="C109" s="254">
        <v>315.64999999999998</v>
      </c>
      <c r="D109" s="256">
        <v>315.15000000000003</v>
      </c>
      <c r="E109" s="256">
        <v>312.30000000000007</v>
      </c>
      <c r="F109" s="256">
        <v>308.95000000000005</v>
      </c>
      <c r="G109" s="256">
        <v>306.10000000000008</v>
      </c>
      <c r="H109" s="256">
        <v>318.50000000000006</v>
      </c>
      <c r="I109" s="256">
        <v>321.35000000000008</v>
      </c>
      <c r="J109" s="256">
        <v>324.70000000000005</v>
      </c>
      <c r="K109" s="254">
        <v>318</v>
      </c>
      <c r="L109" s="254">
        <v>311.8</v>
      </c>
      <c r="M109" s="254">
        <v>12.27131</v>
      </c>
    </row>
    <row r="110" spans="1:13">
      <c r="A110" s="273">
        <v>101</v>
      </c>
      <c r="B110" s="254" t="s">
        <v>251</v>
      </c>
      <c r="C110" s="254">
        <v>46.1</v>
      </c>
      <c r="D110" s="256">
        <v>46.033333333333339</v>
      </c>
      <c r="E110" s="256">
        <v>45.366666666666674</v>
      </c>
      <c r="F110" s="256">
        <v>44.633333333333333</v>
      </c>
      <c r="G110" s="256">
        <v>43.966666666666669</v>
      </c>
      <c r="H110" s="256">
        <v>46.76666666666668</v>
      </c>
      <c r="I110" s="256">
        <v>47.433333333333351</v>
      </c>
      <c r="J110" s="256">
        <v>48.166666666666686</v>
      </c>
      <c r="K110" s="254">
        <v>46.7</v>
      </c>
      <c r="L110" s="254">
        <v>45.3</v>
      </c>
      <c r="M110" s="254">
        <v>18.33006</v>
      </c>
    </row>
    <row r="111" spans="1:13">
      <c r="A111" s="273">
        <v>102</v>
      </c>
      <c r="B111" s="254" t="s">
        <v>108</v>
      </c>
      <c r="C111" s="254">
        <v>2486.4499999999998</v>
      </c>
      <c r="D111" s="256">
        <v>2472.3166666666666</v>
      </c>
      <c r="E111" s="256">
        <v>2449.6333333333332</v>
      </c>
      <c r="F111" s="256">
        <v>2412.8166666666666</v>
      </c>
      <c r="G111" s="256">
        <v>2390.1333333333332</v>
      </c>
      <c r="H111" s="256">
        <v>2509.1333333333332</v>
      </c>
      <c r="I111" s="256">
        <v>2531.8166666666666</v>
      </c>
      <c r="J111" s="256">
        <v>2568.6333333333332</v>
      </c>
      <c r="K111" s="254">
        <v>2495</v>
      </c>
      <c r="L111" s="254">
        <v>2435.5</v>
      </c>
      <c r="M111" s="254">
        <v>44.526029999999999</v>
      </c>
    </row>
    <row r="112" spans="1:13">
      <c r="A112" s="273">
        <v>103</v>
      </c>
      <c r="B112" s="254" t="s">
        <v>116</v>
      </c>
      <c r="C112" s="254">
        <v>623.6</v>
      </c>
      <c r="D112" s="256">
        <v>616.43333333333328</v>
      </c>
      <c r="E112" s="256">
        <v>608.36666666666656</v>
      </c>
      <c r="F112" s="256">
        <v>593.13333333333333</v>
      </c>
      <c r="G112" s="256">
        <v>585.06666666666661</v>
      </c>
      <c r="H112" s="256">
        <v>631.66666666666652</v>
      </c>
      <c r="I112" s="256">
        <v>639.73333333333335</v>
      </c>
      <c r="J112" s="256">
        <v>654.96666666666647</v>
      </c>
      <c r="K112" s="254">
        <v>624.5</v>
      </c>
      <c r="L112" s="254">
        <v>601.20000000000005</v>
      </c>
      <c r="M112" s="254">
        <v>204.53101000000001</v>
      </c>
    </row>
    <row r="113" spans="1:13">
      <c r="A113" s="273">
        <v>104</v>
      </c>
      <c r="B113" s="254" t="s">
        <v>252</v>
      </c>
      <c r="C113" s="254">
        <v>1475.5</v>
      </c>
      <c r="D113" s="256">
        <v>1478.0333333333335</v>
      </c>
      <c r="E113" s="256">
        <v>1458.616666666667</v>
      </c>
      <c r="F113" s="256">
        <v>1441.7333333333336</v>
      </c>
      <c r="G113" s="256">
        <v>1422.3166666666671</v>
      </c>
      <c r="H113" s="256">
        <v>1494.916666666667</v>
      </c>
      <c r="I113" s="256">
        <v>1514.3333333333335</v>
      </c>
      <c r="J113" s="256">
        <v>1531.2166666666669</v>
      </c>
      <c r="K113" s="254">
        <v>1497.45</v>
      </c>
      <c r="L113" s="254">
        <v>1461.15</v>
      </c>
      <c r="M113" s="254">
        <v>5.0615600000000001</v>
      </c>
    </row>
    <row r="114" spans="1:13">
      <c r="A114" s="273">
        <v>105</v>
      </c>
      <c r="B114" s="254" t="s">
        <v>117</v>
      </c>
      <c r="C114" s="254">
        <v>548.70000000000005</v>
      </c>
      <c r="D114" s="256">
        <v>554.19999999999993</v>
      </c>
      <c r="E114" s="256">
        <v>540.49999999999989</v>
      </c>
      <c r="F114" s="256">
        <v>532.29999999999995</v>
      </c>
      <c r="G114" s="256">
        <v>518.59999999999991</v>
      </c>
      <c r="H114" s="256">
        <v>562.39999999999986</v>
      </c>
      <c r="I114" s="256">
        <v>576.09999999999991</v>
      </c>
      <c r="J114" s="256">
        <v>584.29999999999984</v>
      </c>
      <c r="K114" s="254">
        <v>567.9</v>
      </c>
      <c r="L114" s="254">
        <v>546</v>
      </c>
      <c r="M114" s="254">
        <v>19.029599999999999</v>
      </c>
    </row>
    <row r="115" spans="1:13">
      <c r="A115" s="273">
        <v>106</v>
      </c>
      <c r="B115" s="254" t="s">
        <v>387</v>
      </c>
      <c r="C115" s="254">
        <v>510.45</v>
      </c>
      <c r="D115" s="256">
        <v>508.88333333333338</v>
      </c>
      <c r="E115" s="256">
        <v>497.76666666666677</v>
      </c>
      <c r="F115" s="256">
        <v>485.08333333333337</v>
      </c>
      <c r="G115" s="256">
        <v>473.96666666666675</v>
      </c>
      <c r="H115" s="256">
        <v>521.56666666666683</v>
      </c>
      <c r="I115" s="256">
        <v>532.68333333333339</v>
      </c>
      <c r="J115" s="256">
        <v>545.36666666666679</v>
      </c>
      <c r="K115" s="254">
        <v>520</v>
      </c>
      <c r="L115" s="254">
        <v>496.2</v>
      </c>
      <c r="M115" s="254">
        <v>14.99907</v>
      </c>
    </row>
    <row r="116" spans="1:13">
      <c r="A116" s="273">
        <v>107</v>
      </c>
      <c r="B116" s="254" t="s">
        <v>119</v>
      </c>
      <c r="C116" s="254">
        <v>55.8</v>
      </c>
      <c r="D116" s="256">
        <v>55.25</v>
      </c>
      <c r="E116" s="256">
        <v>54.5</v>
      </c>
      <c r="F116" s="256">
        <v>53.2</v>
      </c>
      <c r="G116" s="256">
        <v>52.45</v>
      </c>
      <c r="H116" s="256">
        <v>56.55</v>
      </c>
      <c r="I116" s="256">
        <v>57.3</v>
      </c>
      <c r="J116" s="256">
        <v>58.599999999999994</v>
      </c>
      <c r="K116" s="254">
        <v>56</v>
      </c>
      <c r="L116" s="254">
        <v>53.95</v>
      </c>
      <c r="M116" s="254">
        <v>324.38231000000002</v>
      </c>
    </row>
    <row r="117" spans="1:13">
      <c r="A117" s="273">
        <v>108</v>
      </c>
      <c r="B117" s="254" t="s">
        <v>126</v>
      </c>
      <c r="C117" s="254">
        <v>212.6</v>
      </c>
      <c r="D117" s="256">
        <v>213.75</v>
      </c>
      <c r="E117" s="256">
        <v>210.5</v>
      </c>
      <c r="F117" s="256">
        <v>208.4</v>
      </c>
      <c r="G117" s="256">
        <v>205.15</v>
      </c>
      <c r="H117" s="256">
        <v>215.85</v>
      </c>
      <c r="I117" s="256">
        <v>219.1</v>
      </c>
      <c r="J117" s="256">
        <v>221.2</v>
      </c>
      <c r="K117" s="254">
        <v>217</v>
      </c>
      <c r="L117" s="254">
        <v>211.65</v>
      </c>
      <c r="M117" s="254">
        <v>380.01828</v>
      </c>
    </row>
    <row r="118" spans="1:13">
      <c r="A118" s="273">
        <v>109</v>
      </c>
      <c r="B118" s="254" t="s">
        <v>115</v>
      </c>
      <c r="C118" s="254">
        <v>187.7</v>
      </c>
      <c r="D118" s="256">
        <v>186.9</v>
      </c>
      <c r="E118" s="256">
        <v>185.15</v>
      </c>
      <c r="F118" s="256">
        <v>182.6</v>
      </c>
      <c r="G118" s="256">
        <v>180.85</v>
      </c>
      <c r="H118" s="256">
        <v>189.45000000000002</v>
      </c>
      <c r="I118" s="256">
        <v>191.20000000000002</v>
      </c>
      <c r="J118" s="256">
        <v>193.75000000000003</v>
      </c>
      <c r="K118" s="254">
        <v>188.65</v>
      </c>
      <c r="L118" s="254">
        <v>184.35</v>
      </c>
      <c r="M118" s="254">
        <v>83.004689999999997</v>
      </c>
    </row>
    <row r="119" spans="1:13">
      <c r="A119" s="273">
        <v>110</v>
      </c>
      <c r="B119" s="254" t="s">
        <v>255</v>
      </c>
      <c r="C119" s="254">
        <v>115.1</v>
      </c>
      <c r="D119" s="256">
        <v>115.86666666666666</v>
      </c>
      <c r="E119" s="256">
        <v>113.43333333333332</v>
      </c>
      <c r="F119" s="256">
        <v>111.76666666666667</v>
      </c>
      <c r="G119" s="256">
        <v>109.33333333333333</v>
      </c>
      <c r="H119" s="256">
        <v>117.53333333333332</v>
      </c>
      <c r="I119" s="256">
        <v>119.96666666666665</v>
      </c>
      <c r="J119" s="256">
        <v>121.63333333333331</v>
      </c>
      <c r="K119" s="254">
        <v>118.3</v>
      </c>
      <c r="L119" s="254">
        <v>114.2</v>
      </c>
      <c r="M119" s="254">
        <v>23.583169999999999</v>
      </c>
    </row>
    <row r="120" spans="1:13">
      <c r="A120" s="273">
        <v>111</v>
      </c>
      <c r="B120" s="254" t="s">
        <v>125</v>
      </c>
      <c r="C120" s="254">
        <v>102</v>
      </c>
      <c r="D120" s="256">
        <v>101.45</v>
      </c>
      <c r="E120" s="256">
        <v>100.65</v>
      </c>
      <c r="F120" s="256">
        <v>99.3</v>
      </c>
      <c r="G120" s="256">
        <v>98.5</v>
      </c>
      <c r="H120" s="256">
        <v>102.80000000000001</v>
      </c>
      <c r="I120" s="256">
        <v>103.6</v>
      </c>
      <c r="J120" s="256">
        <v>104.95000000000002</v>
      </c>
      <c r="K120" s="254">
        <v>102.25</v>
      </c>
      <c r="L120" s="254">
        <v>100.1</v>
      </c>
      <c r="M120" s="254">
        <v>196.9391</v>
      </c>
    </row>
    <row r="121" spans="1:13">
      <c r="A121" s="273">
        <v>112</v>
      </c>
      <c r="B121" s="254" t="s">
        <v>772</v>
      </c>
      <c r="C121" s="254">
        <v>1762.1</v>
      </c>
      <c r="D121" s="256">
        <v>1762.0333333333335</v>
      </c>
      <c r="E121" s="256">
        <v>1743.0666666666671</v>
      </c>
      <c r="F121" s="256">
        <v>1724.0333333333335</v>
      </c>
      <c r="G121" s="256">
        <v>1705.0666666666671</v>
      </c>
      <c r="H121" s="256">
        <v>1781.0666666666671</v>
      </c>
      <c r="I121" s="256">
        <v>1800.0333333333338</v>
      </c>
      <c r="J121" s="256">
        <v>1819.0666666666671</v>
      </c>
      <c r="K121" s="254">
        <v>1781</v>
      </c>
      <c r="L121" s="254">
        <v>1743</v>
      </c>
      <c r="M121" s="254">
        <v>7.7481200000000001</v>
      </c>
    </row>
    <row r="122" spans="1:13">
      <c r="A122" s="273">
        <v>113</v>
      </c>
      <c r="B122" s="254" t="s">
        <v>120</v>
      </c>
      <c r="C122" s="254">
        <v>513.35</v>
      </c>
      <c r="D122" s="256">
        <v>512.83333333333337</v>
      </c>
      <c r="E122" s="256">
        <v>507.76666666666677</v>
      </c>
      <c r="F122" s="256">
        <v>502.18333333333339</v>
      </c>
      <c r="G122" s="256">
        <v>497.11666666666679</v>
      </c>
      <c r="H122" s="256">
        <v>518.41666666666674</v>
      </c>
      <c r="I122" s="256">
        <v>523.48333333333335</v>
      </c>
      <c r="J122" s="256">
        <v>529.06666666666672</v>
      </c>
      <c r="K122" s="254">
        <v>517.9</v>
      </c>
      <c r="L122" s="254">
        <v>507.25</v>
      </c>
      <c r="M122" s="254">
        <v>13.581149999999999</v>
      </c>
    </row>
    <row r="123" spans="1:13">
      <c r="A123" s="273">
        <v>114</v>
      </c>
      <c r="B123" s="254" t="s">
        <v>824</v>
      </c>
      <c r="C123" s="254">
        <v>243.45</v>
      </c>
      <c r="D123" s="256">
        <v>242.78333333333333</v>
      </c>
      <c r="E123" s="256">
        <v>239.66666666666666</v>
      </c>
      <c r="F123" s="256">
        <v>235.88333333333333</v>
      </c>
      <c r="G123" s="256">
        <v>232.76666666666665</v>
      </c>
      <c r="H123" s="256">
        <v>246.56666666666666</v>
      </c>
      <c r="I123" s="256">
        <v>249.68333333333334</v>
      </c>
      <c r="J123" s="256">
        <v>253.46666666666667</v>
      </c>
      <c r="K123" s="254">
        <v>245.9</v>
      </c>
      <c r="L123" s="254">
        <v>239</v>
      </c>
      <c r="M123" s="254">
        <v>39.698720000000002</v>
      </c>
    </row>
    <row r="124" spans="1:13">
      <c r="A124" s="273">
        <v>115</v>
      </c>
      <c r="B124" s="254" t="s">
        <v>122</v>
      </c>
      <c r="C124" s="254">
        <v>956.45</v>
      </c>
      <c r="D124" s="256">
        <v>937.81666666666661</v>
      </c>
      <c r="E124" s="256">
        <v>915.73333333333323</v>
      </c>
      <c r="F124" s="256">
        <v>875.01666666666665</v>
      </c>
      <c r="G124" s="256">
        <v>852.93333333333328</v>
      </c>
      <c r="H124" s="256">
        <v>978.53333333333319</v>
      </c>
      <c r="I124" s="256">
        <v>1000.6166666666667</v>
      </c>
      <c r="J124" s="256">
        <v>1041.333333333333</v>
      </c>
      <c r="K124" s="254">
        <v>959.9</v>
      </c>
      <c r="L124" s="254">
        <v>897.1</v>
      </c>
      <c r="M124" s="254">
        <v>109.87165</v>
      </c>
    </row>
    <row r="125" spans="1:13">
      <c r="A125" s="273">
        <v>116</v>
      </c>
      <c r="B125" s="254" t="s">
        <v>256</v>
      </c>
      <c r="C125" s="254">
        <v>4256.5</v>
      </c>
      <c r="D125" s="256">
        <v>4275.1333333333332</v>
      </c>
      <c r="E125" s="256">
        <v>4221.3666666666668</v>
      </c>
      <c r="F125" s="256">
        <v>4186.2333333333336</v>
      </c>
      <c r="G125" s="256">
        <v>4132.4666666666672</v>
      </c>
      <c r="H125" s="256">
        <v>4310.2666666666664</v>
      </c>
      <c r="I125" s="256">
        <v>4364.0333333333328</v>
      </c>
      <c r="J125" s="256">
        <v>4399.1666666666661</v>
      </c>
      <c r="K125" s="254">
        <v>4328.8999999999996</v>
      </c>
      <c r="L125" s="254">
        <v>4240</v>
      </c>
      <c r="M125" s="254">
        <v>6.5269500000000003</v>
      </c>
    </row>
    <row r="126" spans="1:13">
      <c r="A126" s="273">
        <v>117</v>
      </c>
      <c r="B126" s="254" t="s">
        <v>124</v>
      </c>
      <c r="C126" s="254">
        <v>1329.4</v>
      </c>
      <c r="D126" s="256">
        <v>1328.2166666666669</v>
      </c>
      <c r="E126" s="256">
        <v>1321.4833333333338</v>
      </c>
      <c r="F126" s="256">
        <v>1313.5666666666668</v>
      </c>
      <c r="G126" s="256">
        <v>1306.8333333333337</v>
      </c>
      <c r="H126" s="256">
        <v>1336.1333333333339</v>
      </c>
      <c r="I126" s="256">
        <v>1342.866666666667</v>
      </c>
      <c r="J126" s="256">
        <v>1350.783333333334</v>
      </c>
      <c r="K126" s="254">
        <v>1334.95</v>
      </c>
      <c r="L126" s="254">
        <v>1320.3</v>
      </c>
      <c r="M126" s="254">
        <v>50.171289999999999</v>
      </c>
    </row>
    <row r="127" spans="1:13">
      <c r="A127" s="273">
        <v>118</v>
      </c>
      <c r="B127" s="254" t="s">
        <v>121</v>
      </c>
      <c r="C127" s="254">
        <v>1703.75</v>
      </c>
      <c r="D127" s="256">
        <v>1694.2666666666667</v>
      </c>
      <c r="E127" s="256">
        <v>1679.4833333333333</v>
      </c>
      <c r="F127" s="256">
        <v>1655.2166666666667</v>
      </c>
      <c r="G127" s="256">
        <v>1640.4333333333334</v>
      </c>
      <c r="H127" s="256">
        <v>1718.5333333333333</v>
      </c>
      <c r="I127" s="256">
        <v>1733.3166666666666</v>
      </c>
      <c r="J127" s="256">
        <v>1757.5833333333333</v>
      </c>
      <c r="K127" s="254">
        <v>1709.05</v>
      </c>
      <c r="L127" s="254">
        <v>1670</v>
      </c>
      <c r="M127" s="254">
        <v>3.4753400000000001</v>
      </c>
    </row>
    <row r="128" spans="1:13">
      <c r="A128" s="273">
        <v>119</v>
      </c>
      <c r="B128" s="254" t="s">
        <v>257</v>
      </c>
      <c r="C128" s="254">
        <v>2180</v>
      </c>
      <c r="D128" s="256">
        <v>2179.5833333333335</v>
      </c>
      <c r="E128" s="256">
        <v>2149.2666666666669</v>
      </c>
      <c r="F128" s="256">
        <v>2118.5333333333333</v>
      </c>
      <c r="G128" s="256">
        <v>2088.2166666666667</v>
      </c>
      <c r="H128" s="256">
        <v>2210.3166666666671</v>
      </c>
      <c r="I128" s="256">
        <v>2240.6333333333337</v>
      </c>
      <c r="J128" s="256">
        <v>2271.3666666666672</v>
      </c>
      <c r="K128" s="254">
        <v>2209.9</v>
      </c>
      <c r="L128" s="254">
        <v>2148.85</v>
      </c>
      <c r="M128" s="254">
        <v>3.0167600000000001</v>
      </c>
    </row>
    <row r="129" spans="1:13">
      <c r="A129" s="273">
        <v>120</v>
      </c>
      <c r="B129" s="254" t="s">
        <v>258</v>
      </c>
      <c r="C129" s="254">
        <v>113.45</v>
      </c>
      <c r="D129" s="256">
        <v>113.55</v>
      </c>
      <c r="E129" s="256">
        <v>111.3</v>
      </c>
      <c r="F129" s="256">
        <v>109.15</v>
      </c>
      <c r="G129" s="256">
        <v>106.9</v>
      </c>
      <c r="H129" s="256">
        <v>115.69999999999999</v>
      </c>
      <c r="I129" s="256">
        <v>117.94999999999999</v>
      </c>
      <c r="J129" s="256">
        <v>120.09999999999998</v>
      </c>
      <c r="K129" s="254">
        <v>115.8</v>
      </c>
      <c r="L129" s="254">
        <v>111.4</v>
      </c>
      <c r="M129" s="254">
        <v>43.851750000000003</v>
      </c>
    </row>
    <row r="130" spans="1:13">
      <c r="A130" s="273">
        <v>121</v>
      </c>
      <c r="B130" s="254" t="s">
        <v>128</v>
      </c>
      <c r="C130" s="254">
        <v>714.4</v>
      </c>
      <c r="D130" s="256">
        <v>710.2833333333333</v>
      </c>
      <c r="E130" s="256">
        <v>698.16666666666663</v>
      </c>
      <c r="F130" s="256">
        <v>681.93333333333328</v>
      </c>
      <c r="G130" s="256">
        <v>669.81666666666661</v>
      </c>
      <c r="H130" s="256">
        <v>726.51666666666665</v>
      </c>
      <c r="I130" s="256">
        <v>738.63333333333344</v>
      </c>
      <c r="J130" s="256">
        <v>754.86666666666667</v>
      </c>
      <c r="K130" s="254">
        <v>722.4</v>
      </c>
      <c r="L130" s="254">
        <v>694.05</v>
      </c>
      <c r="M130" s="254">
        <v>127.06883999999999</v>
      </c>
    </row>
    <row r="131" spans="1:13">
      <c r="A131" s="273">
        <v>122</v>
      </c>
      <c r="B131" s="254" t="s">
        <v>127</v>
      </c>
      <c r="C131" s="254">
        <v>435.5</v>
      </c>
      <c r="D131" s="256">
        <v>429.4666666666667</v>
      </c>
      <c r="E131" s="256">
        <v>418.28333333333342</v>
      </c>
      <c r="F131" s="256">
        <v>401.06666666666672</v>
      </c>
      <c r="G131" s="256">
        <v>389.88333333333344</v>
      </c>
      <c r="H131" s="256">
        <v>446.68333333333339</v>
      </c>
      <c r="I131" s="256">
        <v>457.86666666666667</v>
      </c>
      <c r="J131" s="256">
        <v>475.08333333333337</v>
      </c>
      <c r="K131" s="254">
        <v>440.65</v>
      </c>
      <c r="L131" s="254">
        <v>412.25</v>
      </c>
      <c r="M131" s="254">
        <v>216.59971999999999</v>
      </c>
    </row>
    <row r="132" spans="1:13">
      <c r="A132" s="273">
        <v>123</v>
      </c>
      <c r="B132" s="254" t="s">
        <v>129</v>
      </c>
      <c r="C132" s="254">
        <v>2816.15</v>
      </c>
      <c r="D132" s="256">
        <v>2818.2333333333336</v>
      </c>
      <c r="E132" s="256">
        <v>2788.4666666666672</v>
      </c>
      <c r="F132" s="256">
        <v>2760.7833333333338</v>
      </c>
      <c r="G132" s="256">
        <v>2731.0166666666673</v>
      </c>
      <c r="H132" s="256">
        <v>2845.916666666667</v>
      </c>
      <c r="I132" s="256">
        <v>2875.6833333333334</v>
      </c>
      <c r="J132" s="256">
        <v>2903.3666666666668</v>
      </c>
      <c r="K132" s="254">
        <v>2848</v>
      </c>
      <c r="L132" s="254">
        <v>2790.55</v>
      </c>
      <c r="M132" s="254">
        <v>3.2606000000000002</v>
      </c>
    </row>
    <row r="133" spans="1:13">
      <c r="A133" s="273">
        <v>124</v>
      </c>
      <c r="B133" s="254" t="s">
        <v>131</v>
      </c>
      <c r="C133" s="254">
        <v>1744.15</v>
      </c>
      <c r="D133" s="256">
        <v>1736.3833333333332</v>
      </c>
      <c r="E133" s="256">
        <v>1717.7666666666664</v>
      </c>
      <c r="F133" s="256">
        <v>1691.3833333333332</v>
      </c>
      <c r="G133" s="256">
        <v>1672.7666666666664</v>
      </c>
      <c r="H133" s="256">
        <v>1762.7666666666664</v>
      </c>
      <c r="I133" s="256">
        <v>1781.3833333333332</v>
      </c>
      <c r="J133" s="256">
        <v>1807.7666666666664</v>
      </c>
      <c r="K133" s="254">
        <v>1755</v>
      </c>
      <c r="L133" s="254">
        <v>1710</v>
      </c>
      <c r="M133" s="254">
        <v>42.114409999999999</v>
      </c>
    </row>
    <row r="134" spans="1:13">
      <c r="A134" s="273">
        <v>125</v>
      </c>
      <c r="B134" s="254" t="s">
        <v>132</v>
      </c>
      <c r="C134" s="254">
        <v>88.5</v>
      </c>
      <c r="D134" s="256">
        <v>87.466666666666654</v>
      </c>
      <c r="E134" s="256">
        <v>86.133333333333312</v>
      </c>
      <c r="F134" s="256">
        <v>83.766666666666652</v>
      </c>
      <c r="G134" s="256">
        <v>82.433333333333309</v>
      </c>
      <c r="H134" s="256">
        <v>89.833333333333314</v>
      </c>
      <c r="I134" s="256">
        <v>91.166666666666657</v>
      </c>
      <c r="J134" s="256">
        <v>93.533333333333317</v>
      </c>
      <c r="K134" s="254">
        <v>88.8</v>
      </c>
      <c r="L134" s="254">
        <v>85.1</v>
      </c>
      <c r="M134" s="254">
        <v>131.8175</v>
      </c>
    </row>
    <row r="135" spans="1:13">
      <c r="A135" s="273">
        <v>126</v>
      </c>
      <c r="B135" s="254" t="s">
        <v>259</v>
      </c>
      <c r="C135" s="254">
        <v>2566.65</v>
      </c>
      <c r="D135" s="256">
        <v>2554.6166666666668</v>
      </c>
      <c r="E135" s="256">
        <v>2529.2833333333338</v>
      </c>
      <c r="F135" s="256">
        <v>2491.916666666667</v>
      </c>
      <c r="G135" s="256">
        <v>2466.5833333333339</v>
      </c>
      <c r="H135" s="256">
        <v>2591.9833333333336</v>
      </c>
      <c r="I135" s="256">
        <v>2617.3166666666666</v>
      </c>
      <c r="J135" s="256">
        <v>2654.6833333333334</v>
      </c>
      <c r="K135" s="254">
        <v>2579.9499999999998</v>
      </c>
      <c r="L135" s="254">
        <v>2517.25</v>
      </c>
      <c r="M135" s="254">
        <v>1.4285000000000001</v>
      </c>
    </row>
    <row r="136" spans="1:13">
      <c r="A136" s="273">
        <v>127</v>
      </c>
      <c r="B136" s="254" t="s">
        <v>133</v>
      </c>
      <c r="C136" s="254">
        <v>436.2</v>
      </c>
      <c r="D136" s="256">
        <v>435.25</v>
      </c>
      <c r="E136" s="256">
        <v>431.35</v>
      </c>
      <c r="F136" s="256">
        <v>426.5</v>
      </c>
      <c r="G136" s="256">
        <v>422.6</v>
      </c>
      <c r="H136" s="256">
        <v>440.1</v>
      </c>
      <c r="I136" s="256">
        <v>444</v>
      </c>
      <c r="J136" s="256">
        <v>448.85</v>
      </c>
      <c r="K136" s="254">
        <v>439.15</v>
      </c>
      <c r="L136" s="254">
        <v>430.4</v>
      </c>
      <c r="M136" s="254">
        <v>26.786660000000001</v>
      </c>
    </row>
    <row r="137" spans="1:13">
      <c r="A137" s="273">
        <v>128</v>
      </c>
      <c r="B137" s="254" t="s">
        <v>260</v>
      </c>
      <c r="C137" s="254">
        <v>3583.65</v>
      </c>
      <c r="D137" s="256">
        <v>3569.5499999999997</v>
      </c>
      <c r="E137" s="256">
        <v>3539.0999999999995</v>
      </c>
      <c r="F137" s="256">
        <v>3494.5499999999997</v>
      </c>
      <c r="G137" s="256">
        <v>3464.0999999999995</v>
      </c>
      <c r="H137" s="256">
        <v>3614.0999999999995</v>
      </c>
      <c r="I137" s="256">
        <v>3644.5499999999993</v>
      </c>
      <c r="J137" s="256">
        <v>3689.0999999999995</v>
      </c>
      <c r="K137" s="254">
        <v>3600</v>
      </c>
      <c r="L137" s="254">
        <v>3525</v>
      </c>
      <c r="M137" s="254">
        <v>3.7128999999999999</v>
      </c>
    </row>
    <row r="138" spans="1:13">
      <c r="A138" s="273">
        <v>129</v>
      </c>
      <c r="B138" s="254" t="s">
        <v>134</v>
      </c>
      <c r="C138" s="254">
        <v>1386.75</v>
      </c>
      <c r="D138" s="256">
        <v>1398.6499999999999</v>
      </c>
      <c r="E138" s="256">
        <v>1356.2999999999997</v>
      </c>
      <c r="F138" s="256">
        <v>1325.85</v>
      </c>
      <c r="G138" s="256">
        <v>1283.4999999999998</v>
      </c>
      <c r="H138" s="256">
        <v>1429.0999999999997</v>
      </c>
      <c r="I138" s="256">
        <v>1471.4499999999996</v>
      </c>
      <c r="J138" s="256">
        <v>1501.8999999999996</v>
      </c>
      <c r="K138" s="254">
        <v>1441</v>
      </c>
      <c r="L138" s="254">
        <v>1368.2</v>
      </c>
      <c r="M138" s="254">
        <v>96.200029999999998</v>
      </c>
    </row>
    <row r="139" spans="1:13">
      <c r="A139" s="273">
        <v>130</v>
      </c>
      <c r="B139" s="254" t="s">
        <v>135</v>
      </c>
      <c r="C139" s="254">
        <v>1189.1500000000001</v>
      </c>
      <c r="D139" s="256">
        <v>1184.3833333333334</v>
      </c>
      <c r="E139" s="256">
        <v>1174.7666666666669</v>
      </c>
      <c r="F139" s="256">
        <v>1160.3833333333334</v>
      </c>
      <c r="G139" s="256">
        <v>1150.7666666666669</v>
      </c>
      <c r="H139" s="256">
        <v>1198.7666666666669</v>
      </c>
      <c r="I139" s="256">
        <v>1208.3833333333332</v>
      </c>
      <c r="J139" s="256">
        <v>1222.7666666666669</v>
      </c>
      <c r="K139" s="254">
        <v>1194</v>
      </c>
      <c r="L139" s="254">
        <v>1170</v>
      </c>
      <c r="M139" s="254">
        <v>26.102180000000001</v>
      </c>
    </row>
    <row r="140" spans="1:13">
      <c r="A140" s="273">
        <v>131</v>
      </c>
      <c r="B140" s="254" t="s">
        <v>146</v>
      </c>
      <c r="C140" s="254">
        <v>78211.8</v>
      </c>
      <c r="D140" s="256">
        <v>77558.7</v>
      </c>
      <c r="E140" s="256">
        <v>76653.099999999991</v>
      </c>
      <c r="F140" s="256">
        <v>75094.399999999994</v>
      </c>
      <c r="G140" s="256">
        <v>74188.799999999988</v>
      </c>
      <c r="H140" s="256">
        <v>79117.399999999994</v>
      </c>
      <c r="I140" s="256">
        <v>80023</v>
      </c>
      <c r="J140" s="256">
        <v>81581.7</v>
      </c>
      <c r="K140" s="254">
        <v>78464.3</v>
      </c>
      <c r="L140" s="254">
        <v>76000</v>
      </c>
      <c r="M140" s="254">
        <v>0.20991000000000001</v>
      </c>
    </row>
    <row r="141" spans="1:13">
      <c r="A141" s="273">
        <v>132</v>
      </c>
      <c r="B141" s="254" t="s">
        <v>143</v>
      </c>
      <c r="C141" s="254">
        <v>1106.95</v>
      </c>
      <c r="D141" s="256">
        <v>1102.1666666666667</v>
      </c>
      <c r="E141" s="256">
        <v>1089.3333333333335</v>
      </c>
      <c r="F141" s="256">
        <v>1071.7166666666667</v>
      </c>
      <c r="G141" s="256">
        <v>1058.8833333333334</v>
      </c>
      <c r="H141" s="256">
        <v>1119.7833333333335</v>
      </c>
      <c r="I141" s="256">
        <v>1132.616666666667</v>
      </c>
      <c r="J141" s="256">
        <v>1150.2333333333336</v>
      </c>
      <c r="K141" s="254">
        <v>1115</v>
      </c>
      <c r="L141" s="254">
        <v>1084.55</v>
      </c>
      <c r="M141" s="254">
        <v>5.6989000000000001</v>
      </c>
    </row>
    <row r="142" spans="1:13">
      <c r="A142" s="273">
        <v>133</v>
      </c>
      <c r="B142" s="254" t="s">
        <v>137</v>
      </c>
      <c r="C142" s="254">
        <v>155.5</v>
      </c>
      <c r="D142" s="256">
        <v>153.96666666666667</v>
      </c>
      <c r="E142" s="256">
        <v>151.73333333333335</v>
      </c>
      <c r="F142" s="256">
        <v>147.96666666666667</v>
      </c>
      <c r="G142" s="256">
        <v>145.73333333333335</v>
      </c>
      <c r="H142" s="256">
        <v>157.73333333333335</v>
      </c>
      <c r="I142" s="256">
        <v>159.96666666666664</v>
      </c>
      <c r="J142" s="256">
        <v>163.73333333333335</v>
      </c>
      <c r="K142" s="254">
        <v>156.19999999999999</v>
      </c>
      <c r="L142" s="254">
        <v>150.19999999999999</v>
      </c>
      <c r="M142" s="254">
        <v>124.85626000000001</v>
      </c>
    </row>
    <row r="143" spans="1:13">
      <c r="A143" s="273">
        <v>134</v>
      </c>
      <c r="B143" s="254" t="s">
        <v>136</v>
      </c>
      <c r="C143" s="254">
        <v>753.55</v>
      </c>
      <c r="D143" s="256">
        <v>748.31666666666661</v>
      </c>
      <c r="E143" s="256">
        <v>740.63333333333321</v>
      </c>
      <c r="F143" s="256">
        <v>727.71666666666658</v>
      </c>
      <c r="G143" s="256">
        <v>720.03333333333319</v>
      </c>
      <c r="H143" s="256">
        <v>761.23333333333323</v>
      </c>
      <c r="I143" s="256">
        <v>768.91666666666663</v>
      </c>
      <c r="J143" s="256">
        <v>781.83333333333326</v>
      </c>
      <c r="K143" s="254">
        <v>756</v>
      </c>
      <c r="L143" s="254">
        <v>735.4</v>
      </c>
      <c r="M143" s="254">
        <v>34.799379999999999</v>
      </c>
    </row>
    <row r="144" spans="1:13">
      <c r="A144" s="273">
        <v>135</v>
      </c>
      <c r="B144" s="254" t="s">
        <v>138</v>
      </c>
      <c r="C144" s="254">
        <v>154.85</v>
      </c>
      <c r="D144" s="256">
        <v>153.76666666666668</v>
      </c>
      <c r="E144" s="256">
        <v>151.63333333333335</v>
      </c>
      <c r="F144" s="256">
        <v>148.41666666666669</v>
      </c>
      <c r="G144" s="256">
        <v>146.28333333333336</v>
      </c>
      <c r="H144" s="256">
        <v>156.98333333333335</v>
      </c>
      <c r="I144" s="256">
        <v>159.11666666666667</v>
      </c>
      <c r="J144" s="256">
        <v>162.33333333333334</v>
      </c>
      <c r="K144" s="254">
        <v>155.9</v>
      </c>
      <c r="L144" s="254">
        <v>150.55000000000001</v>
      </c>
      <c r="M144" s="254">
        <v>48.480550000000001</v>
      </c>
    </row>
    <row r="145" spans="1:13">
      <c r="A145" s="273">
        <v>136</v>
      </c>
      <c r="B145" s="254" t="s">
        <v>139</v>
      </c>
      <c r="C145" s="254">
        <v>474.25</v>
      </c>
      <c r="D145" s="256">
        <v>473.7833333333333</v>
      </c>
      <c r="E145" s="256">
        <v>469.06666666666661</v>
      </c>
      <c r="F145" s="256">
        <v>463.88333333333333</v>
      </c>
      <c r="G145" s="256">
        <v>459.16666666666663</v>
      </c>
      <c r="H145" s="256">
        <v>478.96666666666658</v>
      </c>
      <c r="I145" s="256">
        <v>483.68333333333328</v>
      </c>
      <c r="J145" s="256">
        <v>488.86666666666656</v>
      </c>
      <c r="K145" s="254">
        <v>478.5</v>
      </c>
      <c r="L145" s="254">
        <v>468.6</v>
      </c>
      <c r="M145" s="254">
        <v>14.817030000000001</v>
      </c>
    </row>
    <row r="146" spans="1:13">
      <c r="A146" s="273">
        <v>137</v>
      </c>
      <c r="B146" s="254" t="s">
        <v>140</v>
      </c>
      <c r="C146" s="254">
        <v>6717.85</v>
      </c>
      <c r="D146" s="256">
        <v>6751.2666666666664</v>
      </c>
      <c r="E146" s="256">
        <v>6664.1333333333332</v>
      </c>
      <c r="F146" s="256">
        <v>6610.416666666667</v>
      </c>
      <c r="G146" s="256">
        <v>6523.2833333333338</v>
      </c>
      <c r="H146" s="256">
        <v>6804.9833333333327</v>
      </c>
      <c r="I146" s="256">
        <v>6892.1166666666659</v>
      </c>
      <c r="J146" s="256">
        <v>6945.8333333333321</v>
      </c>
      <c r="K146" s="254">
        <v>6838.4</v>
      </c>
      <c r="L146" s="254">
        <v>6697.55</v>
      </c>
      <c r="M146" s="254">
        <v>9.9582700000000006</v>
      </c>
    </row>
    <row r="147" spans="1:13">
      <c r="A147" s="273">
        <v>138</v>
      </c>
      <c r="B147" s="254" t="s">
        <v>142</v>
      </c>
      <c r="C147" s="254">
        <v>898.1</v>
      </c>
      <c r="D147" s="256">
        <v>892.5</v>
      </c>
      <c r="E147" s="256">
        <v>881.8</v>
      </c>
      <c r="F147" s="256">
        <v>865.5</v>
      </c>
      <c r="G147" s="256">
        <v>854.8</v>
      </c>
      <c r="H147" s="256">
        <v>908.8</v>
      </c>
      <c r="I147" s="256">
        <v>919.5</v>
      </c>
      <c r="J147" s="256">
        <v>935.8</v>
      </c>
      <c r="K147" s="254">
        <v>903.2</v>
      </c>
      <c r="L147" s="254">
        <v>876.2</v>
      </c>
      <c r="M147" s="254">
        <v>4.1017299999999999</v>
      </c>
    </row>
    <row r="148" spans="1:13">
      <c r="A148" s="273">
        <v>139</v>
      </c>
      <c r="B148" s="254" t="s">
        <v>144</v>
      </c>
      <c r="C148" s="254">
        <v>2077.35</v>
      </c>
      <c r="D148" s="256">
        <v>2089.1166666666668</v>
      </c>
      <c r="E148" s="256">
        <v>2058.2333333333336</v>
      </c>
      <c r="F148" s="256">
        <v>2039.1166666666668</v>
      </c>
      <c r="G148" s="256">
        <v>2008.2333333333336</v>
      </c>
      <c r="H148" s="256">
        <v>2108.2333333333336</v>
      </c>
      <c r="I148" s="256">
        <v>2139.1166666666668</v>
      </c>
      <c r="J148" s="256">
        <v>2158.2333333333336</v>
      </c>
      <c r="K148" s="254">
        <v>2120</v>
      </c>
      <c r="L148" s="254">
        <v>2070</v>
      </c>
      <c r="M148" s="254">
        <v>5.8904899999999998</v>
      </c>
    </row>
    <row r="149" spans="1:13">
      <c r="A149" s="273">
        <v>140</v>
      </c>
      <c r="B149" s="254" t="s">
        <v>145</v>
      </c>
      <c r="C149" s="254">
        <v>240.2</v>
      </c>
      <c r="D149" s="256">
        <v>237.46666666666667</v>
      </c>
      <c r="E149" s="256">
        <v>229.73333333333335</v>
      </c>
      <c r="F149" s="256">
        <v>219.26666666666668</v>
      </c>
      <c r="G149" s="256">
        <v>211.53333333333336</v>
      </c>
      <c r="H149" s="256">
        <v>247.93333333333334</v>
      </c>
      <c r="I149" s="256">
        <v>255.66666666666663</v>
      </c>
      <c r="J149" s="256">
        <v>266.13333333333333</v>
      </c>
      <c r="K149" s="254">
        <v>245.2</v>
      </c>
      <c r="L149" s="254">
        <v>227</v>
      </c>
      <c r="M149" s="254">
        <v>239.53975</v>
      </c>
    </row>
    <row r="150" spans="1:13">
      <c r="A150" s="273">
        <v>141</v>
      </c>
      <c r="B150" s="254" t="s">
        <v>262</v>
      </c>
      <c r="C150" s="254">
        <v>1762.4</v>
      </c>
      <c r="D150" s="256">
        <v>1764.1333333333332</v>
      </c>
      <c r="E150" s="256">
        <v>1726.2666666666664</v>
      </c>
      <c r="F150" s="256">
        <v>1690.1333333333332</v>
      </c>
      <c r="G150" s="256">
        <v>1652.2666666666664</v>
      </c>
      <c r="H150" s="256">
        <v>1800.2666666666664</v>
      </c>
      <c r="I150" s="256">
        <v>1838.1333333333332</v>
      </c>
      <c r="J150" s="256">
        <v>1874.2666666666664</v>
      </c>
      <c r="K150" s="254">
        <v>1802</v>
      </c>
      <c r="L150" s="254">
        <v>1728</v>
      </c>
      <c r="M150" s="254">
        <v>6.6494</v>
      </c>
    </row>
    <row r="151" spans="1:13">
      <c r="A151" s="273">
        <v>142</v>
      </c>
      <c r="B151" s="254" t="s">
        <v>147</v>
      </c>
      <c r="C151" s="254">
        <v>1221.55</v>
      </c>
      <c r="D151" s="256">
        <v>1210.1833333333334</v>
      </c>
      <c r="E151" s="256">
        <v>1186.3666666666668</v>
      </c>
      <c r="F151" s="256">
        <v>1151.1833333333334</v>
      </c>
      <c r="G151" s="256">
        <v>1127.3666666666668</v>
      </c>
      <c r="H151" s="256">
        <v>1245.3666666666668</v>
      </c>
      <c r="I151" s="256">
        <v>1269.1833333333334</v>
      </c>
      <c r="J151" s="256">
        <v>1304.3666666666668</v>
      </c>
      <c r="K151" s="254">
        <v>1234</v>
      </c>
      <c r="L151" s="254">
        <v>1175</v>
      </c>
      <c r="M151" s="254">
        <v>20.170660000000002</v>
      </c>
    </row>
    <row r="152" spans="1:13">
      <c r="A152" s="273">
        <v>143</v>
      </c>
      <c r="B152" s="254" t="s">
        <v>263</v>
      </c>
      <c r="C152" s="254">
        <v>919.45</v>
      </c>
      <c r="D152" s="256">
        <v>925.44999999999993</v>
      </c>
      <c r="E152" s="256">
        <v>910.99999999999989</v>
      </c>
      <c r="F152" s="256">
        <v>902.55</v>
      </c>
      <c r="G152" s="256">
        <v>888.09999999999991</v>
      </c>
      <c r="H152" s="256">
        <v>933.89999999999986</v>
      </c>
      <c r="I152" s="256">
        <v>948.34999999999991</v>
      </c>
      <c r="J152" s="256">
        <v>956.79999999999984</v>
      </c>
      <c r="K152" s="254">
        <v>939.9</v>
      </c>
      <c r="L152" s="254">
        <v>917</v>
      </c>
      <c r="M152" s="254">
        <v>5.2145400000000004</v>
      </c>
    </row>
    <row r="153" spans="1:13">
      <c r="A153" s="273">
        <v>144</v>
      </c>
      <c r="B153" s="254" t="s">
        <v>152</v>
      </c>
      <c r="C153" s="254">
        <v>186.6</v>
      </c>
      <c r="D153" s="256">
        <v>184.65</v>
      </c>
      <c r="E153" s="256">
        <v>181</v>
      </c>
      <c r="F153" s="256">
        <v>175.4</v>
      </c>
      <c r="G153" s="256">
        <v>171.75</v>
      </c>
      <c r="H153" s="256">
        <v>190.25</v>
      </c>
      <c r="I153" s="256">
        <v>193.90000000000003</v>
      </c>
      <c r="J153" s="256">
        <v>199.5</v>
      </c>
      <c r="K153" s="254">
        <v>188.3</v>
      </c>
      <c r="L153" s="254">
        <v>179.05</v>
      </c>
      <c r="M153" s="254">
        <v>319.13099</v>
      </c>
    </row>
    <row r="154" spans="1:13">
      <c r="A154" s="273">
        <v>145</v>
      </c>
      <c r="B154" s="254" t="s">
        <v>153</v>
      </c>
      <c r="C154" s="254">
        <v>111.55</v>
      </c>
      <c r="D154" s="256">
        <v>111.25</v>
      </c>
      <c r="E154" s="256">
        <v>110.25</v>
      </c>
      <c r="F154" s="256">
        <v>108.95</v>
      </c>
      <c r="G154" s="256">
        <v>107.95</v>
      </c>
      <c r="H154" s="256">
        <v>112.55</v>
      </c>
      <c r="I154" s="256">
        <v>113.55</v>
      </c>
      <c r="J154" s="256">
        <v>114.85</v>
      </c>
      <c r="K154" s="254">
        <v>112.25</v>
      </c>
      <c r="L154" s="254">
        <v>109.95</v>
      </c>
      <c r="M154" s="254">
        <v>128.32919999999999</v>
      </c>
    </row>
    <row r="155" spans="1:13">
      <c r="A155" s="273">
        <v>146</v>
      </c>
      <c r="B155" s="254" t="s">
        <v>148</v>
      </c>
      <c r="C155" s="254">
        <v>76</v>
      </c>
      <c r="D155" s="256">
        <v>74.150000000000006</v>
      </c>
      <c r="E155" s="256">
        <v>72.000000000000014</v>
      </c>
      <c r="F155" s="256">
        <v>68.000000000000014</v>
      </c>
      <c r="G155" s="256">
        <v>65.850000000000023</v>
      </c>
      <c r="H155" s="256">
        <v>78.150000000000006</v>
      </c>
      <c r="I155" s="256">
        <v>80.299999999999983</v>
      </c>
      <c r="J155" s="256">
        <v>84.3</v>
      </c>
      <c r="K155" s="254">
        <v>76.3</v>
      </c>
      <c r="L155" s="254">
        <v>70.150000000000006</v>
      </c>
      <c r="M155" s="254">
        <v>612.94393000000002</v>
      </c>
    </row>
    <row r="156" spans="1:13">
      <c r="A156" s="273">
        <v>147</v>
      </c>
      <c r="B156" s="254" t="s">
        <v>450</v>
      </c>
      <c r="C156" s="254">
        <v>3175.05</v>
      </c>
      <c r="D156" s="256">
        <v>3173.6666666666665</v>
      </c>
      <c r="E156" s="256">
        <v>3131.3833333333332</v>
      </c>
      <c r="F156" s="256">
        <v>3087.7166666666667</v>
      </c>
      <c r="G156" s="256">
        <v>3045.4333333333334</v>
      </c>
      <c r="H156" s="256">
        <v>3217.333333333333</v>
      </c>
      <c r="I156" s="256">
        <v>3259.6166666666668</v>
      </c>
      <c r="J156" s="256">
        <v>3303.2833333333328</v>
      </c>
      <c r="K156" s="254">
        <v>3215.95</v>
      </c>
      <c r="L156" s="254">
        <v>3130</v>
      </c>
      <c r="M156" s="254">
        <v>2.36904</v>
      </c>
    </row>
    <row r="157" spans="1:13">
      <c r="A157" s="273">
        <v>148</v>
      </c>
      <c r="B157" s="254" t="s">
        <v>151</v>
      </c>
      <c r="C157" s="254">
        <v>17037.95</v>
      </c>
      <c r="D157" s="256">
        <v>17112.849999999999</v>
      </c>
      <c r="E157" s="256">
        <v>16925.699999999997</v>
      </c>
      <c r="F157" s="256">
        <v>16813.449999999997</v>
      </c>
      <c r="G157" s="256">
        <v>16626.299999999996</v>
      </c>
      <c r="H157" s="256">
        <v>17225.099999999999</v>
      </c>
      <c r="I157" s="256">
        <v>17412.25</v>
      </c>
      <c r="J157" s="256">
        <v>17524.5</v>
      </c>
      <c r="K157" s="254">
        <v>17300</v>
      </c>
      <c r="L157" s="254">
        <v>17000.599999999999</v>
      </c>
      <c r="M157" s="254">
        <v>0.60702999999999996</v>
      </c>
    </row>
    <row r="158" spans="1:13">
      <c r="A158" s="273">
        <v>149</v>
      </c>
      <c r="B158" s="254" t="s">
        <v>790</v>
      </c>
      <c r="C158" s="254">
        <v>346.4</v>
      </c>
      <c r="D158" s="256">
        <v>345.95</v>
      </c>
      <c r="E158" s="256">
        <v>341.9</v>
      </c>
      <c r="F158" s="256">
        <v>337.4</v>
      </c>
      <c r="G158" s="256">
        <v>333.34999999999997</v>
      </c>
      <c r="H158" s="256">
        <v>350.45</v>
      </c>
      <c r="I158" s="256">
        <v>354.50000000000006</v>
      </c>
      <c r="J158" s="256">
        <v>359</v>
      </c>
      <c r="K158" s="254">
        <v>350</v>
      </c>
      <c r="L158" s="254">
        <v>341.45</v>
      </c>
      <c r="M158" s="254">
        <v>3.78342</v>
      </c>
    </row>
    <row r="159" spans="1:13">
      <c r="A159" s="273">
        <v>150</v>
      </c>
      <c r="B159" s="254" t="s">
        <v>265</v>
      </c>
      <c r="C159" s="254">
        <v>532.1</v>
      </c>
      <c r="D159" s="256">
        <v>534.31666666666672</v>
      </c>
      <c r="E159" s="256">
        <v>520.08333333333348</v>
      </c>
      <c r="F159" s="256">
        <v>508.06666666666672</v>
      </c>
      <c r="G159" s="256">
        <v>493.83333333333348</v>
      </c>
      <c r="H159" s="256">
        <v>546.33333333333348</v>
      </c>
      <c r="I159" s="256">
        <v>560.56666666666683</v>
      </c>
      <c r="J159" s="256">
        <v>572.58333333333348</v>
      </c>
      <c r="K159" s="254">
        <v>548.54999999999995</v>
      </c>
      <c r="L159" s="254">
        <v>522.29999999999995</v>
      </c>
      <c r="M159" s="254">
        <v>5.5884499999999999</v>
      </c>
    </row>
    <row r="160" spans="1:13">
      <c r="A160" s="273">
        <v>151</v>
      </c>
      <c r="B160" s="254" t="s">
        <v>155</v>
      </c>
      <c r="C160" s="254">
        <v>114.25</v>
      </c>
      <c r="D160" s="256">
        <v>113.96666666666665</v>
      </c>
      <c r="E160" s="256">
        <v>112.5333333333333</v>
      </c>
      <c r="F160" s="256">
        <v>110.81666666666665</v>
      </c>
      <c r="G160" s="256">
        <v>109.3833333333333</v>
      </c>
      <c r="H160" s="256">
        <v>115.68333333333331</v>
      </c>
      <c r="I160" s="256">
        <v>117.11666666666667</v>
      </c>
      <c r="J160" s="256">
        <v>118.83333333333331</v>
      </c>
      <c r="K160" s="254">
        <v>115.4</v>
      </c>
      <c r="L160" s="254">
        <v>112.25</v>
      </c>
      <c r="M160" s="254">
        <v>199.60145</v>
      </c>
    </row>
    <row r="161" spans="1:13">
      <c r="A161" s="273">
        <v>152</v>
      </c>
      <c r="B161" s="254" t="s">
        <v>154</v>
      </c>
      <c r="C161" s="254">
        <v>131.69999999999999</v>
      </c>
      <c r="D161" s="256">
        <v>132.16666666666666</v>
      </c>
      <c r="E161" s="256">
        <v>130.63333333333333</v>
      </c>
      <c r="F161" s="256">
        <v>129.56666666666666</v>
      </c>
      <c r="G161" s="256">
        <v>128.03333333333333</v>
      </c>
      <c r="H161" s="256">
        <v>133.23333333333332</v>
      </c>
      <c r="I161" s="256">
        <v>134.76666666666668</v>
      </c>
      <c r="J161" s="256">
        <v>135.83333333333331</v>
      </c>
      <c r="K161" s="254">
        <v>133.69999999999999</v>
      </c>
      <c r="L161" s="254">
        <v>131.1</v>
      </c>
      <c r="M161" s="254">
        <v>11.45744</v>
      </c>
    </row>
    <row r="162" spans="1:13">
      <c r="A162" s="273">
        <v>153</v>
      </c>
      <c r="B162" s="254" t="s">
        <v>266</v>
      </c>
      <c r="C162" s="254">
        <v>3520.05</v>
      </c>
      <c r="D162" s="256">
        <v>3523.4166666666665</v>
      </c>
      <c r="E162" s="256">
        <v>3486.833333333333</v>
      </c>
      <c r="F162" s="256">
        <v>3453.6166666666663</v>
      </c>
      <c r="G162" s="256">
        <v>3417.0333333333328</v>
      </c>
      <c r="H162" s="256">
        <v>3556.6333333333332</v>
      </c>
      <c r="I162" s="256">
        <v>3593.2166666666662</v>
      </c>
      <c r="J162" s="256">
        <v>3626.4333333333334</v>
      </c>
      <c r="K162" s="254">
        <v>3560</v>
      </c>
      <c r="L162" s="254">
        <v>3490.2</v>
      </c>
      <c r="M162" s="254">
        <v>2.3273899999999998</v>
      </c>
    </row>
    <row r="163" spans="1:13">
      <c r="A163" s="273">
        <v>154</v>
      </c>
      <c r="B163" s="254" t="s">
        <v>267</v>
      </c>
      <c r="C163" s="254">
        <v>2700.4</v>
      </c>
      <c r="D163" s="256">
        <v>2698.3</v>
      </c>
      <c r="E163" s="256">
        <v>2672.6500000000005</v>
      </c>
      <c r="F163" s="256">
        <v>2644.9000000000005</v>
      </c>
      <c r="G163" s="256">
        <v>2619.2500000000009</v>
      </c>
      <c r="H163" s="256">
        <v>2726.05</v>
      </c>
      <c r="I163" s="256">
        <v>2751.7</v>
      </c>
      <c r="J163" s="256">
        <v>2779.45</v>
      </c>
      <c r="K163" s="254">
        <v>2723.95</v>
      </c>
      <c r="L163" s="254">
        <v>2670.55</v>
      </c>
      <c r="M163" s="254">
        <v>3.8192499999999998</v>
      </c>
    </row>
    <row r="164" spans="1:13">
      <c r="A164" s="273">
        <v>155</v>
      </c>
      <c r="B164" s="254" t="s">
        <v>156</v>
      </c>
      <c r="C164" s="254">
        <v>28170.400000000001</v>
      </c>
      <c r="D164" s="256">
        <v>28203.7</v>
      </c>
      <c r="E164" s="256">
        <v>27907.45</v>
      </c>
      <c r="F164" s="256">
        <v>27644.5</v>
      </c>
      <c r="G164" s="256">
        <v>27348.25</v>
      </c>
      <c r="H164" s="256">
        <v>28466.65</v>
      </c>
      <c r="I164" s="256">
        <v>28762.9</v>
      </c>
      <c r="J164" s="256">
        <v>29025.850000000002</v>
      </c>
      <c r="K164" s="254">
        <v>28499.95</v>
      </c>
      <c r="L164" s="254">
        <v>27940.75</v>
      </c>
      <c r="M164" s="254">
        <v>0.22214</v>
      </c>
    </row>
    <row r="165" spans="1:13">
      <c r="A165" s="273">
        <v>156</v>
      </c>
      <c r="B165" s="254" t="s">
        <v>158</v>
      </c>
      <c r="C165" s="254">
        <v>242.5</v>
      </c>
      <c r="D165" s="256">
        <v>242.35</v>
      </c>
      <c r="E165" s="256">
        <v>240.35</v>
      </c>
      <c r="F165" s="256">
        <v>238.2</v>
      </c>
      <c r="G165" s="256">
        <v>236.2</v>
      </c>
      <c r="H165" s="256">
        <v>244.5</v>
      </c>
      <c r="I165" s="256">
        <v>246.5</v>
      </c>
      <c r="J165" s="256">
        <v>248.65</v>
      </c>
      <c r="K165" s="254">
        <v>244.35</v>
      </c>
      <c r="L165" s="254">
        <v>240.2</v>
      </c>
      <c r="M165" s="254">
        <v>17.64237</v>
      </c>
    </row>
    <row r="166" spans="1:13">
      <c r="A166" s="273">
        <v>157</v>
      </c>
      <c r="B166" s="254" t="s">
        <v>269</v>
      </c>
      <c r="C166" s="254">
        <v>5217.8500000000004</v>
      </c>
      <c r="D166" s="256">
        <v>5247.2666666666664</v>
      </c>
      <c r="E166" s="256">
        <v>5146.7833333333328</v>
      </c>
      <c r="F166" s="256">
        <v>5075.7166666666662</v>
      </c>
      <c r="G166" s="256">
        <v>4975.2333333333327</v>
      </c>
      <c r="H166" s="256">
        <v>5318.333333333333</v>
      </c>
      <c r="I166" s="256">
        <v>5418.8166666666666</v>
      </c>
      <c r="J166" s="256">
        <v>5489.8833333333332</v>
      </c>
      <c r="K166" s="254">
        <v>5347.75</v>
      </c>
      <c r="L166" s="254">
        <v>5176.2</v>
      </c>
      <c r="M166" s="254">
        <v>1.0729599999999999</v>
      </c>
    </row>
    <row r="167" spans="1:13">
      <c r="A167" s="273">
        <v>158</v>
      </c>
      <c r="B167" s="254" t="s">
        <v>160</v>
      </c>
      <c r="C167" s="254">
        <v>1891.1</v>
      </c>
      <c r="D167" s="256">
        <v>1883.1500000000003</v>
      </c>
      <c r="E167" s="256">
        <v>1863.3500000000006</v>
      </c>
      <c r="F167" s="256">
        <v>1835.6000000000004</v>
      </c>
      <c r="G167" s="256">
        <v>1815.8000000000006</v>
      </c>
      <c r="H167" s="256">
        <v>1910.9000000000005</v>
      </c>
      <c r="I167" s="256">
        <v>1930.7000000000003</v>
      </c>
      <c r="J167" s="256">
        <v>1958.4500000000005</v>
      </c>
      <c r="K167" s="254">
        <v>1902.95</v>
      </c>
      <c r="L167" s="254">
        <v>1855.4</v>
      </c>
      <c r="M167" s="254">
        <v>8.2563300000000002</v>
      </c>
    </row>
    <row r="168" spans="1:13">
      <c r="A168" s="273">
        <v>159</v>
      </c>
      <c r="B168" s="254" t="s">
        <v>157</v>
      </c>
      <c r="C168" s="254">
        <v>1652.95</v>
      </c>
      <c r="D168" s="256">
        <v>1646.9166666666667</v>
      </c>
      <c r="E168" s="256">
        <v>1630.0333333333335</v>
      </c>
      <c r="F168" s="256">
        <v>1607.1166666666668</v>
      </c>
      <c r="G168" s="256">
        <v>1590.2333333333336</v>
      </c>
      <c r="H168" s="256">
        <v>1669.8333333333335</v>
      </c>
      <c r="I168" s="256">
        <v>1686.7166666666667</v>
      </c>
      <c r="J168" s="256">
        <v>1709.6333333333334</v>
      </c>
      <c r="K168" s="254">
        <v>1663.8</v>
      </c>
      <c r="L168" s="254">
        <v>1624</v>
      </c>
      <c r="M168" s="254">
        <v>4.6428700000000003</v>
      </c>
    </row>
    <row r="169" spans="1:13">
      <c r="A169" s="273">
        <v>160</v>
      </c>
      <c r="B169" s="254" t="s">
        <v>461</v>
      </c>
      <c r="C169" s="254">
        <v>1674.2</v>
      </c>
      <c r="D169" s="256">
        <v>1657.8833333333332</v>
      </c>
      <c r="E169" s="256">
        <v>1626.7666666666664</v>
      </c>
      <c r="F169" s="256">
        <v>1579.3333333333333</v>
      </c>
      <c r="G169" s="256">
        <v>1548.2166666666665</v>
      </c>
      <c r="H169" s="256">
        <v>1705.3166666666664</v>
      </c>
      <c r="I169" s="256">
        <v>1736.4333333333332</v>
      </c>
      <c r="J169" s="256">
        <v>1783.8666666666663</v>
      </c>
      <c r="K169" s="254">
        <v>1689</v>
      </c>
      <c r="L169" s="254">
        <v>1610.45</v>
      </c>
      <c r="M169" s="254">
        <v>8.6103299999999994</v>
      </c>
    </row>
    <row r="170" spans="1:13">
      <c r="A170" s="273">
        <v>161</v>
      </c>
      <c r="B170" s="254" t="s">
        <v>159</v>
      </c>
      <c r="C170" s="254">
        <v>115.6</v>
      </c>
      <c r="D170" s="256">
        <v>115.01666666666667</v>
      </c>
      <c r="E170" s="256">
        <v>114.08333333333333</v>
      </c>
      <c r="F170" s="256">
        <v>112.56666666666666</v>
      </c>
      <c r="G170" s="256">
        <v>111.63333333333333</v>
      </c>
      <c r="H170" s="256">
        <v>116.53333333333333</v>
      </c>
      <c r="I170" s="256">
        <v>117.46666666666667</v>
      </c>
      <c r="J170" s="256">
        <v>118.98333333333333</v>
      </c>
      <c r="K170" s="254">
        <v>115.95</v>
      </c>
      <c r="L170" s="254">
        <v>113.5</v>
      </c>
      <c r="M170" s="254">
        <v>52.09731</v>
      </c>
    </row>
    <row r="171" spans="1:13">
      <c r="A171" s="273">
        <v>162</v>
      </c>
      <c r="B171" s="254" t="s">
        <v>162</v>
      </c>
      <c r="C171" s="254">
        <v>228.4</v>
      </c>
      <c r="D171" s="256">
        <v>228.83333333333334</v>
      </c>
      <c r="E171" s="256">
        <v>226.66666666666669</v>
      </c>
      <c r="F171" s="256">
        <v>224.93333333333334</v>
      </c>
      <c r="G171" s="256">
        <v>222.76666666666668</v>
      </c>
      <c r="H171" s="256">
        <v>230.56666666666669</v>
      </c>
      <c r="I171" s="256">
        <v>232.73333333333338</v>
      </c>
      <c r="J171" s="256">
        <v>234.4666666666667</v>
      </c>
      <c r="K171" s="254">
        <v>231</v>
      </c>
      <c r="L171" s="254">
        <v>227.1</v>
      </c>
      <c r="M171" s="254">
        <v>61.854469999999999</v>
      </c>
    </row>
    <row r="172" spans="1:13">
      <c r="A172" s="273">
        <v>163</v>
      </c>
      <c r="B172" s="254" t="s">
        <v>270</v>
      </c>
      <c r="C172" s="254">
        <v>270.7</v>
      </c>
      <c r="D172" s="256">
        <v>271.93333333333334</v>
      </c>
      <c r="E172" s="256">
        <v>264.86666666666667</v>
      </c>
      <c r="F172" s="256">
        <v>259.03333333333336</v>
      </c>
      <c r="G172" s="256">
        <v>251.9666666666667</v>
      </c>
      <c r="H172" s="256">
        <v>277.76666666666665</v>
      </c>
      <c r="I172" s="256">
        <v>284.83333333333337</v>
      </c>
      <c r="J172" s="256">
        <v>290.66666666666663</v>
      </c>
      <c r="K172" s="254">
        <v>279</v>
      </c>
      <c r="L172" s="254">
        <v>266.10000000000002</v>
      </c>
      <c r="M172" s="254">
        <v>10.0756</v>
      </c>
    </row>
    <row r="173" spans="1:13">
      <c r="A173" s="273">
        <v>164</v>
      </c>
      <c r="B173" s="254" t="s">
        <v>271</v>
      </c>
      <c r="C173" s="254">
        <v>13431.45</v>
      </c>
      <c r="D173" s="256">
        <v>13446.85</v>
      </c>
      <c r="E173" s="256">
        <v>13364.650000000001</v>
      </c>
      <c r="F173" s="256">
        <v>13297.85</v>
      </c>
      <c r="G173" s="256">
        <v>13215.650000000001</v>
      </c>
      <c r="H173" s="256">
        <v>13513.650000000001</v>
      </c>
      <c r="I173" s="256">
        <v>13595.850000000002</v>
      </c>
      <c r="J173" s="256">
        <v>13662.650000000001</v>
      </c>
      <c r="K173" s="254">
        <v>13529.05</v>
      </c>
      <c r="L173" s="254">
        <v>13380.05</v>
      </c>
      <c r="M173" s="254">
        <v>6.6040000000000001E-2</v>
      </c>
    </row>
    <row r="174" spans="1:13">
      <c r="A174" s="273">
        <v>165</v>
      </c>
      <c r="B174" s="254" t="s">
        <v>161</v>
      </c>
      <c r="C174" s="254">
        <v>37.65</v>
      </c>
      <c r="D174" s="256">
        <v>37.43333333333333</v>
      </c>
      <c r="E174" s="256">
        <v>37.066666666666663</v>
      </c>
      <c r="F174" s="256">
        <v>36.483333333333334</v>
      </c>
      <c r="G174" s="256">
        <v>36.116666666666667</v>
      </c>
      <c r="H174" s="256">
        <v>38.016666666666659</v>
      </c>
      <c r="I174" s="256">
        <v>38.383333333333319</v>
      </c>
      <c r="J174" s="256">
        <v>38.966666666666654</v>
      </c>
      <c r="K174" s="254">
        <v>37.799999999999997</v>
      </c>
      <c r="L174" s="254">
        <v>36.85</v>
      </c>
      <c r="M174" s="254">
        <v>1080.3381999999999</v>
      </c>
    </row>
    <row r="175" spans="1:13">
      <c r="A175" s="273">
        <v>166</v>
      </c>
      <c r="B175" s="254" t="s">
        <v>165</v>
      </c>
      <c r="C175" s="254">
        <v>197</v>
      </c>
      <c r="D175" s="256">
        <v>194.35</v>
      </c>
      <c r="E175" s="256">
        <v>190.7</v>
      </c>
      <c r="F175" s="256">
        <v>184.4</v>
      </c>
      <c r="G175" s="256">
        <v>180.75</v>
      </c>
      <c r="H175" s="256">
        <v>200.64999999999998</v>
      </c>
      <c r="I175" s="256">
        <v>204.3</v>
      </c>
      <c r="J175" s="256">
        <v>210.59999999999997</v>
      </c>
      <c r="K175" s="254">
        <v>198</v>
      </c>
      <c r="L175" s="254">
        <v>188.05</v>
      </c>
      <c r="M175" s="254">
        <v>192.95119</v>
      </c>
    </row>
    <row r="176" spans="1:13">
      <c r="A176" s="273">
        <v>167</v>
      </c>
      <c r="B176" s="254" t="s">
        <v>166</v>
      </c>
      <c r="C176" s="254">
        <v>141.55000000000001</v>
      </c>
      <c r="D176" s="256">
        <v>140.78333333333333</v>
      </c>
      <c r="E176" s="256">
        <v>139.56666666666666</v>
      </c>
      <c r="F176" s="256">
        <v>137.58333333333334</v>
      </c>
      <c r="G176" s="256">
        <v>136.36666666666667</v>
      </c>
      <c r="H176" s="256">
        <v>142.76666666666665</v>
      </c>
      <c r="I176" s="256">
        <v>143.98333333333329</v>
      </c>
      <c r="J176" s="256">
        <v>145.96666666666664</v>
      </c>
      <c r="K176" s="254">
        <v>142</v>
      </c>
      <c r="L176" s="254">
        <v>138.80000000000001</v>
      </c>
      <c r="M176" s="254">
        <v>33.578159999999997</v>
      </c>
    </row>
    <row r="177" spans="1:13">
      <c r="A177" s="273">
        <v>168</v>
      </c>
      <c r="B177" s="254" t="s">
        <v>273</v>
      </c>
      <c r="C177" s="254">
        <v>513.75</v>
      </c>
      <c r="D177" s="256">
        <v>513.58333333333337</v>
      </c>
      <c r="E177" s="256">
        <v>510.51666666666677</v>
      </c>
      <c r="F177" s="256">
        <v>507.28333333333342</v>
      </c>
      <c r="G177" s="256">
        <v>504.21666666666681</v>
      </c>
      <c r="H177" s="256">
        <v>516.81666666666672</v>
      </c>
      <c r="I177" s="256">
        <v>519.88333333333333</v>
      </c>
      <c r="J177" s="256">
        <v>523.11666666666667</v>
      </c>
      <c r="K177" s="254">
        <v>516.65</v>
      </c>
      <c r="L177" s="254">
        <v>510.35</v>
      </c>
      <c r="M177" s="254">
        <v>2.1194500000000001</v>
      </c>
    </row>
    <row r="178" spans="1:13">
      <c r="A178" s="273">
        <v>169</v>
      </c>
      <c r="B178" s="254" t="s">
        <v>167</v>
      </c>
      <c r="C178" s="254">
        <v>1960.35</v>
      </c>
      <c r="D178" s="256">
        <v>1951.4000000000003</v>
      </c>
      <c r="E178" s="256">
        <v>1939.3500000000006</v>
      </c>
      <c r="F178" s="256">
        <v>1918.3500000000004</v>
      </c>
      <c r="G178" s="256">
        <v>1906.3000000000006</v>
      </c>
      <c r="H178" s="256">
        <v>1972.4000000000005</v>
      </c>
      <c r="I178" s="256">
        <v>1984.4500000000003</v>
      </c>
      <c r="J178" s="256">
        <v>2005.4500000000005</v>
      </c>
      <c r="K178" s="254">
        <v>1963.45</v>
      </c>
      <c r="L178" s="254">
        <v>1930.4</v>
      </c>
      <c r="M178" s="254">
        <v>54.794240000000002</v>
      </c>
    </row>
    <row r="179" spans="1:13">
      <c r="A179" s="273">
        <v>170</v>
      </c>
      <c r="B179" s="254" t="s">
        <v>814</v>
      </c>
      <c r="C179" s="254">
        <v>980.35</v>
      </c>
      <c r="D179" s="256">
        <v>981.1</v>
      </c>
      <c r="E179" s="256">
        <v>974.25</v>
      </c>
      <c r="F179" s="256">
        <v>968.15</v>
      </c>
      <c r="G179" s="256">
        <v>961.3</v>
      </c>
      <c r="H179" s="256">
        <v>987.2</v>
      </c>
      <c r="I179" s="256">
        <v>994.05000000000018</v>
      </c>
      <c r="J179" s="256">
        <v>1000.1500000000001</v>
      </c>
      <c r="K179" s="254">
        <v>987.95</v>
      </c>
      <c r="L179" s="254">
        <v>975</v>
      </c>
      <c r="M179" s="254">
        <v>17.341080000000002</v>
      </c>
    </row>
    <row r="180" spans="1:13">
      <c r="A180" s="273">
        <v>171</v>
      </c>
      <c r="B180" s="254" t="s">
        <v>274</v>
      </c>
      <c r="C180" s="254">
        <v>963.65</v>
      </c>
      <c r="D180" s="256">
        <v>971.21666666666658</v>
      </c>
      <c r="E180" s="256">
        <v>953.63333333333321</v>
      </c>
      <c r="F180" s="256">
        <v>943.61666666666667</v>
      </c>
      <c r="G180" s="256">
        <v>926.0333333333333</v>
      </c>
      <c r="H180" s="256">
        <v>981.23333333333312</v>
      </c>
      <c r="I180" s="256">
        <v>998.81666666666638</v>
      </c>
      <c r="J180" s="256">
        <v>1008.833333333333</v>
      </c>
      <c r="K180" s="254">
        <v>988.8</v>
      </c>
      <c r="L180" s="254">
        <v>961.2</v>
      </c>
      <c r="M180" s="254">
        <v>21.816410000000001</v>
      </c>
    </row>
    <row r="181" spans="1:13">
      <c r="A181" s="273">
        <v>172</v>
      </c>
      <c r="B181" s="254" t="s">
        <v>172</v>
      </c>
      <c r="C181" s="254">
        <v>6366.65</v>
      </c>
      <c r="D181" s="256">
        <v>6341.2333333333336</v>
      </c>
      <c r="E181" s="256">
        <v>6285.4666666666672</v>
      </c>
      <c r="F181" s="256">
        <v>6204.2833333333338</v>
      </c>
      <c r="G181" s="256">
        <v>6148.5166666666673</v>
      </c>
      <c r="H181" s="256">
        <v>6422.416666666667</v>
      </c>
      <c r="I181" s="256">
        <v>6478.1833333333334</v>
      </c>
      <c r="J181" s="256">
        <v>6559.3666666666668</v>
      </c>
      <c r="K181" s="254">
        <v>6397</v>
      </c>
      <c r="L181" s="254">
        <v>6260.05</v>
      </c>
      <c r="M181" s="254">
        <v>1.4303699999999999</v>
      </c>
    </row>
    <row r="182" spans="1:13">
      <c r="A182" s="273">
        <v>173</v>
      </c>
      <c r="B182" s="254" t="s">
        <v>478</v>
      </c>
      <c r="C182" s="254">
        <v>7719.1</v>
      </c>
      <c r="D182" s="256">
        <v>7769.7</v>
      </c>
      <c r="E182" s="256">
        <v>7649.4</v>
      </c>
      <c r="F182" s="256">
        <v>7579.7</v>
      </c>
      <c r="G182" s="256">
        <v>7459.4</v>
      </c>
      <c r="H182" s="256">
        <v>7839.4</v>
      </c>
      <c r="I182" s="256">
        <v>7959.7000000000007</v>
      </c>
      <c r="J182" s="256">
        <v>8029.4</v>
      </c>
      <c r="K182" s="254">
        <v>7890</v>
      </c>
      <c r="L182" s="254">
        <v>7700</v>
      </c>
      <c r="M182" s="254">
        <v>0.40803</v>
      </c>
    </row>
    <row r="183" spans="1:13">
      <c r="A183" s="273">
        <v>174</v>
      </c>
      <c r="B183" s="254" t="s">
        <v>170</v>
      </c>
      <c r="C183" s="254">
        <v>27328.25</v>
      </c>
      <c r="D183" s="256">
        <v>27109.55</v>
      </c>
      <c r="E183" s="256">
        <v>26819.149999999998</v>
      </c>
      <c r="F183" s="256">
        <v>26310.05</v>
      </c>
      <c r="G183" s="256">
        <v>26019.649999999998</v>
      </c>
      <c r="H183" s="256">
        <v>27618.649999999998</v>
      </c>
      <c r="I183" s="256">
        <v>27909.05</v>
      </c>
      <c r="J183" s="256">
        <v>28418.149999999998</v>
      </c>
      <c r="K183" s="254">
        <v>27399.95</v>
      </c>
      <c r="L183" s="254">
        <v>26600.45</v>
      </c>
      <c r="M183" s="254">
        <v>0.37998999999999999</v>
      </c>
    </row>
    <row r="184" spans="1:13">
      <c r="A184" s="273">
        <v>175</v>
      </c>
      <c r="B184" s="254" t="s">
        <v>173</v>
      </c>
      <c r="C184" s="254">
        <v>1389.05</v>
      </c>
      <c r="D184" s="256">
        <v>1369.1000000000001</v>
      </c>
      <c r="E184" s="256">
        <v>1340.2000000000003</v>
      </c>
      <c r="F184" s="256">
        <v>1291.3500000000001</v>
      </c>
      <c r="G184" s="256">
        <v>1262.4500000000003</v>
      </c>
      <c r="H184" s="256">
        <v>1417.9500000000003</v>
      </c>
      <c r="I184" s="256">
        <v>1446.8500000000004</v>
      </c>
      <c r="J184" s="256">
        <v>1495.7000000000003</v>
      </c>
      <c r="K184" s="254">
        <v>1398</v>
      </c>
      <c r="L184" s="254">
        <v>1320.25</v>
      </c>
      <c r="M184" s="254">
        <v>19.10005</v>
      </c>
    </row>
    <row r="185" spans="1:13">
      <c r="A185" s="273">
        <v>176</v>
      </c>
      <c r="B185" s="254" t="s">
        <v>171</v>
      </c>
      <c r="C185" s="254">
        <v>2062</v>
      </c>
      <c r="D185" s="256">
        <v>2033.6333333333332</v>
      </c>
      <c r="E185" s="256">
        <v>1993.5166666666664</v>
      </c>
      <c r="F185" s="256">
        <v>1925.0333333333333</v>
      </c>
      <c r="G185" s="256">
        <v>1884.9166666666665</v>
      </c>
      <c r="H185" s="256">
        <v>2102.1166666666663</v>
      </c>
      <c r="I185" s="256">
        <v>2142.2333333333331</v>
      </c>
      <c r="J185" s="256">
        <v>2210.7166666666662</v>
      </c>
      <c r="K185" s="254">
        <v>2073.75</v>
      </c>
      <c r="L185" s="254">
        <v>1965.15</v>
      </c>
      <c r="M185" s="254">
        <v>8.7663399999999996</v>
      </c>
    </row>
    <row r="186" spans="1:13">
      <c r="A186" s="273">
        <v>177</v>
      </c>
      <c r="B186" s="254" t="s">
        <v>169</v>
      </c>
      <c r="C186" s="254">
        <v>383.1</v>
      </c>
      <c r="D186" s="256">
        <v>377.31666666666661</v>
      </c>
      <c r="E186" s="256">
        <v>369.43333333333322</v>
      </c>
      <c r="F186" s="256">
        <v>355.76666666666659</v>
      </c>
      <c r="G186" s="256">
        <v>347.88333333333321</v>
      </c>
      <c r="H186" s="256">
        <v>390.98333333333323</v>
      </c>
      <c r="I186" s="256">
        <v>398.86666666666667</v>
      </c>
      <c r="J186" s="256">
        <v>412.53333333333325</v>
      </c>
      <c r="K186" s="254">
        <v>385.2</v>
      </c>
      <c r="L186" s="254">
        <v>363.65</v>
      </c>
      <c r="M186" s="254">
        <v>1065.5579600000001</v>
      </c>
    </row>
    <row r="187" spans="1:13">
      <c r="A187" s="273">
        <v>178</v>
      </c>
      <c r="B187" s="254" t="s">
        <v>168</v>
      </c>
      <c r="C187" s="254">
        <v>130.55000000000001</v>
      </c>
      <c r="D187" s="256">
        <v>128.38333333333333</v>
      </c>
      <c r="E187" s="256">
        <v>125.26666666666665</v>
      </c>
      <c r="F187" s="256">
        <v>119.98333333333332</v>
      </c>
      <c r="G187" s="256">
        <v>116.86666666666665</v>
      </c>
      <c r="H187" s="256">
        <v>133.66666666666666</v>
      </c>
      <c r="I187" s="256">
        <v>136.78333333333333</v>
      </c>
      <c r="J187" s="256">
        <v>142.06666666666666</v>
      </c>
      <c r="K187" s="254">
        <v>131.5</v>
      </c>
      <c r="L187" s="254">
        <v>123.1</v>
      </c>
      <c r="M187" s="254">
        <v>811.00256000000002</v>
      </c>
    </row>
    <row r="188" spans="1:13">
      <c r="A188" s="273">
        <v>179</v>
      </c>
      <c r="B188" s="254" t="s">
        <v>175</v>
      </c>
      <c r="C188" s="254">
        <v>687.15</v>
      </c>
      <c r="D188" s="256">
        <v>688.56666666666661</v>
      </c>
      <c r="E188" s="256">
        <v>678.63333333333321</v>
      </c>
      <c r="F188" s="256">
        <v>670.11666666666656</v>
      </c>
      <c r="G188" s="256">
        <v>660.18333333333317</v>
      </c>
      <c r="H188" s="256">
        <v>697.08333333333326</v>
      </c>
      <c r="I188" s="256">
        <v>707.01666666666665</v>
      </c>
      <c r="J188" s="256">
        <v>715.5333333333333</v>
      </c>
      <c r="K188" s="254">
        <v>698.5</v>
      </c>
      <c r="L188" s="254">
        <v>680.05</v>
      </c>
      <c r="M188" s="254">
        <v>63.182340000000003</v>
      </c>
    </row>
    <row r="189" spans="1:13">
      <c r="A189" s="273">
        <v>180</v>
      </c>
      <c r="B189" s="254" t="s">
        <v>176</v>
      </c>
      <c r="C189" s="254">
        <v>524.70000000000005</v>
      </c>
      <c r="D189" s="256">
        <v>523.2166666666667</v>
      </c>
      <c r="E189" s="256">
        <v>517.48333333333335</v>
      </c>
      <c r="F189" s="256">
        <v>510.26666666666665</v>
      </c>
      <c r="G189" s="256">
        <v>504.5333333333333</v>
      </c>
      <c r="H189" s="256">
        <v>530.43333333333339</v>
      </c>
      <c r="I189" s="256">
        <v>536.16666666666674</v>
      </c>
      <c r="J189" s="256">
        <v>543.38333333333344</v>
      </c>
      <c r="K189" s="254">
        <v>528.95000000000005</v>
      </c>
      <c r="L189" s="254">
        <v>516</v>
      </c>
      <c r="M189" s="254">
        <v>13.21382</v>
      </c>
    </row>
    <row r="190" spans="1:13">
      <c r="A190" s="273">
        <v>181</v>
      </c>
      <c r="B190" s="254" t="s">
        <v>275</v>
      </c>
      <c r="C190" s="254">
        <v>572.15</v>
      </c>
      <c r="D190" s="256">
        <v>571.70000000000005</v>
      </c>
      <c r="E190" s="256">
        <v>565.40000000000009</v>
      </c>
      <c r="F190" s="256">
        <v>558.65000000000009</v>
      </c>
      <c r="G190" s="256">
        <v>552.35000000000014</v>
      </c>
      <c r="H190" s="256">
        <v>578.45000000000005</v>
      </c>
      <c r="I190" s="256">
        <v>584.75</v>
      </c>
      <c r="J190" s="256">
        <v>591.5</v>
      </c>
      <c r="K190" s="254">
        <v>578</v>
      </c>
      <c r="L190" s="254">
        <v>564.95000000000005</v>
      </c>
      <c r="M190" s="254">
        <v>1.7014800000000001</v>
      </c>
    </row>
    <row r="191" spans="1:13">
      <c r="A191" s="273">
        <v>182</v>
      </c>
      <c r="B191" s="254" t="s">
        <v>188</v>
      </c>
      <c r="C191" s="254">
        <v>619.95000000000005</v>
      </c>
      <c r="D191" s="256">
        <v>615.38333333333333</v>
      </c>
      <c r="E191" s="256">
        <v>599.56666666666661</v>
      </c>
      <c r="F191" s="256">
        <v>579.18333333333328</v>
      </c>
      <c r="G191" s="256">
        <v>563.36666666666656</v>
      </c>
      <c r="H191" s="256">
        <v>635.76666666666665</v>
      </c>
      <c r="I191" s="256">
        <v>651.58333333333348</v>
      </c>
      <c r="J191" s="256">
        <v>671.9666666666667</v>
      </c>
      <c r="K191" s="254">
        <v>631.20000000000005</v>
      </c>
      <c r="L191" s="254">
        <v>595</v>
      </c>
      <c r="M191" s="254">
        <v>37.243940000000002</v>
      </c>
    </row>
    <row r="192" spans="1:13">
      <c r="A192" s="273">
        <v>183</v>
      </c>
      <c r="B192" s="254" t="s">
        <v>177</v>
      </c>
      <c r="C192" s="254">
        <v>704.05</v>
      </c>
      <c r="D192" s="256">
        <v>702.55000000000007</v>
      </c>
      <c r="E192" s="256">
        <v>691.85000000000014</v>
      </c>
      <c r="F192" s="256">
        <v>679.65000000000009</v>
      </c>
      <c r="G192" s="256">
        <v>668.95000000000016</v>
      </c>
      <c r="H192" s="256">
        <v>714.75000000000011</v>
      </c>
      <c r="I192" s="256">
        <v>725.45000000000016</v>
      </c>
      <c r="J192" s="256">
        <v>737.65000000000009</v>
      </c>
      <c r="K192" s="254">
        <v>713.25</v>
      </c>
      <c r="L192" s="254">
        <v>690.35</v>
      </c>
      <c r="M192" s="254">
        <v>35.764589999999998</v>
      </c>
    </row>
    <row r="193" spans="1:13">
      <c r="A193" s="273">
        <v>184</v>
      </c>
      <c r="B193" s="254" t="s">
        <v>183</v>
      </c>
      <c r="C193" s="254">
        <v>3069.75</v>
      </c>
      <c r="D193" s="256">
        <v>3060.3166666666671</v>
      </c>
      <c r="E193" s="256">
        <v>3045.4333333333343</v>
      </c>
      <c r="F193" s="256">
        <v>3021.1166666666672</v>
      </c>
      <c r="G193" s="256">
        <v>3006.2333333333345</v>
      </c>
      <c r="H193" s="256">
        <v>3084.6333333333341</v>
      </c>
      <c r="I193" s="256">
        <v>3099.5166666666664</v>
      </c>
      <c r="J193" s="256">
        <v>3123.8333333333339</v>
      </c>
      <c r="K193" s="254">
        <v>3075.2</v>
      </c>
      <c r="L193" s="254">
        <v>3036</v>
      </c>
      <c r="M193" s="254">
        <v>28.904620000000001</v>
      </c>
    </row>
    <row r="194" spans="1:13">
      <c r="A194" s="273">
        <v>185</v>
      </c>
      <c r="B194" s="254" t="s">
        <v>804</v>
      </c>
      <c r="C194" s="254">
        <v>653.29999999999995</v>
      </c>
      <c r="D194" s="256">
        <v>650.26666666666654</v>
      </c>
      <c r="E194" s="256">
        <v>643.1333333333331</v>
      </c>
      <c r="F194" s="256">
        <v>632.96666666666658</v>
      </c>
      <c r="G194" s="256">
        <v>625.83333333333314</v>
      </c>
      <c r="H194" s="256">
        <v>660.43333333333305</v>
      </c>
      <c r="I194" s="256">
        <v>667.56666666666649</v>
      </c>
      <c r="J194" s="256">
        <v>677.73333333333301</v>
      </c>
      <c r="K194" s="254">
        <v>657.4</v>
      </c>
      <c r="L194" s="254">
        <v>640.1</v>
      </c>
      <c r="M194" s="254">
        <v>26.593520000000002</v>
      </c>
    </row>
    <row r="195" spans="1:13">
      <c r="A195" s="273">
        <v>186</v>
      </c>
      <c r="B195" s="254" t="s">
        <v>179</v>
      </c>
      <c r="C195" s="254">
        <v>321.10000000000002</v>
      </c>
      <c r="D195" s="256">
        <v>318.78333333333336</v>
      </c>
      <c r="E195" s="256">
        <v>313.7166666666667</v>
      </c>
      <c r="F195" s="256">
        <v>306.33333333333331</v>
      </c>
      <c r="G195" s="256">
        <v>301.26666666666665</v>
      </c>
      <c r="H195" s="256">
        <v>326.16666666666674</v>
      </c>
      <c r="I195" s="256">
        <v>331.23333333333346</v>
      </c>
      <c r="J195" s="256">
        <v>338.61666666666679</v>
      </c>
      <c r="K195" s="254">
        <v>323.85000000000002</v>
      </c>
      <c r="L195" s="254">
        <v>311.39999999999998</v>
      </c>
      <c r="M195" s="254">
        <v>511.62423000000001</v>
      </c>
    </row>
    <row r="196" spans="1:13">
      <c r="A196" s="273">
        <v>187</v>
      </c>
      <c r="B196" s="245" t="s">
        <v>181</v>
      </c>
      <c r="C196" s="245">
        <v>103.45</v>
      </c>
      <c r="D196" s="280">
        <v>103.13333333333333</v>
      </c>
      <c r="E196" s="280">
        <v>101.96666666666665</v>
      </c>
      <c r="F196" s="280">
        <v>100.48333333333333</v>
      </c>
      <c r="G196" s="280">
        <v>99.316666666666663</v>
      </c>
      <c r="H196" s="280">
        <v>104.61666666666665</v>
      </c>
      <c r="I196" s="280">
        <v>105.78333333333333</v>
      </c>
      <c r="J196" s="280">
        <v>107.26666666666664</v>
      </c>
      <c r="K196" s="245">
        <v>104.3</v>
      </c>
      <c r="L196" s="245">
        <v>101.65</v>
      </c>
      <c r="M196" s="245">
        <v>404.12520000000001</v>
      </c>
    </row>
    <row r="197" spans="1:13">
      <c r="A197" s="273">
        <v>188</v>
      </c>
      <c r="B197" s="245" t="s">
        <v>182</v>
      </c>
      <c r="C197" s="245">
        <v>1150.8499999999999</v>
      </c>
      <c r="D197" s="280">
        <v>1137.5166666666667</v>
      </c>
      <c r="E197" s="280">
        <v>1116.8333333333333</v>
      </c>
      <c r="F197" s="280">
        <v>1082.8166666666666</v>
      </c>
      <c r="G197" s="280">
        <v>1062.1333333333332</v>
      </c>
      <c r="H197" s="280">
        <v>1171.5333333333333</v>
      </c>
      <c r="I197" s="280">
        <v>1192.2166666666667</v>
      </c>
      <c r="J197" s="280">
        <v>1226.2333333333333</v>
      </c>
      <c r="K197" s="245">
        <v>1158.2</v>
      </c>
      <c r="L197" s="245">
        <v>1103.5</v>
      </c>
      <c r="M197" s="245">
        <v>287.53429999999997</v>
      </c>
    </row>
    <row r="198" spans="1:13">
      <c r="A198" s="273">
        <v>189</v>
      </c>
      <c r="B198" s="245" t="s">
        <v>184</v>
      </c>
      <c r="C198" s="245">
        <v>953.35</v>
      </c>
      <c r="D198" s="280">
        <v>951.43333333333339</v>
      </c>
      <c r="E198" s="280">
        <v>944.91666666666674</v>
      </c>
      <c r="F198" s="280">
        <v>936.48333333333335</v>
      </c>
      <c r="G198" s="280">
        <v>929.9666666666667</v>
      </c>
      <c r="H198" s="280">
        <v>959.86666666666679</v>
      </c>
      <c r="I198" s="280">
        <v>966.38333333333344</v>
      </c>
      <c r="J198" s="280">
        <v>974.81666666666683</v>
      </c>
      <c r="K198" s="245">
        <v>957.95</v>
      </c>
      <c r="L198" s="245">
        <v>943</v>
      </c>
      <c r="M198" s="245">
        <v>22.812000000000001</v>
      </c>
    </row>
    <row r="199" spans="1:13">
      <c r="A199" s="273">
        <v>190</v>
      </c>
      <c r="B199" s="245" t="s">
        <v>164</v>
      </c>
      <c r="C199" s="245">
        <v>950.05</v>
      </c>
      <c r="D199" s="280">
        <v>945.51666666666677</v>
      </c>
      <c r="E199" s="280">
        <v>932.53333333333353</v>
      </c>
      <c r="F199" s="280">
        <v>915.01666666666677</v>
      </c>
      <c r="G199" s="280">
        <v>902.03333333333353</v>
      </c>
      <c r="H199" s="280">
        <v>963.03333333333353</v>
      </c>
      <c r="I199" s="280">
        <v>976.01666666666688</v>
      </c>
      <c r="J199" s="280">
        <v>993.53333333333353</v>
      </c>
      <c r="K199" s="245">
        <v>958.5</v>
      </c>
      <c r="L199" s="245">
        <v>928</v>
      </c>
      <c r="M199" s="245">
        <v>9.2291100000000004</v>
      </c>
    </row>
    <row r="200" spans="1:13">
      <c r="A200" s="273">
        <v>191</v>
      </c>
      <c r="B200" s="245" t="s">
        <v>185</v>
      </c>
      <c r="C200" s="245">
        <v>1468.3</v>
      </c>
      <c r="D200" s="280">
        <v>1459.0333333333335</v>
      </c>
      <c r="E200" s="280">
        <v>1447.2666666666671</v>
      </c>
      <c r="F200" s="280">
        <v>1426.2333333333336</v>
      </c>
      <c r="G200" s="280">
        <v>1414.4666666666672</v>
      </c>
      <c r="H200" s="280">
        <v>1480.0666666666671</v>
      </c>
      <c r="I200" s="280">
        <v>1491.8333333333335</v>
      </c>
      <c r="J200" s="280">
        <v>1512.866666666667</v>
      </c>
      <c r="K200" s="245">
        <v>1470.8</v>
      </c>
      <c r="L200" s="245">
        <v>1438</v>
      </c>
      <c r="M200" s="245">
        <v>22.187580000000001</v>
      </c>
    </row>
    <row r="201" spans="1:13">
      <c r="A201" s="273">
        <v>192</v>
      </c>
      <c r="B201" s="245" t="s">
        <v>186</v>
      </c>
      <c r="C201" s="245">
        <v>2765.65</v>
      </c>
      <c r="D201" s="280">
        <v>2756.4500000000003</v>
      </c>
      <c r="E201" s="280">
        <v>2730.2000000000007</v>
      </c>
      <c r="F201" s="280">
        <v>2694.7500000000005</v>
      </c>
      <c r="G201" s="280">
        <v>2668.5000000000009</v>
      </c>
      <c r="H201" s="280">
        <v>2791.9000000000005</v>
      </c>
      <c r="I201" s="280">
        <v>2818.1499999999996</v>
      </c>
      <c r="J201" s="280">
        <v>2853.6000000000004</v>
      </c>
      <c r="K201" s="245">
        <v>2782.7</v>
      </c>
      <c r="L201" s="245">
        <v>2721</v>
      </c>
      <c r="M201" s="245">
        <v>2.1713399999999998</v>
      </c>
    </row>
    <row r="202" spans="1:13">
      <c r="A202" s="273">
        <v>193</v>
      </c>
      <c r="B202" s="245" t="s">
        <v>187</v>
      </c>
      <c r="C202" s="245">
        <v>428.15</v>
      </c>
      <c r="D202" s="280">
        <v>431.7833333333333</v>
      </c>
      <c r="E202" s="280">
        <v>422.66666666666663</v>
      </c>
      <c r="F202" s="280">
        <v>417.18333333333334</v>
      </c>
      <c r="G202" s="280">
        <v>408.06666666666666</v>
      </c>
      <c r="H202" s="280">
        <v>437.26666666666659</v>
      </c>
      <c r="I202" s="280">
        <v>446.38333333333327</v>
      </c>
      <c r="J202" s="280">
        <v>451.86666666666656</v>
      </c>
      <c r="K202" s="245">
        <v>440.9</v>
      </c>
      <c r="L202" s="245">
        <v>426.3</v>
      </c>
      <c r="M202" s="245">
        <v>9.9152400000000007</v>
      </c>
    </row>
    <row r="203" spans="1:13">
      <c r="A203" s="273">
        <v>194</v>
      </c>
      <c r="B203" s="245" t="s">
        <v>510</v>
      </c>
      <c r="C203" s="245">
        <v>795.15</v>
      </c>
      <c r="D203" s="280">
        <v>789.9</v>
      </c>
      <c r="E203" s="280">
        <v>765.84999999999991</v>
      </c>
      <c r="F203" s="280">
        <v>736.55</v>
      </c>
      <c r="G203" s="280">
        <v>712.49999999999989</v>
      </c>
      <c r="H203" s="280">
        <v>819.19999999999993</v>
      </c>
      <c r="I203" s="280">
        <v>843.24999999999989</v>
      </c>
      <c r="J203" s="280">
        <v>872.55</v>
      </c>
      <c r="K203" s="245">
        <v>813.95</v>
      </c>
      <c r="L203" s="245">
        <v>760.6</v>
      </c>
      <c r="M203" s="245">
        <v>19.564119999999999</v>
      </c>
    </row>
    <row r="204" spans="1:13">
      <c r="A204" s="273">
        <v>195</v>
      </c>
      <c r="B204" s="245" t="s">
        <v>193</v>
      </c>
      <c r="C204" s="245">
        <v>770.75</v>
      </c>
      <c r="D204" s="280">
        <v>769.26666666666677</v>
      </c>
      <c r="E204" s="280">
        <v>753.53333333333353</v>
      </c>
      <c r="F204" s="280">
        <v>736.31666666666672</v>
      </c>
      <c r="G204" s="280">
        <v>720.58333333333348</v>
      </c>
      <c r="H204" s="280">
        <v>786.48333333333358</v>
      </c>
      <c r="I204" s="280">
        <v>802.21666666666692</v>
      </c>
      <c r="J204" s="280">
        <v>819.43333333333362</v>
      </c>
      <c r="K204" s="245">
        <v>785</v>
      </c>
      <c r="L204" s="245">
        <v>752.05</v>
      </c>
      <c r="M204" s="245">
        <v>280.18669999999997</v>
      </c>
    </row>
    <row r="205" spans="1:13">
      <c r="A205" s="273">
        <v>196</v>
      </c>
      <c r="B205" s="245" t="s">
        <v>191</v>
      </c>
      <c r="C205" s="245">
        <v>6532.35</v>
      </c>
      <c r="D205" s="280">
        <v>6472.5333333333328</v>
      </c>
      <c r="E205" s="280">
        <v>6390.8166666666657</v>
      </c>
      <c r="F205" s="280">
        <v>6249.2833333333328</v>
      </c>
      <c r="G205" s="280">
        <v>6167.5666666666657</v>
      </c>
      <c r="H205" s="280">
        <v>6614.0666666666657</v>
      </c>
      <c r="I205" s="280">
        <v>6695.7833333333328</v>
      </c>
      <c r="J205" s="280">
        <v>6837.3166666666657</v>
      </c>
      <c r="K205" s="245">
        <v>6554.25</v>
      </c>
      <c r="L205" s="245">
        <v>6331</v>
      </c>
      <c r="M205" s="245">
        <v>3.5729199999999999</v>
      </c>
    </row>
    <row r="206" spans="1:13">
      <c r="A206" s="273">
        <v>197</v>
      </c>
      <c r="B206" s="245" t="s">
        <v>192</v>
      </c>
      <c r="C206" s="245">
        <v>37.950000000000003</v>
      </c>
      <c r="D206" s="280">
        <v>37.916666666666664</v>
      </c>
      <c r="E206" s="280">
        <v>37.43333333333333</v>
      </c>
      <c r="F206" s="280">
        <v>36.916666666666664</v>
      </c>
      <c r="G206" s="280">
        <v>36.43333333333333</v>
      </c>
      <c r="H206" s="280">
        <v>38.43333333333333</v>
      </c>
      <c r="I206" s="280">
        <v>38.916666666666664</v>
      </c>
      <c r="J206" s="280">
        <v>39.43333333333333</v>
      </c>
      <c r="K206" s="245">
        <v>38.4</v>
      </c>
      <c r="L206" s="245">
        <v>37.4</v>
      </c>
      <c r="M206" s="245">
        <v>120.41494</v>
      </c>
    </row>
    <row r="207" spans="1:13">
      <c r="A207" s="273">
        <v>198</v>
      </c>
      <c r="B207" s="245" t="s">
        <v>189</v>
      </c>
      <c r="C207" s="245">
        <v>1229.95</v>
      </c>
      <c r="D207" s="280">
        <v>1229.25</v>
      </c>
      <c r="E207" s="280">
        <v>1210.7</v>
      </c>
      <c r="F207" s="280">
        <v>1191.45</v>
      </c>
      <c r="G207" s="280">
        <v>1172.9000000000001</v>
      </c>
      <c r="H207" s="280">
        <v>1248.5</v>
      </c>
      <c r="I207" s="280">
        <v>1267.0500000000002</v>
      </c>
      <c r="J207" s="280">
        <v>1286.3</v>
      </c>
      <c r="K207" s="245">
        <v>1247.8</v>
      </c>
      <c r="L207" s="245">
        <v>1210</v>
      </c>
      <c r="M207" s="245">
        <v>6.10405</v>
      </c>
    </row>
    <row r="208" spans="1:13">
      <c r="A208" s="273">
        <v>199</v>
      </c>
      <c r="B208" s="245" t="s">
        <v>141</v>
      </c>
      <c r="C208" s="245">
        <v>566.45000000000005</v>
      </c>
      <c r="D208" s="280">
        <v>566.81666666666672</v>
      </c>
      <c r="E208" s="280">
        <v>562.63333333333344</v>
      </c>
      <c r="F208" s="280">
        <v>558.81666666666672</v>
      </c>
      <c r="G208" s="280">
        <v>554.63333333333344</v>
      </c>
      <c r="H208" s="280">
        <v>570.63333333333344</v>
      </c>
      <c r="I208" s="280">
        <v>574.81666666666661</v>
      </c>
      <c r="J208" s="280">
        <v>578.63333333333344</v>
      </c>
      <c r="K208" s="245">
        <v>571</v>
      </c>
      <c r="L208" s="245">
        <v>563</v>
      </c>
      <c r="M208" s="245">
        <v>12.22315</v>
      </c>
    </row>
    <row r="209" spans="1:13">
      <c r="A209" s="273">
        <v>200</v>
      </c>
      <c r="B209" s="245" t="s">
        <v>277</v>
      </c>
      <c r="C209" s="245">
        <v>221.4</v>
      </c>
      <c r="D209" s="280">
        <v>221.58333333333334</v>
      </c>
      <c r="E209" s="280">
        <v>219.86666666666667</v>
      </c>
      <c r="F209" s="280">
        <v>218.33333333333334</v>
      </c>
      <c r="G209" s="280">
        <v>216.61666666666667</v>
      </c>
      <c r="H209" s="280">
        <v>223.11666666666667</v>
      </c>
      <c r="I209" s="280">
        <v>224.83333333333331</v>
      </c>
      <c r="J209" s="280">
        <v>226.36666666666667</v>
      </c>
      <c r="K209" s="245">
        <v>223.3</v>
      </c>
      <c r="L209" s="245">
        <v>220.05</v>
      </c>
      <c r="M209" s="245">
        <v>3.3041900000000002</v>
      </c>
    </row>
    <row r="210" spans="1:13">
      <c r="A210" s="273">
        <v>201</v>
      </c>
      <c r="B210" s="245" t="s">
        <v>522</v>
      </c>
      <c r="C210" s="245">
        <v>973.45</v>
      </c>
      <c r="D210" s="280">
        <v>975.76666666666677</v>
      </c>
      <c r="E210" s="280">
        <v>968.13333333333355</v>
      </c>
      <c r="F210" s="280">
        <v>962.81666666666683</v>
      </c>
      <c r="G210" s="280">
        <v>955.18333333333362</v>
      </c>
      <c r="H210" s="280">
        <v>981.08333333333348</v>
      </c>
      <c r="I210" s="280">
        <v>988.7166666666667</v>
      </c>
      <c r="J210" s="280">
        <v>994.03333333333342</v>
      </c>
      <c r="K210" s="245">
        <v>983.4</v>
      </c>
      <c r="L210" s="245">
        <v>970.45</v>
      </c>
      <c r="M210" s="245">
        <v>0.58511000000000002</v>
      </c>
    </row>
    <row r="211" spans="1:13">
      <c r="A211" s="273">
        <v>202</v>
      </c>
      <c r="B211" s="245" t="s">
        <v>118</v>
      </c>
      <c r="C211" s="245">
        <v>8.5500000000000007</v>
      </c>
      <c r="D211" s="280">
        <v>8.6</v>
      </c>
      <c r="E211" s="280">
        <v>8.4499999999999993</v>
      </c>
      <c r="F211" s="280">
        <v>8.35</v>
      </c>
      <c r="G211" s="280">
        <v>8.1999999999999993</v>
      </c>
      <c r="H211" s="280">
        <v>8.6999999999999993</v>
      </c>
      <c r="I211" s="280">
        <v>8.8500000000000014</v>
      </c>
      <c r="J211" s="280">
        <v>8.9499999999999993</v>
      </c>
      <c r="K211" s="245">
        <v>8.75</v>
      </c>
      <c r="L211" s="245">
        <v>8.5</v>
      </c>
      <c r="M211" s="245">
        <v>782.04978000000006</v>
      </c>
    </row>
    <row r="212" spans="1:13">
      <c r="A212" s="273">
        <v>203</v>
      </c>
      <c r="B212" s="245" t="s">
        <v>195</v>
      </c>
      <c r="C212" s="245">
        <v>983.65</v>
      </c>
      <c r="D212" s="280">
        <v>979.55000000000007</v>
      </c>
      <c r="E212" s="280">
        <v>957.10000000000014</v>
      </c>
      <c r="F212" s="280">
        <v>930.55000000000007</v>
      </c>
      <c r="G212" s="280">
        <v>908.10000000000014</v>
      </c>
      <c r="H212" s="280">
        <v>1006.1000000000001</v>
      </c>
      <c r="I212" s="280">
        <v>1028.5500000000002</v>
      </c>
      <c r="J212" s="280">
        <v>1055.1000000000001</v>
      </c>
      <c r="K212" s="245">
        <v>1002</v>
      </c>
      <c r="L212" s="245">
        <v>953</v>
      </c>
      <c r="M212" s="245">
        <v>29.822659999999999</v>
      </c>
    </row>
    <row r="213" spans="1:13">
      <c r="A213" s="273">
        <v>204</v>
      </c>
      <c r="B213" s="245" t="s">
        <v>528</v>
      </c>
      <c r="C213" s="245">
        <v>2078.65</v>
      </c>
      <c r="D213" s="280">
        <v>2090.7166666666667</v>
      </c>
      <c r="E213" s="280">
        <v>2059.1333333333332</v>
      </c>
      <c r="F213" s="280">
        <v>2039.6166666666663</v>
      </c>
      <c r="G213" s="280">
        <v>2008.0333333333328</v>
      </c>
      <c r="H213" s="280">
        <v>2110.2333333333336</v>
      </c>
      <c r="I213" s="280">
        <v>2141.8166666666666</v>
      </c>
      <c r="J213" s="280">
        <v>2161.3333333333339</v>
      </c>
      <c r="K213" s="245">
        <v>2122.3000000000002</v>
      </c>
      <c r="L213" s="245">
        <v>2071.1999999999998</v>
      </c>
      <c r="M213" s="245">
        <v>1.1691</v>
      </c>
    </row>
    <row r="214" spans="1:13">
      <c r="A214" s="273">
        <v>205</v>
      </c>
      <c r="B214" s="245" t="s">
        <v>196</v>
      </c>
      <c r="C214" s="280">
        <v>499.8</v>
      </c>
      <c r="D214" s="280">
        <v>499.5</v>
      </c>
      <c r="E214" s="280">
        <v>495.3</v>
      </c>
      <c r="F214" s="280">
        <v>490.8</v>
      </c>
      <c r="G214" s="280">
        <v>486.6</v>
      </c>
      <c r="H214" s="280">
        <v>504</v>
      </c>
      <c r="I214" s="280">
        <v>508.20000000000005</v>
      </c>
      <c r="J214" s="280">
        <v>512.70000000000005</v>
      </c>
      <c r="K214" s="280">
        <v>503.7</v>
      </c>
      <c r="L214" s="280">
        <v>495</v>
      </c>
      <c r="M214" s="280">
        <v>57.526499999999999</v>
      </c>
    </row>
    <row r="215" spans="1:13">
      <c r="A215" s="273">
        <v>206</v>
      </c>
      <c r="B215" s="245" t="s">
        <v>197</v>
      </c>
      <c r="C215" s="280">
        <v>13.35</v>
      </c>
      <c r="D215" s="280">
        <v>13.333333333333334</v>
      </c>
      <c r="E215" s="280">
        <v>13.266666666666667</v>
      </c>
      <c r="F215" s="280">
        <v>13.183333333333334</v>
      </c>
      <c r="G215" s="280">
        <v>13.116666666666667</v>
      </c>
      <c r="H215" s="280">
        <v>13.416666666666668</v>
      </c>
      <c r="I215" s="280">
        <v>13.483333333333334</v>
      </c>
      <c r="J215" s="280">
        <v>13.566666666666668</v>
      </c>
      <c r="K215" s="280">
        <v>13.4</v>
      </c>
      <c r="L215" s="280">
        <v>13.25</v>
      </c>
      <c r="M215" s="280">
        <v>950.74257</v>
      </c>
    </row>
    <row r="216" spans="1:13">
      <c r="A216" s="273">
        <v>207</v>
      </c>
      <c r="B216" s="245" t="s">
        <v>198</v>
      </c>
      <c r="C216" s="280">
        <v>188.2</v>
      </c>
      <c r="D216" s="280">
        <v>189.78333333333333</v>
      </c>
      <c r="E216" s="280">
        <v>185.56666666666666</v>
      </c>
      <c r="F216" s="280">
        <v>182.93333333333334</v>
      </c>
      <c r="G216" s="280">
        <v>178.71666666666667</v>
      </c>
      <c r="H216" s="280">
        <v>192.41666666666666</v>
      </c>
      <c r="I216" s="280">
        <v>196.6333333333333</v>
      </c>
      <c r="J216" s="280">
        <v>199.26666666666665</v>
      </c>
      <c r="K216" s="280">
        <v>194</v>
      </c>
      <c r="L216" s="280">
        <v>187.15</v>
      </c>
      <c r="M216" s="280">
        <v>169.98275000000001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1"/>
      <c r="B1" s="551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44334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48" t="s">
        <v>16</v>
      </c>
      <c r="B9" s="549" t="s">
        <v>18</v>
      </c>
      <c r="C9" s="547" t="s">
        <v>19</v>
      </c>
      <c r="D9" s="547" t="s">
        <v>20</v>
      </c>
      <c r="E9" s="547" t="s">
        <v>21</v>
      </c>
      <c r="F9" s="547"/>
      <c r="G9" s="547"/>
      <c r="H9" s="547" t="s">
        <v>22</v>
      </c>
      <c r="I9" s="547"/>
      <c r="J9" s="547"/>
      <c r="K9" s="251"/>
      <c r="L9" s="258"/>
      <c r="M9" s="259"/>
    </row>
    <row r="10" spans="1:15" ht="42.75" customHeight="1">
      <c r="A10" s="543"/>
      <c r="B10" s="545"/>
      <c r="C10" s="550" t="s">
        <v>23</v>
      </c>
      <c r="D10" s="550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63" t="s">
        <v>284</v>
      </c>
      <c r="C11" s="460">
        <v>25100.6</v>
      </c>
      <c r="D11" s="461">
        <v>25123.516666666666</v>
      </c>
      <c r="E11" s="461">
        <v>24847.033333333333</v>
      </c>
      <c r="F11" s="461">
        <v>24593.466666666667</v>
      </c>
      <c r="G11" s="461">
        <v>24316.983333333334</v>
      </c>
      <c r="H11" s="461">
        <v>25377.083333333332</v>
      </c>
      <c r="I11" s="461">
        <v>25653.566666666662</v>
      </c>
      <c r="J11" s="461">
        <v>25907.133333333331</v>
      </c>
      <c r="K11" s="460">
        <v>25400</v>
      </c>
      <c r="L11" s="460">
        <v>24869.95</v>
      </c>
      <c r="M11" s="460">
        <v>3.0530000000000002E-2</v>
      </c>
    </row>
    <row r="12" spans="1:15" ht="12" customHeight="1">
      <c r="A12" s="245">
        <v>2</v>
      </c>
      <c r="B12" s="463" t="s">
        <v>785</v>
      </c>
      <c r="C12" s="460">
        <v>1420.75</v>
      </c>
      <c r="D12" s="461">
        <v>1409.25</v>
      </c>
      <c r="E12" s="461">
        <v>1393.5</v>
      </c>
      <c r="F12" s="461">
        <v>1366.25</v>
      </c>
      <c r="G12" s="461">
        <v>1350.5</v>
      </c>
      <c r="H12" s="461">
        <v>1436.5</v>
      </c>
      <c r="I12" s="461">
        <v>1452.25</v>
      </c>
      <c r="J12" s="461">
        <v>1479.5</v>
      </c>
      <c r="K12" s="460">
        <v>1425</v>
      </c>
      <c r="L12" s="460">
        <v>1382</v>
      </c>
      <c r="M12" s="460">
        <v>1.12679</v>
      </c>
    </row>
    <row r="13" spans="1:15" ht="12" customHeight="1">
      <c r="A13" s="245">
        <v>3</v>
      </c>
      <c r="B13" s="463" t="s">
        <v>815</v>
      </c>
      <c r="C13" s="460">
        <v>1688.1</v>
      </c>
      <c r="D13" s="461">
        <v>1704.0333333333335</v>
      </c>
      <c r="E13" s="461">
        <v>1664.0666666666671</v>
      </c>
      <c r="F13" s="461">
        <v>1640.0333333333335</v>
      </c>
      <c r="G13" s="461">
        <v>1600.0666666666671</v>
      </c>
      <c r="H13" s="461">
        <v>1728.0666666666671</v>
      </c>
      <c r="I13" s="461">
        <v>1768.0333333333338</v>
      </c>
      <c r="J13" s="461">
        <v>1792.0666666666671</v>
      </c>
      <c r="K13" s="460">
        <v>1744</v>
      </c>
      <c r="L13" s="460">
        <v>1680</v>
      </c>
      <c r="M13" s="460">
        <v>0.29365999999999998</v>
      </c>
    </row>
    <row r="14" spans="1:15" ht="12" customHeight="1">
      <c r="A14" s="245">
        <v>4</v>
      </c>
      <c r="B14" s="463" t="s">
        <v>38</v>
      </c>
      <c r="C14" s="460">
        <v>1903.6</v>
      </c>
      <c r="D14" s="461">
        <v>1892.9166666666667</v>
      </c>
      <c r="E14" s="461">
        <v>1878.0833333333335</v>
      </c>
      <c r="F14" s="461">
        <v>1852.5666666666668</v>
      </c>
      <c r="G14" s="461">
        <v>1837.7333333333336</v>
      </c>
      <c r="H14" s="461">
        <v>1918.4333333333334</v>
      </c>
      <c r="I14" s="461">
        <v>1933.2666666666669</v>
      </c>
      <c r="J14" s="461">
        <v>1958.7833333333333</v>
      </c>
      <c r="K14" s="460">
        <v>1907.75</v>
      </c>
      <c r="L14" s="460">
        <v>1867.4</v>
      </c>
      <c r="M14" s="460">
        <v>5.34633</v>
      </c>
    </row>
    <row r="15" spans="1:15" ht="12" customHeight="1">
      <c r="A15" s="245">
        <v>5</v>
      </c>
      <c r="B15" s="463" t="s">
        <v>285</v>
      </c>
      <c r="C15" s="460">
        <v>1924.4</v>
      </c>
      <c r="D15" s="461">
        <v>1912.0666666666666</v>
      </c>
      <c r="E15" s="461">
        <v>1885.1333333333332</v>
      </c>
      <c r="F15" s="461">
        <v>1845.8666666666666</v>
      </c>
      <c r="G15" s="461">
        <v>1818.9333333333332</v>
      </c>
      <c r="H15" s="461">
        <v>1951.3333333333333</v>
      </c>
      <c r="I15" s="461">
        <v>1978.2666666666667</v>
      </c>
      <c r="J15" s="461">
        <v>2017.5333333333333</v>
      </c>
      <c r="K15" s="460">
        <v>1939</v>
      </c>
      <c r="L15" s="460">
        <v>1872.8</v>
      </c>
      <c r="M15" s="460">
        <v>0.222</v>
      </c>
    </row>
    <row r="16" spans="1:15" ht="12" customHeight="1">
      <c r="A16" s="245">
        <v>6</v>
      </c>
      <c r="B16" s="463" t="s">
        <v>286</v>
      </c>
      <c r="C16" s="460">
        <v>1255.4000000000001</v>
      </c>
      <c r="D16" s="461">
        <v>1238.8</v>
      </c>
      <c r="E16" s="461">
        <v>1201.5999999999999</v>
      </c>
      <c r="F16" s="461">
        <v>1147.8</v>
      </c>
      <c r="G16" s="461">
        <v>1110.5999999999999</v>
      </c>
      <c r="H16" s="461">
        <v>1292.5999999999999</v>
      </c>
      <c r="I16" s="461">
        <v>1329.8000000000002</v>
      </c>
      <c r="J16" s="461">
        <v>1383.6</v>
      </c>
      <c r="K16" s="460">
        <v>1276</v>
      </c>
      <c r="L16" s="460">
        <v>1185</v>
      </c>
      <c r="M16" s="460">
        <v>2.07883</v>
      </c>
    </row>
    <row r="17" spans="1:13" ht="12" customHeight="1">
      <c r="A17" s="245">
        <v>7</v>
      </c>
      <c r="B17" s="463" t="s">
        <v>222</v>
      </c>
      <c r="C17" s="460">
        <v>942.1</v>
      </c>
      <c r="D17" s="461">
        <v>941.69999999999993</v>
      </c>
      <c r="E17" s="461">
        <v>928.89999999999986</v>
      </c>
      <c r="F17" s="461">
        <v>915.69999999999993</v>
      </c>
      <c r="G17" s="461">
        <v>902.89999999999986</v>
      </c>
      <c r="H17" s="461">
        <v>954.89999999999986</v>
      </c>
      <c r="I17" s="461">
        <v>967.69999999999982</v>
      </c>
      <c r="J17" s="461">
        <v>980.89999999999986</v>
      </c>
      <c r="K17" s="460">
        <v>954.5</v>
      </c>
      <c r="L17" s="460">
        <v>928.5</v>
      </c>
      <c r="M17" s="460">
        <v>17.036090000000002</v>
      </c>
    </row>
    <row r="18" spans="1:13" ht="12" customHeight="1">
      <c r="A18" s="245">
        <v>8</v>
      </c>
      <c r="B18" s="463" t="s">
        <v>734</v>
      </c>
      <c r="C18" s="460">
        <v>752.1</v>
      </c>
      <c r="D18" s="461">
        <v>758.86666666666679</v>
      </c>
      <c r="E18" s="461">
        <v>738.68333333333362</v>
      </c>
      <c r="F18" s="461">
        <v>725.26666666666688</v>
      </c>
      <c r="G18" s="461">
        <v>705.08333333333371</v>
      </c>
      <c r="H18" s="461">
        <v>772.28333333333353</v>
      </c>
      <c r="I18" s="461">
        <v>792.4666666666667</v>
      </c>
      <c r="J18" s="461">
        <v>805.88333333333344</v>
      </c>
      <c r="K18" s="460">
        <v>779.05</v>
      </c>
      <c r="L18" s="460">
        <v>745.45</v>
      </c>
      <c r="M18" s="460">
        <v>22.92154</v>
      </c>
    </row>
    <row r="19" spans="1:13" ht="12" customHeight="1">
      <c r="A19" s="245">
        <v>9</v>
      </c>
      <c r="B19" s="463" t="s">
        <v>735</v>
      </c>
      <c r="C19" s="460">
        <v>1744.15</v>
      </c>
      <c r="D19" s="461">
        <v>1734.3666666666668</v>
      </c>
      <c r="E19" s="461">
        <v>1709.7833333333335</v>
      </c>
      <c r="F19" s="461">
        <v>1675.4166666666667</v>
      </c>
      <c r="G19" s="461">
        <v>1650.8333333333335</v>
      </c>
      <c r="H19" s="461">
        <v>1768.7333333333336</v>
      </c>
      <c r="I19" s="461">
        <v>1793.3166666666666</v>
      </c>
      <c r="J19" s="461">
        <v>1827.6833333333336</v>
      </c>
      <c r="K19" s="460">
        <v>1758.95</v>
      </c>
      <c r="L19" s="460">
        <v>1700</v>
      </c>
      <c r="M19" s="460">
        <v>4.9394200000000001</v>
      </c>
    </row>
    <row r="20" spans="1:13" ht="12" customHeight="1">
      <c r="A20" s="245">
        <v>10</v>
      </c>
      <c r="B20" s="463" t="s">
        <v>287</v>
      </c>
      <c r="C20" s="460">
        <v>2299.15</v>
      </c>
      <c r="D20" s="461">
        <v>2296.0499999999997</v>
      </c>
      <c r="E20" s="461">
        <v>2275.0999999999995</v>
      </c>
      <c r="F20" s="461">
        <v>2251.0499999999997</v>
      </c>
      <c r="G20" s="461">
        <v>2230.0999999999995</v>
      </c>
      <c r="H20" s="461">
        <v>2320.0999999999995</v>
      </c>
      <c r="I20" s="461">
        <v>2341.0499999999993</v>
      </c>
      <c r="J20" s="461">
        <v>2365.0999999999995</v>
      </c>
      <c r="K20" s="460">
        <v>2317</v>
      </c>
      <c r="L20" s="460">
        <v>2272</v>
      </c>
      <c r="M20" s="460">
        <v>0.64012000000000002</v>
      </c>
    </row>
    <row r="21" spans="1:13" ht="12" customHeight="1">
      <c r="A21" s="245">
        <v>11</v>
      </c>
      <c r="B21" s="463" t="s">
        <v>288</v>
      </c>
      <c r="C21" s="460">
        <v>16217.05</v>
      </c>
      <c r="D21" s="461">
        <v>16200.666666666666</v>
      </c>
      <c r="E21" s="461">
        <v>16116.383333333331</v>
      </c>
      <c r="F21" s="461">
        <v>16015.716666666665</v>
      </c>
      <c r="G21" s="461">
        <v>15931.433333333331</v>
      </c>
      <c r="H21" s="461">
        <v>16301.333333333332</v>
      </c>
      <c r="I21" s="461">
        <v>16385.616666666669</v>
      </c>
      <c r="J21" s="461">
        <v>16486.283333333333</v>
      </c>
      <c r="K21" s="460">
        <v>16284.95</v>
      </c>
      <c r="L21" s="460">
        <v>16100</v>
      </c>
      <c r="M21" s="460">
        <v>0.10914</v>
      </c>
    </row>
    <row r="22" spans="1:13" ht="12" customHeight="1">
      <c r="A22" s="245">
        <v>12</v>
      </c>
      <c r="B22" s="463" t="s">
        <v>40</v>
      </c>
      <c r="C22" s="460">
        <v>1289.0999999999999</v>
      </c>
      <c r="D22" s="461">
        <v>1271.8500000000001</v>
      </c>
      <c r="E22" s="461">
        <v>1244.7000000000003</v>
      </c>
      <c r="F22" s="461">
        <v>1200.3000000000002</v>
      </c>
      <c r="G22" s="461">
        <v>1173.1500000000003</v>
      </c>
      <c r="H22" s="461">
        <v>1316.2500000000002</v>
      </c>
      <c r="I22" s="461">
        <v>1343.4000000000003</v>
      </c>
      <c r="J22" s="461">
        <v>1387.8000000000002</v>
      </c>
      <c r="K22" s="460">
        <v>1299</v>
      </c>
      <c r="L22" s="460">
        <v>1227.45</v>
      </c>
      <c r="M22" s="460">
        <v>77.82732</v>
      </c>
    </row>
    <row r="23" spans="1:13">
      <c r="A23" s="245">
        <v>13</v>
      </c>
      <c r="B23" s="463" t="s">
        <v>289</v>
      </c>
      <c r="C23" s="460">
        <v>1142.45</v>
      </c>
      <c r="D23" s="461">
        <v>1142.45</v>
      </c>
      <c r="E23" s="461">
        <v>1142.45</v>
      </c>
      <c r="F23" s="461">
        <v>1142.45</v>
      </c>
      <c r="G23" s="461">
        <v>1142.45</v>
      </c>
      <c r="H23" s="461">
        <v>1142.45</v>
      </c>
      <c r="I23" s="461">
        <v>1142.45</v>
      </c>
      <c r="J23" s="461">
        <v>1142.45</v>
      </c>
      <c r="K23" s="460">
        <v>1142.45</v>
      </c>
      <c r="L23" s="460">
        <v>1142.45</v>
      </c>
      <c r="M23" s="460">
        <v>2.6880000000000002</v>
      </c>
    </row>
    <row r="24" spans="1:13">
      <c r="A24" s="245">
        <v>14</v>
      </c>
      <c r="B24" s="463" t="s">
        <v>41</v>
      </c>
      <c r="C24" s="460">
        <v>754.2</v>
      </c>
      <c r="D24" s="461">
        <v>750.4</v>
      </c>
      <c r="E24" s="461">
        <v>740.8</v>
      </c>
      <c r="F24" s="461">
        <v>727.4</v>
      </c>
      <c r="G24" s="461">
        <v>717.8</v>
      </c>
      <c r="H24" s="461">
        <v>763.8</v>
      </c>
      <c r="I24" s="461">
        <v>773.40000000000009</v>
      </c>
      <c r="J24" s="461">
        <v>786.8</v>
      </c>
      <c r="K24" s="460">
        <v>760</v>
      </c>
      <c r="L24" s="460">
        <v>737</v>
      </c>
      <c r="M24" s="460">
        <v>122.71212</v>
      </c>
    </row>
    <row r="25" spans="1:13">
      <c r="A25" s="245">
        <v>15</v>
      </c>
      <c r="B25" s="463" t="s">
        <v>828</v>
      </c>
      <c r="C25" s="460">
        <v>1290.5</v>
      </c>
      <c r="D25" s="461">
        <v>1265.6666666666667</v>
      </c>
      <c r="E25" s="461">
        <v>1230.8333333333335</v>
      </c>
      <c r="F25" s="461">
        <v>1171.1666666666667</v>
      </c>
      <c r="G25" s="461">
        <v>1136.3333333333335</v>
      </c>
      <c r="H25" s="461">
        <v>1325.3333333333335</v>
      </c>
      <c r="I25" s="461">
        <v>1360.166666666667</v>
      </c>
      <c r="J25" s="461">
        <v>1419.8333333333335</v>
      </c>
      <c r="K25" s="460">
        <v>1300.5</v>
      </c>
      <c r="L25" s="460">
        <v>1206</v>
      </c>
      <c r="M25" s="460">
        <v>22.931100000000001</v>
      </c>
    </row>
    <row r="26" spans="1:13">
      <c r="A26" s="245">
        <v>16</v>
      </c>
      <c r="B26" s="463" t="s">
        <v>290</v>
      </c>
      <c r="C26" s="460">
        <v>1200.3499999999999</v>
      </c>
      <c r="D26" s="461">
        <v>1165.6333333333332</v>
      </c>
      <c r="E26" s="461">
        <v>1130.7166666666665</v>
      </c>
      <c r="F26" s="461">
        <v>1061.0833333333333</v>
      </c>
      <c r="G26" s="461">
        <v>1026.1666666666665</v>
      </c>
      <c r="H26" s="461">
        <v>1235.2666666666664</v>
      </c>
      <c r="I26" s="461">
        <v>1270.1833333333334</v>
      </c>
      <c r="J26" s="461">
        <v>1339.8166666666664</v>
      </c>
      <c r="K26" s="460">
        <v>1200.55</v>
      </c>
      <c r="L26" s="460">
        <v>1096</v>
      </c>
      <c r="M26" s="460">
        <v>21.38578</v>
      </c>
    </row>
    <row r="27" spans="1:13">
      <c r="A27" s="245">
        <v>17</v>
      </c>
      <c r="B27" s="463" t="s">
        <v>223</v>
      </c>
      <c r="C27" s="460">
        <v>125.45</v>
      </c>
      <c r="D27" s="461">
        <v>126.06666666666668</v>
      </c>
      <c r="E27" s="461">
        <v>122.78333333333336</v>
      </c>
      <c r="F27" s="461">
        <v>120.11666666666669</v>
      </c>
      <c r="G27" s="461">
        <v>116.83333333333337</v>
      </c>
      <c r="H27" s="461">
        <v>128.73333333333335</v>
      </c>
      <c r="I27" s="461">
        <v>132.01666666666668</v>
      </c>
      <c r="J27" s="461">
        <v>134.68333333333334</v>
      </c>
      <c r="K27" s="460">
        <v>129.35</v>
      </c>
      <c r="L27" s="460">
        <v>123.4</v>
      </c>
      <c r="M27" s="460">
        <v>111.68966</v>
      </c>
    </row>
    <row r="28" spans="1:13">
      <c r="A28" s="245">
        <v>18</v>
      </c>
      <c r="B28" s="463" t="s">
        <v>224</v>
      </c>
      <c r="C28" s="460">
        <v>189.25</v>
      </c>
      <c r="D28" s="461">
        <v>186.91666666666666</v>
      </c>
      <c r="E28" s="461">
        <v>183.83333333333331</v>
      </c>
      <c r="F28" s="461">
        <v>178.41666666666666</v>
      </c>
      <c r="G28" s="461">
        <v>175.33333333333331</v>
      </c>
      <c r="H28" s="461">
        <v>192.33333333333331</v>
      </c>
      <c r="I28" s="461">
        <v>195.41666666666663</v>
      </c>
      <c r="J28" s="461">
        <v>200.83333333333331</v>
      </c>
      <c r="K28" s="460">
        <v>190</v>
      </c>
      <c r="L28" s="460">
        <v>181.5</v>
      </c>
      <c r="M28" s="460">
        <v>16.841010000000001</v>
      </c>
    </row>
    <row r="29" spans="1:13">
      <c r="A29" s="245">
        <v>19</v>
      </c>
      <c r="B29" s="463" t="s">
        <v>291</v>
      </c>
      <c r="C29" s="460">
        <v>456.75</v>
      </c>
      <c r="D29" s="461">
        <v>457.33333333333331</v>
      </c>
      <c r="E29" s="461">
        <v>452.71666666666664</v>
      </c>
      <c r="F29" s="461">
        <v>448.68333333333334</v>
      </c>
      <c r="G29" s="461">
        <v>444.06666666666666</v>
      </c>
      <c r="H29" s="461">
        <v>461.36666666666662</v>
      </c>
      <c r="I29" s="461">
        <v>465.98333333333329</v>
      </c>
      <c r="J29" s="461">
        <v>470.01666666666659</v>
      </c>
      <c r="K29" s="460">
        <v>461.95</v>
      </c>
      <c r="L29" s="460">
        <v>453.3</v>
      </c>
      <c r="M29" s="460">
        <v>1.7904100000000001</v>
      </c>
    </row>
    <row r="30" spans="1:13">
      <c r="A30" s="245">
        <v>20</v>
      </c>
      <c r="B30" s="463" t="s">
        <v>292</v>
      </c>
      <c r="C30" s="460">
        <v>327.75</v>
      </c>
      <c r="D30" s="461">
        <v>328.51666666666665</v>
      </c>
      <c r="E30" s="461">
        <v>324.5333333333333</v>
      </c>
      <c r="F30" s="461">
        <v>321.31666666666666</v>
      </c>
      <c r="G30" s="461">
        <v>317.33333333333331</v>
      </c>
      <c r="H30" s="461">
        <v>331.73333333333329</v>
      </c>
      <c r="I30" s="461">
        <v>335.71666666666664</v>
      </c>
      <c r="J30" s="461">
        <v>338.93333333333328</v>
      </c>
      <c r="K30" s="460">
        <v>332.5</v>
      </c>
      <c r="L30" s="460">
        <v>325.3</v>
      </c>
      <c r="M30" s="460">
        <v>1.44739</v>
      </c>
    </row>
    <row r="31" spans="1:13">
      <c r="A31" s="245">
        <v>21</v>
      </c>
      <c r="B31" s="463" t="s">
        <v>736</v>
      </c>
      <c r="C31" s="460">
        <v>5179.6000000000004</v>
      </c>
      <c r="D31" s="461">
        <v>5150.2</v>
      </c>
      <c r="E31" s="461">
        <v>5080.45</v>
      </c>
      <c r="F31" s="461">
        <v>4981.3</v>
      </c>
      <c r="G31" s="461">
        <v>4911.55</v>
      </c>
      <c r="H31" s="461">
        <v>5249.3499999999995</v>
      </c>
      <c r="I31" s="461">
        <v>5319.0999999999995</v>
      </c>
      <c r="J31" s="461">
        <v>5418.2499999999991</v>
      </c>
      <c r="K31" s="460">
        <v>5219.95</v>
      </c>
      <c r="L31" s="460">
        <v>5051.05</v>
      </c>
      <c r="M31" s="460">
        <v>0.41808000000000001</v>
      </c>
    </row>
    <row r="32" spans="1:13">
      <c r="A32" s="245">
        <v>22</v>
      </c>
      <c r="B32" s="463" t="s">
        <v>225</v>
      </c>
      <c r="C32" s="460">
        <v>1957.45</v>
      </c>
      <c r="D32" s="461">
        <v>1963.4666666666665</v>
      </c>
      <c r="E32" s="461">
        <v>1941.9833333333329</v>
      </c>
      <c r="F32" s="461">
        <v>1926.5166666666664</v>
      </c>
      <c r="G32" s="461">
        <v>1905.0333333333328</v>
      </c>
      <c r="H32" s="461">
        <v>1978.9333333333329</v>
      </c>
      <c r="I32" s="461">
        <v>2000.4166666666665</v>
      </c>
      <c r="J32" s="461">
        <v>2015.883333333333</v>
      </c>
      <c r="K32" s="460">
        <v>1984.95</v>
      </c>
      <c r="L32" s="460">
        <v>1948</v>
      </c>
      <c r="M32" s="460">
        <v>0.57716999999999996</v>
      </c>
    </row>
    <row r="33" spans="1:13">
      <c r="A33" s="245">
        <v>23</v>
      </c>
      <c r="B33" s="463" t="s">
        <v>293</v>
      </c>
      <c r="C33" s="460">
        <v>2198.4</v>
      </c>
      <c r="D33" s="461">
        <v>2196.5666666666671</v>
      </c>
      <c r="E33" s="461">
        <v>2179.6833333333343</v>
      </c>
      <c r="F33" s="461">
        <v>2160.9666666666672</v>
      </c>
      <c r="G33" s="461">
        <v>2144.0833333333344</v>
      </c>
      <c r="H33" s="461">
        <v>2215.2833333333342</v>
      </c>
      <c r="I33" s="461">
        <v>2232.1666666666665</v>
      </c>
      <c r="J33" s="461">
        <v>2250.8833333333341</v>
      </c>
      <c r="K33" s="460">
        <v>2213.4499999999998</v>
      </c>
      <c r="L33" s="460">
        <v>2177.85</v>
      </c>
      <c r="M33" s="460">
        <v>9.5530000000000004E-2</v>
      </c>
    </row>
    <row r="34" spans="1:13">
      <c r="A34" s="245">
        <v>24</v>
      </c>
      <c r="B34" s="463" t="s">
        <v>737</v>
      </c>
      <c r="C34" s="460">
        <v>121.75</v>
      </c>
      <c r="D34" s="461">
        <v>122.7</v>
      </c>
      <c r="E34" s="461">
        <v>119.7</v>
      </c>
      <c r="F34" s="461">
        <v>117.65</v>
      </c>
      <c r="G34" s="461">
        <v>114.65</v>
      </c>
      <c r="H34" s="461">
        <v>124.75</v>
      </c>
      <c r="I34" s="461">
        <v>127.75</v>
      </c>
      <c r="J34" s="461">
        <v>129.80000000000001</v>
      </c>
      <c r="K34" s="460">
        <v>125.7</v>
      </c>
      <c r="L34" s="460">
        <v>120.65</v>
      </c>
      <c r="M34" s="460">
        <v>10.82039</v>
      </c>
    </row>
    <row r="35" spans="1:13">
      <c r="A35" s="245">
        <v>25</v>
      </c>
      <c r="B35" s="463" t="s">
        <v>294</v>
      </c>
      <c r="C35" s="460">
        <v>943.65</v>
      </c>
      <c r="D35" s="461">
        <v>938.55000000000007</v>
      </c>
      <c r="E35" s="461">
        <v>929.10000000000014</v>
      </c>
      <c r="F35" s="461">
        <v>914.55000000000007</v>
      </c>
      <c r="G35" s="461">
        <v>905.10000000000014</v>
      </c>
      <c r="H35" s="461">
        <v>953.10000000000014</v>
      </c>
      <c r="I35" s="461">
        <v>962.55000000000018</v>
      </c>
      <c r="J35" s="461">
        <v>977.10000000000014</v>
      </c>
      <c r="K35" s="460">
        <v>948</v>
      </c>
      <c r="L35" s="460">
        <v>924</v>
      </c>
      <c r="M35" s="460">
        <v>2.8985799999999999</v>
      </c>
    </row>
    <row r="36" spans="1:13">
      <c r="A36" s="245">
        <v>26</v>
      </c>
      <c r="B36" s="463" t="s">
        <v>226</v>
      </c>
      <c r="C36" s="460">
        <v>2979.75</v>
      </c>
      <c r="D36" s="461">
        <v>2990.8166666666671</v>
      </c>
      <c r="E36" s="461">
        <v>2955.6333333333341</v>
      </c>
      <c r="F36" s="461">
        <v>2931.5166666666669</v>
      </c>
      <c r="G36" s="461">
        <v>2896.3333333333339</v>
      </c>
      <c r="H36" s="461">
        <v>3014.9333333333343</v>
      </c>
      <c r="I36" s="461">
        <v>3050.1166666666677</v>
      </c>
      <c r="J36" s="461">
        <v>3074.2333333333345</v>
      </c>
      <c r="K36" s="460">
        <v>3026</v>
      </c>
      <c r="L36" s="460">
        <v>2966.7</v>
      </c>
      <c r="M36" s="460">
        <v>0.84006999999999998</v>
      </c>
    </row>
    <row r="37" spans="1:13">
      <c r="A37" s="245">
        <v>27</v>
      </c>
      <c r="B37" s="463" t="s">
        <v>738</v>
      </c>
      <c r="C37" s="460">
        <v>3498.2</v>
      </c>
      <c r="D37" s="461">
        <v>3555.1666666666665</v>
      </c>
      <c r="E37" s="461">
        <v>3410.333333333333</v>
      </c>
      <c r="F37" s="461">
        <v>3322.4666666666667</v>
      </c>
      <c r="G37" s="461">
        <v>3177.6333333333332</v>
      </c>
      <c r="H37" s="461">
        <v>3643.0333333333328</v>
      </c>
      <c r="I37" s="461">
        <v>3787.8666666666659</v>
      </c>
      <c r="J37" s="461">
        <v>3875.7333333333327</v>
      </c>
      <c r="K37" s="460">
        <v>3700</v>
      </c>
      <c r="L37" s="460">
        <v>3467.3</v>
      </c>
      <c r="M37" s="460">
        <v>2.1994699999999998</v>
      </c>
    </row>
    <row r="38" spans="1:13">
      <c r="A38" s="245">
        <v>28</v>
      </c>
      <c r="B38" s="463" t="s">
        <v>800</v>
      </c>
      <c r="C38" s="460">
        <v>20.149999999999999</v>
      </c>
      <c r="D38" s="461">
        <v>20.333333333333332</v>
      </c>
      <c r="E38" s="461">
        <v>19.866666666666664</v>
      </c>
      <c r="F38" s="461">
        <v>19.583333333333332</v>
      </c>
      <c r="G38" s="461">
        <v>19.116666666666664</v>
      </c>
      <c r="H38" s="461">
        <v>20.616666666666664</v>
      </c>
      <c r="I38" s="461">
        <v>21.083333333333332</v>
      </c>
      <c r="J38" s="461">
        <v>21.366666666666664</v>
      </c>
      <c r="K38" s="460">
        <v>20.8</v>
      </c>
      <c r="L38" s="460">
        <v>20.05</v>
      </c>
      <c r="M38" s="460">
        <v>111.83893999999999</v>
      </c>
    </row>
    <row r="39" spans="1:13">
      <c r="A39" s="245">
        <v>29</v>
      </c>
      <c r="B39" s="463" t="s">
        <v>44</v>
      </c>
      <c r="C39" s="460">
        <v>772.45</v>
      </c>
      <c r="D39" s="461">
        <v>772.44999999999993</v>
      </c>
      <c r="E39" s="461">
        <v>764.09999999999991</v>
      </c>
      <c r="F39" s="461">
        <v>755.75</v>
      </c>
      <c r="G39" s="461">
        <v>747.4</v>
      </c>
      <c r="H39" s="461">
        <v>780.79999999999984</v>
      </c>
      <c r="I39" s="461">
        <v>789.15</v>
      </c>
      <c r="J39" s="461">
        <v>797.49999999999977</v>
      </c>
      <c r="K39" s="460">
        <v>780.8</v>
      </c>
      <c r="L39" s="460">
        <v>764.1</v>
      </c>
      <c r="M39" s="460">
        <v>8.75929</v>
      </c>
    </row>
    <row r="40" spans="1:13">
      <c r="A40" s="245">
        <v>30</v>
      </c>
      <c r="B40" s="463" t="s">
        <v>296</v>
      </c>
      <c r="C40" s="460">
        <v>2940.95</v>
      </c>
      <c r="D40" s="461">
        <v>2948.9500000000003</v>
      </c>
      <c r="E40" s="461">
        <v>2916.9000000000005</v>
      </c>
      <c r="F40" s="461">
        <v>2892.8500000000004</v>
      </c>
      <c r="G40" s="461">
        <v>2860.8000000000006</v>
      </c>
      <c r="H40" s="461">
        <v>2973.0000000000005</v>
      </c>
      <c r="I40" s="461">
        <v>3005.0500000000006</v>
      </c>
      <c r="J40" s="461">
        <v>3029.1000000000004</v>
      </c>
      <c r="K40" s="460">
        <v>2981</v>
      </c>
      <c r="L40" s="460">
        <v>2924.9</v>
      </c>
      <c r="M40" s="460">
        <v>0.32718000000000003</v>
      </c>
    </row>
    <row r="41" spans="1:13">
      <c r="A41" s="245">
        <v>31</v>
      </c>
      <c r="B41" s="463" t="s">
        <v>45</v>
      </c>
      <c r="C41" s="460">
        <v>310.2</v>
      </c>
      <c r="D41" s="461">
        <v>308.81666666666666</v>
      </c>
      <c r="E41" s="461">
        <v>305.93333333333334</v>
      </c>
      <c r="F41" s="461">
        <v>301.66666666666669</v>
      </c>
      <c r="G41" s="461">
        <v>298.78333333333336</v>
      </c>
      <c r="H41" s="461">
        <v>313.08333333333331</v>
      </c>
      <c r="I41" s="461">
        <v>315.96666666666664</v>
      </c>
      <c r="J41" s="461">
        <v>320.23333333333329</v>
      </c>
      <c r="K41" s="460">
        <v>311.7</v>
      </c>
      <c r="L41" s="460">
        <v>304.55</v>
      </c>
      <c r="M41" s="460">
        <v>47.638640000000002</v>
      </c>
    </row>
    <row r="42" spans="1:13">
      <c r="A42" s="245">
        <v>32</v>
      </c>
      <c r="B42" s="463" t="s">
        <v>46</v>
      </c>
      <c r="C42" s="460">
        <v>3152.35</v>
      </c>
      <c r="D42" s="461">
        <v>3152.4666666666667</v>
      </c>
      <c r="E42" s="461">
        <v>3114.9833333333336</v>
      </c>
      <c r="F42" s="461">
        <v>3077.6166666666668</v>
      </c>
      <c r="G42" s="461">
        <v>3040.1333333333337</v>
      </c>
      <c r="H42" s="461">
        <v>3189.8333333333335</v>
      </c>
      <c r="I42" s="461">
        <v>3227.3166666666662</v>
      </c>
      <c r="J42" s="461">
        <v>3264.6833333333334</v>
      </c>
      <c r="K42" s="460">
        <v>3189.95</v>
      </c>
      <c r="L42" s="460">
        <v>3115.1</v>
      </c>
      <c r="M42" s="460">
        <v>8.4772200000000009</v>
      </c>
    </row>
    <row r="43" spans="1:13">
      <c r="A43" s="245">
        <v>33</v>
      </c>
      <c r="B43" s="463" t="s">
        <v>47</v>
      </c>
      <c r="C43" s="460">
        <v>210.4</v>
      </c>
      <c r="D43" s="461">
        <v>209.65</v>
      </c>
      <c r="E43" s="461">
        <v>207.20000000000002</v>
      </c>
      <c r="F43" s="461">
        <v>204</v>
      </c>
      <c r="G43" s="461">
        <v>201.55</v>
      </c>
      <c r="H43" s="461">
        <v>212.85000000000002</v>
      </c>
      <c r="I43" s="461">
        <v>215.3</v>
      </c>
      <c r="J43" s="461">
        <v>218.50000000000003</v>
      </c>
      <c r="K43" s="460">
        <v>212.1</v>
      </c>
      <c r="L43" s="460">
        <v>206.45</v>
      </c>
      <c r="M43" s="460">
        <v>83.815950000000001</v>
      </c>
    </row>
    <row r="44" spans="1:13">
      <c r="A44" s="245">
        <v>34</v>
      </c>
      <c r="B44" s="463" t="s">
        <v>48</v>
      </c>
      <c r="C44" s="460">
        <v>115.4</v>
      </c>
      <c r="D44" s="461">
        <v>114.35000000000001</v>
      </c>
      <c r="E44" s="461">
        <v>112.70000000000002</v>
      </c>
      <c r="F44" s="461">
        <v>110.00000000000001</v>
      </c>
      <c r="G44" s="461">
        <v>108.35000000000002</v>
      </c>
      <c r="H44" s="461">
        <v>117.05000000000001</v>
      </c>
      <c r="I44" s="461">
        <v>118.70000000000002</v>
      </c>
      <c r="J44" s="461">
        <v>121.4</v>
      </c>
      <c r="K44" s="460">
        <v>116</v>
      </c>
      <c r="L44" s="460">
        <v>111.65</v>
      </c>
      <c r="M44" s="460">
        <v>168.64773</v>
      </c>
    </row>
    <row r="45" spans="1:13">
      <c r="A45" s="245">
        <v>35</v>
      </c>
      <c r="B45" s="463" t="s">
        <v>297</v>
      </c>
      <c r="C45" s="460">
        <v>85.25</v>
      </c>
      <c r="D45" s="461">
        <v>85.916666666666671</v>
      </c>
      <c r="E45" s="461">
        <v>83.983333333333348</v>
      </c>
      <c r="F45" s="461">
        <v>82.716666666666683</v>
      </c>
      <c r="G45" s="461">
        <v>80.78333333333336</v>
      </c>
      <c r="H45" s="461">
        <v>87.183333333333337</v>
      </c>
      <c r="I45" s="461">
        <v>89.116666666666646</v>
      </c>
      <c r="J45" s="461">
        <v>90.383333333333326</v>
      </c>
      <c r="K45" s="460">
        <v>87.85</v>
      </c>
      <c r="L45" s="460">
        <v>84.65</v>
      </c>
      <c r="M45" s="460">
        <v>13.82081</v>
      </c>
    </row>
    <row r="46" spans="1:13">
      <c r="A46" s="245">
        <v>36</v>
      </c>
      <c r="B46" s="463" t="s">
        <v>50</v>
      </c>
      <c r="C46" s="460">
        <v>2782.75</v>
      </c>
      <c r="D46" s="461">
        <v>2784.8333333333335</v>
      </c>
      <c r="E46" s="461">
        <v>2745.4666666666672</v>
      </c>
      <c r="F46" s="461">
        <v>2708.1833333333338</v>
      </c>
      <c r="G46" s="461">
        <v>2668.8166666666675</v>
      </c>
      <c r="H46" s="461">
        <v>2822.1166666666668</v>
      </c>
      <c r="I46" s="461">
        <v>2861.4833333333327</v>
      </c>
      <c r="J46" s="461">
        <v>2898.7666666666664</v>
      </c>
      <c r="K46" s="460">
        <v>2824.2</v>
      </c>
      <c r="L46" s="460">
        <v>2747.55</v>
      </c>
      <c r="M46" s="460">
        <v>21.343520000000002</v>
      </c>
    </row>
    <row r="47" spans="1:13">
      <c r="A47" s="245">
        <v>37</v>
      </c>
      <c r="B47" s="463" t="s">
        <v>298</v>
      </c>
      <c r="C47" s="460">
        <v>153.44999999999999</v>
      </c>
      <c r="D47" s="461">
        <v>153.65</v>
      </c>
      <c r="E47" s="461">
        <v>152.30000000000001</v>
      </c>
      <c r="F47" s="461">
        <v>151.15</v>
      </c>
      <c r="G47" s="461">
        <v>149.80000000000001</v>
      </c>
      <c r="H47" s="461">
        <v>154.80000000000001</v>
      </c>
      <c r="I47" s="461">
        <v>156.14999999999998</v>
      </c>
      <c r="J47" s="461">
        <v>157.30000000000001</v>
      </c>
      <c r="K47" s="460">
        <v>155</v>
      </c>
      <c r="L47" s="460">
        <v>152.5</v>
      </c>
      <c r="M47" s="460">
        <v>2.93791</v>
      </c>
    </row>
    <row r="48" spans="1:13">
      <c r="A48" s="245">
        <v>38</v>
      </c>
      <c r="B48" s="463" t="s">
        <v>299</v>
      </c>
      <c r="C48" s="460">
        <v>3805.3</v>
      </c>
      <c r="D48" s="461">
        <v>3822.4333333333329</v>
      </c>
      <c r="E48" s="461">
        <v>3770.5666666666657</v>
      </c>
      <c r="F48" s="461">
        <v>3735.8333333333326</v>
      </c>
      <c r="G48" s="461">
        <v>3683.9666666666653</v>
      </c>
      <c r="H48" s="461">
        <v>3857.1666666666661</v>
      </c>
      <c r="I48" s="461">
        <v>3909.0333333333338</v>
      </c>
      <c r="J48" s="461">
        <v>3943.7666666666664</v>
      </c>
      <c r="K48" s="460">
        <v>3874.3</v>
      </c>
      <c r="L48" s="460">
        <v>3787.7</v>
      </c>
      <c r="M48" s="460">
        <v>0.17943999999999999</v>
      </c>
    </row>
    <row r="49" spans="1:13">
      <c r="A49" s="245">
        <v>39</v>
      </c>
      <c r="B49" s="463" t="s">
        <v>300</v>
      </c>
      <c r="C49" s="460">
        <v>1764.55</v>
      </c>
      <c r="D49" s="461">
        <v>1744.1833333333334</v>
      </c>
      <c r="E49" s="461">
        <v>1710.3666666666668</v>
      </c>
      <c r="F49" s="461">
        <v>1656.1833333333334</v>
      </c>
      <c r="G49" s="461">
        <v>1622.3666666666668</v>
      </c>
      <c r="H49" s="461">
        <v>1798.3666666666668</v>
      </c>
      <c r="I49" s="461">
        <v>1832.1833333333334</v>
      </c>
      <c r="J49" s="461">
        <v>1886.3666666666668</v>
      </c>
      <c r="K49" s="460">
        <v>1778</v>
      </c>
      <c r="L49" s="460">
        <v>1690</v>
      </c>
      <c r="M49" s="460">
        <v>4.8405500000000004</v>
      </c>
    </row>
    <row r="50" spans="1:13">
      <c r="A50" s="245">
        <v>40</v>
      </c>
      <c r="B50" s="463" t="s">
        <v>301</v>
      </c>
      <c r="C50" s="460">
        <v>8306.65</v>
      </c>
      <c r="D50" s="461">
        <v>8268.9</v>
      </c>
      <c r="E50" s="461">
        <v>8189.7999999999993</v>
      </c>
      <c r="F50" s="461">
        <v>8072.95</v>
      </c>
      <c r="G50" s="461">
        <v>7993.8499999999995</v>
      </c>
      <c r="H50" s="461">
        <v>8385.75</v>
      </c>
      <c r="I50" s="461">
        <v>8464.8500000000022</v>
      </c>
      <c r="J50" s="461">
        <v>8581.6999999999989</v>
      </c>
      <c r="K50" s="460">
        <v>8348</v>
      </c>
      <c r="L50" s="460">
        <v>8152.05</v>
      </c>
      <c r="M50" s="460">
        <v>0.19175</v>
      </c>
    </row>
    <row r="51" spans="1:13">
      <c r="A51" s="245">
        <v>41</v>
      </c>
      <c r="B51" s="463" t="s">
        <v>52</v>
      </c>
      <c r="C51" s="460">
        <v>1002.35</v>
      </c>
      <c r="D51" s="461">
        <v>1006.5166666666668</v>
      </c>
      <c r="E51" s="461">
        <v>996.03333333333353</v>
      </c>
      <c r="F51" s="461">
        <v>989.71666666666681</v>
      </c>
      <c r="G51" s="461">
        <v>979.23333333333358</v>
      </c>
      <c r="H51" s="461">
        <v>1012.8333333333335</v>
      </c>
      <c r="I51" s="461">
        <v>1023.3166666666668</v>
      </c>
      <c r="J51" s="461">
        <v>1029.6333333333334</v>
      </c>
      <c r="K51" s="460">
        <v>1017</v>
      </c>
      <c r="L51" s="460">
        <v>1000.2</v>
      </c>
      <c r="M51" s="460">
        <v>13.54654</v>
      </c>
    </row>
    <row r="52" spans="1:13">
      <c r="A52" s="245">
        <v>42</v>
      </c>
      <c r="B52" s="463" t="s">
        <v>302</v>
      </c>
      <c r="C52" s="460">
        <v>543</v>
      </c>
      <c r="D52" s="461">
        <v>544.66666666666663</v>
      </c>
      <c r="E52" s="461">
        <v>532.33333333333326</v>
      </c>
      <c r="F52" s="461">
        <v>521.66666666666663</v>
      </c>
      <c r="G52" s="461">
        <v>509.33333333333326</v>
      </c>
      <c r="H52" s="461">
        <v>555.33333333333326</v>
      </c>
      <c r="I52" s="461">
        <v>567.66666666666652</v>
      </c>
      <c r="J52" s="461">
        <v>578.33333333333326</v>
      </c>
      <c r="K52" s="460">
        <v>557</v>
      </c>
      <c r="L52" s="460">
        <v>534</v>
      </c>
      <c r="M52" s="460">
        <v>15.23085</v>
      </c>
    </row>
    <row r="53" spans="1:13">
      <c r="A53" s="245">
        <v>43</v>
      </c>
      <c r="B53" s="463" t="s">
        <v>227</v>
      </c>
      <c r="C53" s="460">
        <v>2898.7</v>
      </c>
      <c r="D53" s="461">
        <v>2882.3000000000006</v>
      </c>
      <c r="E53" s="461">
        <v>2856.7000000000012</v>
      </c>
      <c r="F53" s="461">
        <v>2814.7000000000007</v>
      </c>
      <c r="G53" s="461">
        <v>2789.1000000000013</v>
      </c>
      <c r="H53" s="461">
        <v>2924.3000000000011</v>
      </c>
      <c r="I53" s="461">
        <v>2949.9000000000005</v>
      </c>
      <c r="J53" s="461">
        <v>2991.900000000001</v>
      </c>
      <c r="K53" s="460">
        <v>2907.9</v>
      </c>
      <c r="L53" s="460">
        <v>2840.3</v>
      </c>
      <c r="M53" s="460">
        <v>4.4952899999999998</v>
      </c>
    </row>
    <row r="54" spans="1:13">
      <c r="A54" s="245">
        <v>44</v>
      </c>
      <c r="B54" s="463" t="s">
        <v>54</v>
      </c>
      <c r="C54" s="460">
        <v>709.25</v>
      </c>
      <c r="D54" s="461">
        <v>701.31666666666661</v>
      </c>
      <c r="E54" s="461">
        <v>692.33333333333326</v>
      </c>
      <c r="F54" s="461">
        <v>675.41666666666663</v>
      </c>
      <c r="G54" s="461">
        <v>666.43333333333328</v>
      </c>
      <c r="H54" s="461">
        <v>718.23333333333323</v>
      </c>
      <c r="I54" s="461">
        <v>727.21666666666658</v>
      </c>
      <c r="J54" s="461">
        <v>744.13333333333321</v>
      </c>
      <c r="K54" s="460">
        <v>710.3</v>
      </c>
      <c r="L54" s="460">
        <v>684.4</v>
      </c>
      <c r="M54" s="460">
        <v>120.99196999999999</v>
      </c>
    </row>
    <row r="55" spans="1:13">
      <c r="A55" s="245">
        <v>45</v>
      </c>
      <c r="B55" s="463" t="s">
        <v>303</v>
      </c>
      <c r="C55" s="460">
        <v>2389.4499999999998</v>
      </c>
      <c r="D55" s="461">
        <v>2421.15</v>
      </c>
      <c r="E55" s="461">
        <v>2347.3000000000002</v>
      </c>
      <c r="F55" s="461">
        <v>2305.15</v>
      </c>
      <c r="G55" s="461">
        <v>2231.3000000000002</v>
      </c>
      <c r="H55" s="461">
        <v>2463.3000000000002</v>
      </c>
      <c r="I55" s="461">
        <v>2537.1499999999996</v>
      </c>
      <c r="J55" s="461">
        <v>2579.3000000000002</v>
      </c>
      <c r="K55" s="460">
        <v>2495</v>
      </c>
      <c r="L55" s="460">
        <v>2379</v>
      </c>
      <c r="M55" s="460">
        <v>0.64756999999999998</v>
      </c>
    </row>
    <row r="56" spans="1:13">
      <c r="A56" s="245">
        <v>46</v>
      </c>
      <c r="B56" s="463" t="s">
        <v>304</v>
      </c>
      <c r="C56" s="460">
        <v>1303.5</v>
      </c>
      <c r="D56" s="461">
        <v>1302.4666666666667</v>
      </c>
      <c r="E56" s="461">
        <v>1281.9333333333334</v>
      </c>
      <c r="F56" s="461">
        <v>1260.3666666666668</v>
      </c>
      <c r="G56" s="461">
        <v>1239.8333333333335</v>
      </c>
      <c r="H56" s="461">
        <v>1324.0333333333333</v>
      </c>
      <c r="I56" s="461">
        <v>1344.5666666666666</v>
      </c>
      <c r="J56" s="461">
        <v>1366.1333333333332</v>
      </c>
      <c r="K56" s="460">
        <v>1323</v>
      </c>
      <c r="L56" s="460">
        <v>1280.9000000000001</v>
      </c>
      <c r="M56" s="460">
        <v>4.8795400000000004</v>
      </c>
    </row>
    <row r="57" spans="1:13">
      <c r="A57" s="245">
        <v>47</v>
      </c>
      <c r="B57" s="463" t="s">
        <v>305</v>
      </c>
      <c r="C57" s="460">
        <v>749.5</v>
      </c>
      <c r="D57" s="461">
        <v>753.13333333333333</v>
      </c>
      <c r="E57" s="461">
        <v>737.56666666666661</v>
      </c>
      <c r="F57" s="461">
        <v>725.63333333333333</v>
      </c>
      <c r="G57" s="461">
        <v>710.06666666666661</v>
      </c>
      <c r="H57" s="461">
        <v>765.06666666666661</v>
      </c>
      <c r="I57" s="461">
        <v>780.63333333333344</v>
      </c>
      <c r="J57" s="461">
        <v>792.56666666666661</v>
      </c>
      <c r="K57" s="460">
        <v>768.7</v>
      </c>
      <c r="L57" s="460">
        <v>741.2</v>
      </c>
      <c r="M57" s="460">
        <v>7.8530199999999999</v>
      </c>
    </row>
    <row r="58" spans="1:13">
      <c r="A58" s="245">
        <v>48</v>
      </c>
      <c r="B58" s="463" t="s">
        <v>55</v>
      </c>
      <c r="C58" s="460">
        <v>3864.4</v>
      </c>
      <c r="D58" s="461">
        <v>3874</v>
      </c>
      <c r="E58" s="461">
        <v>3823.6</v>
      </c>
      <c r="F58" s="461">
        <v>3782.7999999999997</v>
      </c>
      <c r="G58" s="461">
        <v>3732.3999999999996</v>
      </c>
      <c r="H58" s="461">
        <v>3914.8</v>
      </c>
      <c r="I58" s="461">
        <v>3965.2</v>
      </c>
      <c r="J58" s="461">
        <v>4006.0000000000005</v>
      </c>
      <c r="K58" s="460">
        <v>3924.4</v>
      </c>
      <c r="L58" s="460">
        <v>3833.2</v>
      </c>
      <c r="M58" s="460">
        <v>4.2755200000000002</v>
      </c>
    </row>
    <row r="59" spans="1:13">
      <c r="A59" s="245">
        <v>49</v>
      </c>
      <c r="B59" s="463" t="s">
        <v>306</v>
      </c>
      <c r="C59" s="460">
        <v>280.39999999999998</v>
      </c>
      <c r="D59" s="461">
        <v>282.45</v>
      </c>
      <c r="E59" s="461">
        <v>275.95</v>
      </c>
      <c r="F59" s="461">
        <v>271.5</v>
      </c>
      <c r="G59" s="461">
        <v>265</v>
      </c>
      <c r="H59" s="461">
        <v>286.89999999999998</v>
      </c>
      <c r="I59" s="461">
        <v>293.39999999999998</v>
      </c>
      <c r="J59" s="461">
        <v>297.84999999999997</v>
      </c>
      <c r="K59" s="460">
        <v>288.95</v>
      </c>
      <c r="L59" s="460">
        <v>278</v>
      </c>
      <c r="M59" s="460">
        <v>21.994820000000001</v>
      </c>
    </row>
    <row r="60" spans="1:13" ht="12" customHeight="1">
      <c r="A60" s="245">
        <v>50</v>
      </c>
      <c r="B60" s="463" t="s">
        <v>307</v>
      </c>
      <c r="C60" s="460">
        <v>1121</v>
      </c>
      <c r="D60" s="461">
        <v>1118.2</v>
      </c>
      <c r="E60" s="461">
        <v>1098</v>
      </c>
      <c r="F60" s="461">
        <v>1075</v>
      </c>
      <c r="G60" s="461">
        <v>1054.8</v>
      </c>
      <c r="H60" s="461">
        <v>1141.2</v>
      </c>
      <c r="I60" s="461">
        <v>1161.4000000000003</v>
      </c>
      <c r="J60" s="461">
        <v>1184.4000000000001</v>
      </c>
      <c r="K60" s="460">
        <v>1138.4000000000001</v>
      </c>
      <c r="L60" s="460">
        <v>1095.2</v>
      </c>
      <c r="M60" s="460">
        <v>0.87436000000000003</v>
      </c>
    </row>
    <row r="61" spans="1:13">
      <c r="A61" s="245">
        <v>51</v>
      </c>
      <c r="B61" s="463" t="s">
        <v>58</v>
      </c>
      <c r="C61" s="460">
        <v>5430.1</v>
      </c>
      <c r="D61" s="461">
        <v>5411.7166666666672</v>
      </c>
      <c r="E61" s="461">
        <v>5333.4333333333343</v>
      </c>
      <c r="F61" s="461">
        <v>5236.7666666666673</v>
      </c>
      <c r="G61" s="461">
        <v>5158.4833333333345</v>
      </c>
      <c r="H61" s="461">
        <v>5508.3833333333341</v>
      </c>
      <c r="I61" s="461">
        <v>5586.666666666667</v>
      </c>
      <c r="J61" s="461">
        <v>5683.3333333333339</v>
      </c>
      <c r="K61" s="460">
        <v>5490</v>
      </c>
      <c r="L61" s="460">
        <v>5315.05</v>
      </c>
      <c r="M61" s="460">
        <v>24.115829999999999</v>
      </c>
    </row>
    <row r="62" spans="1:13">
      <c r="A62" s="245">
        <v>52</v>
      </c>
      <c r="B62" s="463" t="s">
        <v>57</v>
      </c>
      <c r="C62" s="460">
        <v>11249.35</v>
      </c>
      <c r="D62" s="461">
        <v>11189</v>
      </c>
      <c r="E62" s="461">
        <v>11003</v>
      </c>
      <c r="F62" s="461">
        <v>10756.65</v>
      </c>
      <c r="G62" s="461">
        <v>10570.65</v>
      </c>
      <c r="H62" s="461">
        <v>11435.35</v>
      </c>
      <c r="I62" s="461">
        <v>11621.35</v>
      </c>
      <c r="J62" s="461">
        <v>11867.7</v>
      </c>
      <c r="K62" s="460">
        <v>11375</v>
      </c>
      <c r="L62" s="460">
        <v>10942.65</v>
      </c>
      <c r="M62" s="460">
        <v>3.1802100000000002</v>
      </c>
    </row>
    <row r="63" spans="1:13">
      <c r="A63" s="245">
        <v>53</v>
      </c>
      <c r="B63" s="463" t="s">
        <v>228</v>
      </c>
      <c r="C63" s="460">
        <v>3556.85</v>
      </c>
      <c r="D63" s="461">
        <v>3539.2833333333333</v>
      </c>
      <c r="E63" s="461">
        <v>3508.5666666666666</v>
      </c>
      <c r="F63" s="461">
        <v>3460.2833333333333</v>
      </c>
      <c r="G63" s="461">
        <v>3429.5666666666666</v>
      </c>
      <c r="H63" s="461">
        <v>3587.5666666666666</v>
      </c>
      <c r="I63" s="461">
        <v>3618.2833333333328</v>
      </c>
      <c r="J63" s="461">
        <v>3666.5666666666666</v>
      </c>
      <c r="K63" s="460">
        <v>3570</v>
      </c>
      <c r="L63" s="460">
        <v>3491</v>
      </c>
      <c r="M63" s="460">
        <v>0.20657</v>
      </c>
    </row>
    <row r="64" spans="1:13">
      <c r="A64" s="245">
        <v>54</v>
      </c>
      <c r="B64" s="463" t="s">
        <v>59</v>
      </c>
      <c r="C64" s="460">
        <v>2083.9</v>
      </c>
      <c r="D64" s="461">
        <v>2029.6166666666668</v>
      </c>
      <c r="E64" s="461">
        <v>1931.8333333333335</v>
      </c>
      <c r="F64" s="461">
        <v>1779.7666666666667</v>
      </c>
      <c r="G64" s="461">
        <v>1681.9833333333333</v>
      </c>
      <c r="H64" s="461">
        <v>2181.6833333333334</v>
      </c>
      <c r="I64" s="461">
        <v>2279.4666666666662</v>
      </c>
      <c r="J64" s="461">
        <v>2431.5333333333338</v>
      </c>
      <c r="K64" s="460">
        <v>2127.4</v>
      </c>
      <c r="L64" s="460">
        <v>1877.55</v>
      </c>
      <c r="M64" s="460">
        <v>46.924619999999997</v>
      </c>
    </row>
    <row r="65" spans="1:13">
      <c r="A65" s="245">
        <v>55</v>
      </c>
      <c r="B65" s="463" t="s">
        <v>308</v>
      </c>
      <c r="C65" s="460">
        <v>136.30000000000001</v>
      </c>
      <c r="D65" s="461">
        <v>136.75000000000003</v>
      </c>
      <c r="E65" s="461">
        <v>135.10000000000005</v>
      </c>
      <c r="F65" s="461">
        <v>133.90000000000003</v>
      </c>
      <c r="G65" s="461">
        <v>132.25000000000006</v>
      </c>
      <c r="H65" s="461">
        <v>137.95000000000005</v>
      </c>
      <c r="I65" s="461">
        <v>139.60000000000002</v>
      </c>
      <c r="J65" s="461">
        <v>140.80000000000004</v>
      </c>
      <c r="K65" s="460">
        <v>138.4</v>
      </c>
      <c r="L65" s="460">
        <v>135.55000000000001</v>
      </c>
      <c r="M65" s="460">
        <v>4.9619499999999999</v>
      </c>
    </row>
    <row r="66" spans="1:13">
      <c r="A66" s="245">
        <v>56</v>
      </c>
      <c r="B66" s="463" t="s">
        <v>309</v>
      </c>
      <c r="C66" s="460">
        <v>314.14999999999998</v>
      </c>
      <c r="D66" s="461">
        <v>309.91666666666669</v>
      </c>
      <c r="E66" s="461">
        <v>297.33333333333337</v>
      </c>
      <c r="F66" s="461">
        <v>280.51666666666671</v>
      </c>
      <c r="G66" s="461">
        <v>267.93333333333339</v>
      </c>
      <c r="H66" s="461">
        <v>326.73333333333335</v>
      </c>
      <c r="I66" s="461">
        <v>339.31666666666672</v>
      </c>
      <c r="J66" s="461">
        <v>356.13333333333333</v>
      </c>
      <c r="K66" s="460">
        <v>322.5</v>
      </c>
      <c r="L66" s="460">
        <v>293.10000000000002</v>
      </c>
      <c r="M66" s="460">
        <v>36.499659999999999</v>
      </c>
    </row>
    <row r="67" spans="1:13">
      <c r="A67" s="245">
        <v>57</v>
      </c>
      <c r="B67" s="463" t="s">
        <v>229</v>
      </c>
      <c r="C67" s="460">
        <v>284.3</v>
      </c>
      <c r="D67" s="461">
        <v>282.8</v>
      </c>
      <c r="E67" s="461">
        <v>280.20000000000005</v>
      </c>
      <c r="F67" s="461">
        <v>276.10000000000002</v>
      </c>
      <c r="G67" s="461">
        <v>273.50000000000006</v>
      </c>
      <c r="H67" s="461">
        <v>286.90000000000003</v>
      </c>
      <c r="I67" s="461">
        <v>289.50000000000006</v>
      </c>
      <c r="J67" s="461">
        <v>293.60000000000002</v>
      </c>
      <c r="K67" s="460">
        <v>285.39999999999998</v>
      </c>
      <c r="L67" s="460">
        <v>278.7</v>
      </c>
      <c r="M67" s="460">
        <v>112.23959000000001</v>
      </c>
    </row>
    <row r="68" spans="1:13">
      <c r="A68" s="245">
        <v>58</v>
      </c>
      <c r="B68" s="463" t="s">
        <v>60</v>
      </c>
      <c r="C68" s="460">
        <v>77.099999999999994</v>
      </c>
      <c r="D68" s="461">
        <v>76.216666666666654</v>
      </c>
      <c r="E68" s="461">
        <v>74.683333333333309</v>
      </c>
      <c r="F68" s="461">
        <v>72.266666666666652</v>
      </c>
      <c r="G68" s="461">
        <v>70.733333333333306</v>
      </c>
      <c r="H68" s="461">
        <v>78.633333333333312</v>
      </c>
      <c r="I68" s="461">
        <v>80.166666666666643</v>
      </c>
      <c r="J68" s="461">
        <v>82.583333333333314</v>
      </c>
      <c r="K68" s="460">
        <v>77.75</v>
      </c>
      <c r="L68" s="460">
        <v>73.8</v>
      </c>
      <c r="M68" s="460">
        <v>730.00337999999999</v>
      </c>
    </row>
    <row r="69" spans="1:13">
      <c r="A69" s="245">
        <v>59</v>
      </c>
      <c r="B69" s="463" t="s">
        <v>61</v>
      </c>
      <c r="C69" s="460">
        <v>75.5</v>
      </c>
      <c r="D69" s="461">
        <v>75.466666666666669</v>
      </c>
      <c r="E69" s="461">
        <v>74.533333333333331</v>
      </c>
      <c r="F69" s="461">
        <v>73.566666666666663</v>
      </c>
      <c r="G69" s="461">
        <v>72.633333333333326</v>
      </c>
      <c r="H69" s="461">
        <v>76.433333333333337</v>
      </c>
      <c r="I69" s="461">
        <v>77.366666666666674</v>
      </c>
      <c r="J69" s="461">
        <v>78.333333333333343</v>
      </c>
      <c r="K69" s="460">
        <v>76.400000000000006</v>
      </c>
      <c r="L69" s="460">
        <v>74.5</v>
      </c>
      <c r="M69" s="460">
        <v>90.558139999999995</v>
      </c>
    </row>
    <row r="70" spans="1:13">
      <c r="A70" s="245">
        <v>60</v>
      </c>
      <c r="B70" s="463" t="s">
        <v>310</v>
      </c>
      <c r="C70" s="460">
        <v>25.5</v>
      </c>
      <c r="D70" s="461">
        <v>25.516666666666669</v>
      </c>
      <c r="E70" s="461">
        <v>25.083333333333339</v>
      </c>
      <c r="F70" s="461">
        <v>24.666666666666671</v>
      </c>
      <c r="G70" s="461">
        <v>24.233333333333341</v>
      </c>
      <c r="H70" s="461">
        <v>25.933333333333337</v>
      </c>
      <c r="I70" s="461">
        <v>26.366666666666667</v>
      </c>
      <c r="J70" s="461">
        <v>26.783333333333335</v>
      </c>
      <c r="K70" s="460">
        <v>25.95</v>
      </c>
      <c r="L70" s="460">
        <v>25.1</v>
      </c>
      <c r="M70" s="460">
        <v>104.84229999999999</v>
      </c>
    </row>
    <row r="71" spans="1:13">
      <c r="A71" s="245">
        <v>61</v>
      </c>
      <c r="B71" s="463" t="s">
        <v>62</v>
      </c>
      <c r="C71" s="460">
        <v>1406.4</v>
      </c>
      <c r="D71" s="461">
        <v>1406.9833333333333</v>
      </c>
      <c r="E71" s="461">
        <v>1371.4166666666667</v>
      </c>
      <c r="F71" s="461">
        <v>1336.4333333333334</v>
      </c>
      <c r="G71" s="461">
        <v>1300.8666666666668</v>
      </c>
      <c r="H71" s="461">
        <v>1441.9666666666667</v>
      </c>
      <c r="I71" s="461">
        <v>1477.5333333333333</v>
      </c>
      <c r="J71" s="461">
        <v>1512.5166666666667</v>
      </c>
      <c r="K71" s="460">
        <v>1442.55</v>
      </c>
      <c r="L71" s="460">
        <v>1372</v>
      </c>
      <c r="M71" s="460">
        <v>26.479209999999998</v>
      </c>
    </row>
    <row r="72" spans="1:13">
      <c r="A72" s="245">
        <v>62</v>
      </c>
      <c r="B72" s="463" t="s">
        <v>311</v>
      </c>
      <c r="C72" s="460">
        <v>5381.3</v>
      </c>
      <c r="D72" s="461">
        <v>5424.7833333333328</v>
      </c>
      <c r="E72" s="461">
        <v>5319.5666666666657</v>
      </c>
      <c r="F72" s="461">
        <v>5257.833333333333</v>
      </c>
      <c r="G72" s="461">
        <v>5152.6166666666659</v>
      </c>
      <c r="H72" s="461">
        <v>5486.5166666666655</v>
      </c>
      <c r="I72" s="461">
        <v>5591.7333333333327</v>
      </c>
      <c r="J72" s="461">
        <v>5653.4666666666653</v>
      </c>
      <c r="K72" s="460">
        <v>5530</v>
      </c>
      <c r="L72" s="460">
        <v>5363.05</v>
      </c>
      <c r="M72" s="460">
        <v>0.51102000000000003</v>
      </c>
    </row>
    <row r="73" spans="1:13">
      <c r="A73" s="245">
        <v>63</v>
      </c>
      <c r="B73" s="463" t="s">
        <v>65</v>
      </c>
      <c r="C73" s="460">
        <v>768.05</v>
      </c>
      <c r="D73" s="461">
        <v>764.13333333333333</v>
      </c>
      <c r="E73" s="461">
        <v>746.31666666666661</v>
      </c>
      <c r="F73" s="461">
        <v>724.58333333333326</v>
      </c>
      <c r="G73" s="461">
        <v>706.76666666666654</v>
      </c>
      <c r="H73" s="461">
        <v>785.86666666666667</v>
      </c>
      <c r="I73" s="461">
        <v>803.68333333333351</v>
      </c>
      <c r="J73" s="461">
        <v>825.41666666666674</v>
      </c>
      <c r="K73" s="460">
        <v>781.95</v>
      </c>
      <c r="L73" s="460">
        <v>742.4</v>
      </c>
      <c r="M73" s="460">
        <v>21.884399999999999</v>
      </c>
    </row>
    <row r="74" spans="1:13">
      <c r="A74" s="245">
        <v>64</v>
      </c>
      <c r="B74" s="463" t="s">
        <v>312</v>
      </c>
      <c r="C74" s="460">
        <v>345.4</v>
      </c>
      <c r="D74" s="461">
        <v>345.93333333333334</v>
      </c>
      <c r="E74" s="461">
        <v>342.4666666666667</v>
      </c>
      <c r="F74" s="461">
        <v>339.53333333333336</v>
      </c>
      <c r="G74" s="461">
        <v>336.06666666666672</v>
      </c>
      <c r="H74" s="461">
        <v>348.86666666666667</v>
      </c>
      <c r="I74" s="461">
        <v>352.33333333333326</v>
      </c>
      <c r="J74" s="461">
        <v>355.26666666666665</v>
      </c>
      <c r="K74" s="460">
        <v>349.4</v>
      </c>
      <c r="L74" s="460">
        <v>343</v>
      </c>
      <c r="M74" s="460">
        <v>0.94843999999999995</v>
      </c>
    </row>
    <row r="75" spans="1:13">
      <c r="A75" s="245">
        <v>65</v>
      </c>
      <c r="B75" s="463" t="s">
        <v>64</v>
      </c>
      <c r="C75" s="460">
        <v>148.15</v>
      </c>
      <c r="D75" s="461">
        <v>147.04999999999998</v>
      </c>
      <c r="E75" s="461">
        <v>144.99999999999997</v>
      </c>
      <c r="F75" s="461">
        <v>141.85</v>
      </c>
      <c r="G75" s="461">
        <v>139.79999999999998</v>
      </c>
      <c r="H75" s="461">
        <v>150.19999999999996</v>
      </c>
      <c r="I75" s="461">
        <v>152.24999999999997</v>
      </c>
      <c r="J75" s="461">
        <v>155.39999999999995</v>
      </c>
      <c r="K75" s="460">
        <v>149.1</v>
      </c>
      <c r="L75" s="460">
        <v>143.9</v>
      </c>
      <c r="M75" s="460">
        <v>171.62090000000001</v>
      </c>
    </row>
    <row r="76" spans="1:13" s="13" customFormat="1">
      <c r="A76" s="245">
        <v>66</v>
      </c>
      <c r="B76" s="463" t="s">
        <v>66</v>
      </c>
      <c r="C76" s="460">
        <v>655.25</v>
      </c>
      <c r="D76" s="461">
        <v>655.2166666666667</v>
      </c>
      <c r="E76" s="461">
        <v>642.03333333333342</v>
      </c>
      <c r="F76" s="461">
        <v>628.81666666666672</v>
      </c>
      <c r="G76" s="461">
        <v>615.63333333333344</v>
      </c>
      <c r="H76" s="461">
        <v>668.43333333333339</v>
      </c>
      <c r="I76" s="461">
        <v>681.61666666666679</v>
      </c>
      <c r="J76" s="461">
        <v>694.83333333333337</v>
      </c>
      <c r="K76" s="460">
        <v>668.4</v>
      </c>
      <c r="L76" s="460">
        <v>642</v>
      </c>
      <c r="M76" s="460">
        <v>14.977259999999999</v>
      </c>
    </row>
    <row r="77" spans="1:13" s="13" customFormat="1">
      <c r="A77" s="245">
        <v>67</v>
      </c>
      <c r="B77" s="463" t="s">
        <v>69</v>
      </c>
      <c r="C77" s="460">
        <v>71.25</v>
      </c>
      <c r="D77" s="461">
        <v>69.983333333333334</v>
      </c>
      <c r="E77" s="461">
        <v>68.116666666666674</v>
      </c>
      <c r="F77" s="461">
        <v>64.983333333333334</v>
      </c>
      <c r="G77" s="461">
        <v>63.116666666666674</v>
      </c>
      <c r="H77" s="461">
        <v>73.116666666666674</v>
      </c>
      <c r="I77" s="461">
        <v>74.98333333333332</v>
      </c>
      <c r="J77" s="461">
        <v>78.116666666666674</v>
      </c>
      <c r="K77" s="460">
        <v>71.849999999999994</v>
      </c>
      <c r="L77" s="460">
        <v>66.849999999999994</v>
      </c>
      <c r="M77" s="460">
        <v>1194.3300099999999</v>
      </c>
    </row>
    <row r="78" spans="1:13" s="13" customFormat="1">
      <c r="A78" s="245">
        <v>68</v>
      </c>
      <c r="B78" s="463" t="s">
        <v>73</v>
      </c>
      <c r="C78" s="460">
        <v>443.65</v>
      </c>
      <c r="D78" s="461">
        <v>442.76666666666671</v>
      </c>
      <c r="E78" s="461">
        <v>438.98333333333341</v>
      </c>
      <c r="F78" s="461">
        <v>434.31666666666672</v>
      </c>
      <c r="G78" s="461">
        <v>430.53333333333342</v>
      </c>
      <c r="H78" s="461">
        <v>447.43333333333339</v>
      </c>
      <c r="I78" s="461">
        <v>451.2166666666667</v>
      </c>
      <c r="J78" s="461">
        <v>455.88333333333338</v>
      </c>
      <c r="K78" s="460">
        <v>446.55</v>
      </c>
      <c r="L78" s="460">
        <v>438.1</v>
      </c>
      <c r="M78" s="460">
        <v>30.317309999999999</v>
      </c>
    </row>
    <row r="79" spans="1:13" s="13" customFormat="1">
      <c r="A79" s="245">
        <v>69</v>
      </c>
      <c r="B79" s="463" t="s">
        <v>739</v>
      </c>
      <c r="C79" s="460">
        <v>12767.35</v>
      </c>
      <c r="D79" s="461">
        <v>12953.033333333335</v>
      </c>
      <c r="E79" s="461">
        <v>12505.366666666669</v>
      </c>
      <c r="F79" s="461">
        <v>12243.383333333333</v>
      </c>
      <c r="G79" s="461">
        <v>11795.716666666667</v>
      </c>
      <c r="H79" s="461">
        <v>13215.01666666667</v>
      </c>
      <c r="I79" s="461">
        <v>13662.683333333338</v>
      </c>
      <c r="J79" s="461">
        <v>13924.666666666672</v>
      </c>
      <c r="K79" s="460">
        <v>13400.7</v>
      </c>
      <c r="L79" s="460">
        <v>12691.05</v>
      </c>
      <c r="M79" s="460">
        <v>8.3720000000000003E-2</v>
      </c>
    </row>
    <row r="80" spans="1:13" s="13" customFormat="1">
      <c r="A80" s="245">
        <v>70</v>
      </c>
      <c r="B80" s="463" t="s">
        <v>68</v>
      </c>
      <c r="C80" s="460">
        <v>549.65</v>
      </c>
      <c r="D80" s="461">
        <v>553.13333333333333</v>
      </c>
      <c r="E80" s="461">
        <v>542.31666666666661</v>
      </c>
      <c r="F80" s="461">
        <v>534.98333333333323</v>
      </c>
      <c r="G80" s="461">
        <v>524.16666666666652</v>
      </c>
      <c r="H80" s="461">
        <v>560.4666666666667</v>
      </c>
      <c r="I80" s="461">
        <v>571.28333333333353</v>
      </c>
      <c r="J80" s="461">
        <v>578.61666666666679</v>
      </c>
      <c r="K80" s="460">
        <v>563.95000000000005</v>
      </c>
      <c r="L80" s="460">
        <v>545.79999999999995</v>
      </c>
      <c r="M80" s="460">
        <v>134.24956</v>
      </c>
    </row>
    <row r="81" spans="1:13" s="13" customFormat="1">
      <c r="A81" s="245">
        <v>71</v>
      </c>
      <c r="B81" s="463" t="s">
        <v>70</v>
      </c>
      <c r="C81" s="460">
        <v>385.8</v>
      </c>
      <c r="D81" s="461">
        <v>388.01666666666671</v>
      </c>
      <c r="E81" s="461">
        <v>382.38333333333344</v>
      </c>
      <c r="F81" s="461">
        <v>378.96666666666675</v>
      </c>
      <c r="G81" s="461">
        <v>373.33333333333348</v>
      </c>
      <c r="H81" s="461">
        <v>391.43333333333339</v>
      </c>
      <c r="I81" s="461">
        <v>397.06666666666672</v>
      </c>
      <c r="J81" s="461">
        <v>400.48333333333335</v>
      </c>
      <c r="K81" s="460">
        <v>393.65</v>
      </c>
      <c r="L81" s="460">
        <v>384.6</v>
      </c>
      <c r="M81" s="460">
        <v>22.262810000000002</v>
      </c>
    </row>
    <row r="82" spans="1:13" s="13" customFormat="1">
      <c r="A82" s="245">
        <v>72</v>
      </c>
      <c r="B82" s="463" t="s">
        <v>313</v>
      </c>
      <c r="C82" s="460">
        <v>1116.55</v>
      </c>
      <c r="D82" s="461">
        <v>1115.5666666666668</v>
      </c>
      <c r="E82" s="461">
        <v>1046.1333333333337</v>
      </c>
      <c r="F82" s="461">
        <v>975.71666666666692</v>
      </c>
      <c r="G82" s="461">
        <v>906.28333333333376</v>
      </c>
      <c r="H82" s="461">
        <v>1185.9833333333336</v>
      </c>
      <c r="I82" s="461">
        <v>1255.4166666666665</v>
      </c>
      <c r="J82" s="461">
        <v>1325.8333333333335</v>
      </c>
      <c r="K82" s="460">
        <v>1185</v>
      </c>
      <c r="L82" s="460">
        <v>1045.1500000000001</v>
      </c>
      <c r="M82" s="460">
        <v>13.250360000000001</v>
      </c>
    </row>
    <row r="83" spans="1:13" s="13" customFormat="1">
      <c r="A83" s="245">
        <v>73</v>
      </c>
      <c r="B83" s="463" t="s">
        <v>314</v>
      </c>
      <c r="C83" s="460">
        <v>260.39999999999998</v>
      </c>
      <c r="D83" s="461">
        <v>262.93333333333334</v>
      </c>
      <c r="E83" s="461">
        <v>255.4666666666667</v>
      </c>
      <c r="F83" s="461">
        <v>250.53333333333336</v>
      </c>
      <c r="G83" s="461">
        <v>243.06666666666672</v>
      </c>
      <c r="H83" s="461">
        <v>267.86666666666667</v>
      </c>
      <c r="I83" s="461">
        <v>275.33333333333326</v>
      </c>
      <c r="J83" s="461">
        <v>280.26666666666665</v>
      </c>
      <c r="K83" s="460">
        <v>270.39999999999998</v>
      </c>
      <c r="L83" s="460">
        <v>258</v>
      </c>
      <c r="M83" s="460">
        <v>25.265689999999999</v>
      </c>
    </row>
    <row r="84" spans="1:13" s="13" customFormat="1">
      <c r="A84" s="245">
        <v>74</v>
      </c>
      <c r="B84" s="463" t="s">
        <v>315</v>
      </c>
      <c r="C84" s="460">
        <v>106.2</v>
      </c>
      <c r="D84" s="461">
        <v>108.28333333333335</v>
      </c>
      <c r="E84" s="461">
        <v>102.61666666666669</v>
      </c>
      <c r="F84" s="461">
        <v>99.033333333333346</v>
      </c>
      <c r="G84" s="461">
        <v>93.366666666666688</v>
      </c>
      <c r="H84" s="461">
        <v>111.86666666666669</v>
      </c>
      <c r="I84" s="461">
        <v>117.53333333333335</v>
      </c>
      <c r="J84" s="461">
        <v>121.11666666666669</v>
      </c>
      <c r="K84" s="460">
        <v>113.95</v>
      </c>
      <c r="L84" s="460">
        <v>104.7</v>
      </c>
      <c r="M84" s="460">
        <v>13.096349999999999</v>
      </c>
    </row>
    <row r="85" spans="1:13" s="13" customFormat="1">
      <c r="A85" s="245">
        <v>75</v>
      </c>
      <c r="B85" s="463" t="s">
        <v>316</v>
      </c>
      <c r="C85" s="460">
        <v>5494.35</v>
      </c>
      <c r="D85" s="461">
        <v>5439.05</v>
      </c>
      <c r="E85" s="461">
        <v>5329.1</v>
      </c>
      <c r="F85" s="461">
        <v>5163.8500000000004</v>
      </c>
      <c r="G85" s="461">
        <v>5053.9000000000005</v>
      </c>
      <c r="H85" s="461">
        <v>5604.3</v>
      </c>
      <c r="I85" s="461">
        <v>5714.2499999999991</v>
      </c>
      <c r="J85" s="461">
        <v>5879.5</v>
      </c>
      <c r="K85" s="460">
        <v>5549</v>
      </c>
      <c r="L85" s="460">
        <v>5273.8</v>
      </c>
      <c r="M85" s="460">
        <v>0.67844000000000004</v>
      </c>
    </row>
    <row r="86" spans="1:13" s="13" customFormat="1">
      <c r="A86" s="245">
        <v>76</v>
      </c>
      <c r="B86" s="463" t="s">
        <v>317</v>
      </c>
      <c r="C86" s="460">
        <v>817.05</v>
      </c>
      <c r="D86" s="461">
        <v>814.59999999999991</v>
      </c>
      <c r="E86" s="461">
        <v>792.54999999999984</v>
      </c>
      <c r="F86" s="461">
        <v>768.05</v>
      </c>
      <c r="G86" s="461">
        <v>745.99999999999989</v>
      </c>
      <c r="H86" s="461">
        <v>839.0999999999998</v>
      </c>
      <c r="I86" s="461">
        <v>861.15</v>
      </c>
      <c r="J86" s="461">
        <v>885.64999999999975</v>
      </c>
      <c r="K86" s="460">
        <v>836.65</v>
      </c>
      <c r="L86" s="460">
        <v>790.1</v>
      </c>
      <c r="M86" s="460">
        <v>4.9121600000000001</v>
      </c>
    </row>
    <row r="87" spans="1:13" s="13" customFormat="1">
      <c r="A87" s="245">
        <v>77</v>
      </c>
      <c r="B87" s="463" t="s">
        <v>230</v>
      </c>
      <c r="C87" s="460">
        <v>1194.9000000000001</v>
      </c>
      <c r="D87" s="461">
        <v>1203.2666666666667</v>
      </c>
      <c r="E87" s="461">
        <v>1181.4833333333333</v>
      </c>
      <c r="F87" s="461">
        <v>1168.0666666666666</v>
      </c>
      <c r="G87" s="461">
        <v>1146.2833333333333</v>
      </c>
      <c r="H87" s="461">
        <v>1216.6833333333334</v>
      </c>
      <c r="I87" s="461">
        <v>1238.4666666666667</v>
      </c>
      <c r="J87" s="461">
        <v>1251.8833333333334</v>
      </c>
      <c r="K87" s="460">
        <v>1225.05</v>
      </c>
      <c r="L87" s="460">
        <v>1189.8499999999999</v>
      </c>
      <c r="M87" s="460">
        <v>0.53846000000000005</v>
      </c>
    </row>
    <row r="88" spans="1:13" s="13" customFormat="1">
      <c r="A88" s="245">
        <v>78</v>
      </c>
      <c r="B88" s="463" t="s">
        <v>318</v>
      </c>
      <c r="C88" s="460">
        <v>75.5</v>
      </c>
      <c r="D88" s="461">
        <v>75.95</v>
      </c>
      <c r="E88" s="461">
        <v>74.650000000000006</v>
      </c>
      <c r="F88" s="461">
        <v>73.8</v>
      </c>
      <c r="G88" s="461">
        <v>72.5</v>
      </c>
      <c r="H88" s="461">
        <v>76.800000000000011</v>
      </c>
      <c r="I88" s="461">
        <v>78.099999999999994</v>
      </c>
      <c r="J88" s="461">
        <v>78.950000000000017</v>
      </c>
      <c r="K88" s="460">
        <v>77.25</v>
      </c>
      <c r="L88" s="460">
        <v>75.099999999999994</v>
      </c>
      <c r="M88" s="460">
        <v>19.288260000000001</v>
      </c>
    </row>
    <row r="89" spans="1:13" s="13" customFormat="1">
      <c r="A89" s="245">
        <v>79</v>
      </c>
      <c r="B89" s="463" t="s">
        <v>71</v>
      </c>
      <c r="C89" s="460">
        <v>14218.85</v>
      </c>
      <c r="D89" s="461">
        <v>14063.9</v>
      </c>
      <c r="E89" s="461">
        <v>13877.8</v>
      </c>
      <c r="F89" s="461">
        <v>13536.75</v>
      </c>
      <c r="G89" s="461">
        <v>13350.65</v>
      </c>
      <c r="H89" s="461">
        <v>14404.949999999999</v>
      </c>
      <c r="I89" s="461">
        <v>14591.050000000001</v>
      </c>
      <c r="J89" s="461">
        <v>14932.099999999999</v>
      </c>
      <c r="K89" s="460">
        <v>14250</v>
      </c>
      <c r="L89" s="460">
        <v>13722.85</v>
      </c>
      <c r="M89" s="460">
        <v>0.34233999999999998</v>
      </c>
    </row>
    <row r="90" spans="1:13" s="13" customFormat="1">
      <c r="A90" s="245">
        <v>80</v>
      </c>
      <c r="B90" s="463" t="s">
        <v>319</v>
      </c>
      <c r="C90" s="460">
        <v>246.75</v>
      </c>
      <c r="D90" s="461">
        <v>248.11666666666667</v>
      </c>
      <c r="E90" s="461">
        <v>241.73333333333335</v>
      </c>
      <c r="F90" s="461">
        <v>236.71666666666667</v>
      </c>
      <c r="G90" s="461">
        <v>230.33333333333334</v>
      </c>
      <c r="H90" s="461">
        <v>253.13333333333335</v>
      </c>
      <c r="I90" s="461">
        <v>259.51666666666665</v>
      </c>
      <c r="J90" s="461">
        <v>264.53333333333336</v>
      </c>
      <c r="K90" s="460">
        <v>254.5</v>
      </c>
      <c r="L90" s="460">
        <v>243.1</v>
      </c>
      <c r="M90" s="460">
        <v>3.2852999999999999</v>
      </c>
    </row>
    <row r="91" spans="1:13" s="13" customFormat="1">
      <c r="A91" s="245">
        <v>81</v>
      </c>
      <c r="B91" s="463" t="s">
        <v>74</v>
      </c>
      <c r="C91" s="460">
        <v>3507.25</v>
      </c>
      <c r="D91" s="461">
        <v>3512.4</v>
      </c>
      <c r="E91" s="461">
        <v>3490.9</v>
      </c>
      <c r="F91" s="461">
        <v>3474.55</v>
      </c>
      <c r="G91" s="461">
        <v>3453.05</v>
      </c>
      <c r="H91" s="461">
        <v>3528.75</v>
      </c>
      <c r="I91" s="461">
        <v>3550.25</v>
      </c>
      <c r="J91" s="461">
        <v>3566.6</v>
      </c>
      <c r="K91" s="460">
        <v>3533.9</v>
      </c>
      <c r="L91" s="460">
        <v>3496.05</v>
      </c>
      <c r="M91" s="460">
        <v>3.3800300000000001</v>
      </c>
    </row>
    <row r="92" spans="1:13" s="13" customFormat="1">
      <c r="A92" s="245">
        <v>82</v>
      </c>
      <c r="B92" s="463" t="s">
        <v>320</v>
      </c>
      <c r="C92" s="460">
        <v>526.5</v>
      </c>
      <c r="D92" s="461">
        <v>526.5</v>
      </c>
      <c r="E92" s="461">
        <v>519</v>
      </c>
      <c r="F92" s="461">
        <v>511.5</v>
      </c>
      <c r="G92" s="461">
        <v>504</v>
      </c>
      <c r="H92" s="461">
        <v>534</v>
      </c>
      <c r="I92" s="461">
        <v>541.5</v>
      </c>
      <c r="J92" s="461">
        <v>549</v>
      </c>
      <c r="K92" s="460">
        <v>534</v>
      </c>
      <c r="L92" s="460">
        <v>519</v>
      </c>
      <c r="M92" s="460">
        <v>2.3608699999999998</v>
      </c>
    </row>
    <row r="93" spans="1:13" s="13" customFormat="1">
      <c r="A93" s="245">
        <v>83</v>
      </c>
      <c r="B93" s="463" t="s">
        <v>321</v>
      </c>
      <c r="C93" s="460">
        <v>309.3</v>
      </c>
      <c r="D93" s="461">
        <v>310.58333333333331</v>
      </c>
      <c r="E93" s="461">
        <v>305.36666666666662</v>
      </c>
      <c r="F93" s="461">
        <v>301.43333333333328</v>
      </c>
      <c r="G93" s="461">
        <v>296.21666666666658</v>
      </c>
      <c r="H93" s="461">
        <v>314.51666666666665</v>
      </c>
      <c r="I93" s="461">
        <v>319.73333333333335</v>
      </c>
      <c r="J93" s="461">
        <v>323.66666666666669</v>
      </c>
      <c r="K93" s="460">
        <v>315.8</v>
      </c>
      <c r="L93" s="460">
        <v>306.64999999999998</v>
      </c>
      <c r="M93" s="460">
        <v>4.6255499999999996</v>
      </c>
    </row>
    <row r="94" spans="1:13" s="13" customFormat="1">
      <c r="A94" s="245">
        <v>84</v>
      </c>
      <c r="B94" s="463" t="s">
        <v>80</v>
      </c>
      <c r="C94" s="460">
        <v>686.1</v>
      </c>
      <c r="D94" s="461">
        <v>686.9</v>
      </c>
      <c r="E94" s="461">
        <v>675</v>
      </c>
      <c r="F94" s="461">
        <v>663.9</v>
      </c>
      <c r="G94" s="461">
        <v>652</v>
      </c>
      <c r="H94" s="461">
        <v>698</v>
      </c>
      <c r="I94" s="461">
        <v>709.89999999999986</v>
      </c>
      <c r="J94" s="461">
        <v>721</v>
      </c>
      <c r="K94" s="460">
        <v>698.8</v>
      </c>
      <c r="L94" s="460">
        <v>675.8</v>
      </c>
      <c r="M94" s="460">
        <v>8.1484100000000002</v>
      </c>
    </row>
    <row r="95" spans="1:13" s="13" customFormat="1">
      <c r="A95" s="245">
        <v>85</v>
      </c>
      <c r="B95" s="463" t="s">
        <v>322</v>
      </c>
      <c r="C95" s="460">
        <v>1916.85</v>
      </c>
      <c r="D95" s="461">
        <v>1916.4666666666665</v>
      </c>
      <c r="E95" s="461">
        <v>1900.9833333333329</v>
      </c>
      <c r="F95" s="461">
        <v>1885.1166666666663</v>
      </c>
      <c r="G95" s="461">
        <v>1869.6333333333328</v>
      </c>
      <c r="H95" s="461">
        <v>1932.333333333333</v>
      </c>
      <c r="I95" s="461">
        <v>1947.8166666666666</v>
      </c>
      <c r="J95" s="461">
        <v>1963.6833333333332</v>
      </c>
      <c r="K95" s="460">
        <v>1931.95</v>
      </c>
      <c r="L95" s="460">
        <v>1900.6</v>
      </c>
      <c r="M95" s="460">
        <v>9.2579999999999996E-2</v>
      </c>
    </row>
    <row r="96" spans="1:13" s="13" customFormat="1">
      <c r="A96" s="245">
        <v>86</v>
      </c>
      <c r="B96" s="463" t="s">
        <v>783</v>
      </c>
      <c r="C96" s="460">
        <v>273</v>
      </c>
      <c r="D96" s="461">
        <v>272.34999999999997</v>
      </c>
      <c r="E96" s="461">
        <v>269.94999999999993</v>
      </c>
      <c r="F96" s="461">
        <v>266.89999999999998</v>
      </c>
      <c r="G96" s="461">
        <v>264.49999999999994</v>
      </c>
      <c r="H96" s="461">
        <v>275.39999999999992</v>
      </c>
      <c r="I96" s="461">
        <v>277.7999999999999</v>
      </c>
      <c r="J96" s="461">
        <v>280.84999999999991</v>
      </c>
      <c r="K96" s="460">
        <v>274.75</v>
      </c>
      <c r="L96" s="460">
        <v>269.3</v>
      </c>
      <c r="M96" s="460">
        <v>3.6163599999999998</v>
      </c>
    </row>
    <row r="97" spans="1:13" s="13" customFormat="1">
      <c r="A97" s="245">
        <v>87</v>
      </c>
      <c r="B97" s="463" t="s">
        <v>75</v>
      </c>
      <c r="C97" s="460">
        <v>611.4</v>
      </c>
      <c r="D97" s="461">
        <v>616.6</v>
      </c>
      <c r="E97" s="461">
        <v>604.80000000000007</v>
      </c>
      <c r="F97" s="461">
        <v>598.20000000000005</v>
      </c>
      <c r="G97" s="461">
        <v>586.40000000000009</v>
      </c>
      <c r="H97" s="461">
        <v>623.20000000000005</v>
      </c>
      <c r="I97" s="461">
        <v>635</v>
      </c>
      <c r="J97" s="461">
        <v>641.6</v>
      </c>
      <c r="K97" s="460">
        <v>628.4</v>
      </c>
      <c r="L97" s="460">
        <v>610</v>
      </c>
      <c r="M97" s="460">
        <v>57.617820000000002</v>
      </c>
    </row>
    <row r="98" spans="1:13" s="13" customFormat="1">
      <c r="A98" s="245">
        <v>88</v>
      </c>
      <c r="B98" s="463" t="s">
        <v>323</v>
      </c>
      <c r="C98" s="460">
        <v>511.5</v>
      </c>
      <c r="D98" s="461">
        <v>512.2166666666667</v>
      </c>
      <c r="E98" s="461">
        <v>505.53333333333342</v>
      </c>
      <c r="F98" s="461">
        <v>499.56666666666672</v>
      </c>
      <c r="G98" s="461">
        <v>492.88333333333344</v>
      </c>
      <c r="H98" s="461">
        <v>518.18333333333339</v>
      </c>
      <c r="I98" s="461">
        <v>524.86666666666679</v>
      </c>
      <c r="J98" s="461">
        <v>530.83333333333337</v>
      </c>
      <c r="K98" s="460">
        <v>518.9</v>
      </c>
      <c r="L98" s="460">
        <v>506.25</v>
      </c>
      <c r="M98" s="460">
        <v>7.6304299999999996</v>
      </c>
    </row>
    <row r="99" spans="1:13" s="13" customFormat="1">
      <c r="A99" s="245">
        <v>89</v>
      </c>
      <c r="B99" s="463" t="s">
        <v>76</v>
      </c>
      <c r="C99" s="460">
        <v>153.5</v>
      </c>
      <c r="D99" s="461">
        <v>152.16666666666666</v>
      </c>
      <c r="E99" s="461">
        <v>150.33333333333331</v>
      </c>
      <c r="F99" s="461">
        <v>147.16666666666666</v>
      </c>
      <c r="G99" s="461">
        <v>145.33333333333331</v>
      </c>
      <c r="H99" s="461">
        <v>155.33333333333331</v>
      </c>
      <c r="I99" s="461">
        <v>157.16666666666663</v>
      </c>
      <c r="J99" s="461">
        <v>160.33333333333331</v>
      </c>
      <c r="K99" s="460">
        <v>154</v>
      </c>
      <c r="L99" s="460">
        <v>149</v>
      </c>
      <c r="M99" s="460">
        <v>167.30937</v>
      </c>
    </row>
    <row r="100" spans="1:13" s="13" customFormat="1">
      <c r="A100" s="245">
        <v>90</v>
      </c>
      <c r="B100" s="463" t="s">
        <v>324</v>
      </c>
      <c r="C100" s="460">
        <v>629.75</v>
      </c>
      <c r="D100" s="461">
        <v>624.51666666666665</v>
      </c>
      <c r="E100" s="461">
        <v>601.23333333333335</v>
      </c>
      <c r="F100" s="461">
        <v>572.7166666666667</v>
      </c>
      <c r="G100" s="461">
        <v>549.43333333333339</v>
      </c>
      <c r="H100" s="461">
        <v>653.0333333333333</v>
      </c>
      <c r="I100" s="461">
        <v>676.31666666666661</v>
      </c>
      <c r="J100" s="461">
        <v>704.83333333333326</v>
      </c>
      <c r="K100" s="460">
        <v>647.79999999999995</v>
      </c>
      <c r="L100" s="460">
        <v>596</v>
      </c>
      <c r="M100" s="460">
        <v>13.43432</v>
      </c>
    </row>
    <row r="101" spans="1:13">
      <c r="A101" s="245">
        <v>91</v>
      </c>
      <c r="B101" s="463" t="s">
        <v>325</v>
      </c>
      <c r="C101" s="460">
        <v>463.35</v>
      </c>
      <c r="D101" s="461">
        <v>461.35000000000008</v>
      </c>
      <c r="E101" s="461">
        <v>452.90000000000015</v>
      </c>
      <c r="F101" s="461">
        <v>442.45000000000005</v>
      </c>
      <c r="G101" s="461">
        <v>434.00000000000011</v>
      </c>
      <c r="H101" s="461">
        <v>471.80000000000018</v>
      </c>
      <c r="I101" s="461">
        <v>480.25000000000011</v>
      </c>
      <c r="J101" s="461">
        <v>490.70000000000022</v>
      </c>
      <c r="K101" s="460">
        <v>469.8</v>
      </c>
      <c r="L101" s="460">
        <v>450.9</v>
      </c>
      <c r="M101" s="460">
        <v>1.2197800000000001</v>
      </c>
    </row>
    <row r="102" spans="1:13">
      <c r="A102" s="245">
        <v>92</v>
      </c>
      <c r="B102" s="463" t="s">
        <v>326</v>
      </c>
      <c r="C102" s="460">
        <v>578.20000000000005</v>
      </c>
      <c r="D102" s="461">
        <v>578.35</v>
      </c>
      <c r="E102" s="461">
        <v>568.20000000000005</v>
      </c>
      <c r="F102" s="461">
        <v>558.20000000000005</v>
      </c>
      <c r="G102" s="461">
        <v>548.05000000000007</v>
      </c>
      <c r="H102" s="461">
        <v>588.35</v>
      </c>
      <c r="I102" s="461">
        <v>598.49999999999989</v>
      </c>
      <c r="J102" s="461">
        <v>608.5</v>
      </c>
      <c r="K102" s="460">
        <v>588.5</v>
      </c>
      <c r="L102" s="460">
        <v>568.35</v>
      </c>
      <c r="M102" s="460">
        <v>1.14269</v>
      </c>
    </row>
    <row r="103" spans="1:13">
      <c r="A103" s="245">
        <v>93</v>
      </c>
      <c r="B103" s="463" t="s">
        <v>77</v>
      </c>
      <c r="C103" s="460">
        <v>129.94999999999999</v>
      </c>
      <c r="D103" s="461">
        <v>130.61666666666667</v>
      </c>
      <c r="E103" s="461">
        <v>128.73333333333335</v>
      </c>
      <c r="F103" s="461">
        <v>127.51666666666668</v>
      </c>
      <c r="G103" s="461">
        <v>125.63333333333335</v>
      </c>
      <c r="H103" s="461">
        <v>131.83333333333334</v>
      </c>
      <c r="I103" s="461">
        <v>133.71666666666667</v>
      </c>
      <c r="J103" s="461">
        <v>134.93333333333334</v>
      </c>
      <c r="K103" s="460">
        <v>132.5</v>
      </c>
      <c r="L103" s="460">
        <v>129.4</v>
      </c>
      <c r="M103" s="460">
        <v>14.287739999999999</v>
      </c>
    </row>
    <row r="104" spans="1:13">
      <c r="A104" s="245">
        <v>94</v>
      </c>
      <c r="B104" s="463" t="s">
        <v>327</v>
      </c>
      <c r="C104" s="460">
        <v>1280.7</v>
      </c>
      <c r="D104" s="461">
        <v>1283.5833333333333</v>
      </c>
      <c r="E104" s="461">
        <v>1269.1166666666666</v>
      </c>
      <c r="F104" s="461">
        <v>1257.5333333333333</v>
      </c>
      <c r="G104" s="461">
        <v>1243.0666666666666</v>
      </c>
      <c r="H104" s="461">
        <v>1295.1666666666665</v>
      </c>
      <c r="I104" s="461">
        <v>1309.6333333333332</v>
      </c>
      <c r="J104" s="461">
        <v>1321.2166666666665</v>
      </c>
      <c r="K104" s="460">
        <v>1298.05</v>
      </c>
      <c r="L104" s="460">
        <v>1272</v>
      </c>
      <c r="M104" s="460">
        <v>1.80409</v>
      </c>
    </row>
    <row r="105" spans="1:13">
      <c r="A105" s="245">
        <v>95</v>
      </c>
      <c r="B105" s="463" t="s">
        <v>328</v>
      </c>
      <c r="C105" s="460">
        <v>18</v>
      </c>
      <c r="D105" s="461">
        <v>18.016666666666666</v>
      </c>
      <c r="E105" s="461">
        <v>17.783333333333331</v>
      </c>
      <c r="F105" s="461">
        <v>17.566666666666666</v>
      </c>
      <c r="G105" s="461">
        <v>17.333333333333332</v>
      </c>
      <c r="H105" s="461">
        <v>18.233333333333331</v>
      </c>
      <c r="I105" s="461">
        <v>18.466666666666665</v>
      </c>
      <c r="J105" s="461">
        <v>18.68333333333333</v>
      </c>
      <c r="K105" s="460">
        <v>18.25</v>
      </c>
      <c r="L105" s="460">
        <v>17.8</v>
      </c>
      <c r="M105" s="460">
        <v>72.707009999999997</v>
      </c>
    </row>
    <row r="106" spans="1:13">
      <c r="A106" s="245">
        <v>96</v>
      </c>
      <c r="B106" s="463" t="s">
        <v>329</v>
      </c>
      <c r="C106" s="460">
        <v>862.25</v>
      </c>
      <c r="D106" s="461">
        <v>859.01666666666677</v>
      </c>
      <c r="E106" s="461">
        <v>843.23333333333358</v>
      </c>
      <c r="F106" s="461">
        <v>824.21666666666681</v>
      </c>
      <c r="G106" s="461">
        <v>808.43333333333362</v>
      </c>
      <c r="H106" s="461">
        <v>878.03333333333353</v>
      </c>
      <c r="I106" s="461">
        <v>893.81666666666661</v>
      </c>
      <c r="J106" s="461">
        <v>912.83333333333348</v>
      </c>
      <c r="K106" s="460">
        <v>874.8</v>
      </c>
      <c r="L106" s="460">
        <v>840</v>
      </c>
      <c r="M106" s="460">
        <v>17.796040000000001</v>
      </c>
    </row>
    <row r="107" spans="1:13">
      <c r="A107" s="245">
        <v>97</v>
      </c>
      <c r="B107" s="463" t="s">
        <v>330</v>
      </c>
      <c r="C107" s="460">
        <v>345.15</v>
      </c>
      <c r="D107" s="461">
        <v>346.55</v>
      </c>
      <c r="E107" s="461">
        <v>333.1</v>
      </c>
      <c r="F107" s="461">
        <v>321.05</v>
      </c>
      <c r="G107" s="461">
        <v>307.60000000000002</v>
      </c>
      <c r="H107" s="461">
        <v>358.6</v>
      </c>
      <c r="I107" s="461">
        <v>372.04999999999995</v>
      </c>
      <c r="J107" s="461">
        <v>384.1</v>
      </c>
      <c r="K107" s="460">
        <v>360</v>
      </c>
      <c r="L107" s="460">
        <v>334.5</v>
      </c>
      <c r="M107" s="460">
        <v>2.2902499999999999</v>
      </c>
    </row>
    <row r="108" spans="1:13">
      <c r="A108" s="245">
        <v>98</v>
      </c>
      <c r="B108" s="463" t="s">
        <v>79</v>
      </c>
      <c r="C108" s="460">
        <v>481.2</v>
      </c>
      <c r="D108" s="461">
        <v>483.73333333333335</v>
      </c>
      <c r="E108" s="461">
        <v>476.4666666666667</v>
      </c>
      <c r="F108" s="461">
        <v>471.73333333333335</v>
      </c>
      <c r="G108" s="461">
        <v>464.4666666666667</v>
      </c>
      <c r="H108" s="461">
        <v>488.4666666666667</v>
      </c>
      <c r="I108" s="461">
        <v>495.73333333333335</v>
      </c>
      <c r="J108" s="461">
        <v>500.4666666666667</v>
      </c>
      <c r="K108" s="460">
        <v>491</v>
      </c>
      <c r="L108" s="460">
        <v>479</v>
      </c>
      <c r="M108" s="460">
        <v>3.6581999999999999</v>
      </c>
    </row>
    <row r="109" spans="1:13">
      <c r="A109" s="245">
        <v>99</v>
      </c>
      <c r="B109" s="463" t="s">
        <v>331</v>
      </c>
      <c r="C109" s="460">
        <v>3995.85</v>
      </c>
      <c r="D109" s="461">
        <v>3966.2999999999997</v>
      </c>
      <c r="E109" s="461">
        <v>3913.2499999999995</v>
      </c>
      <c r="F109" s="461">
        <v>3830.6499999999996</v>
      </c>
      <c r="G109" s="461">
        <v>3777.5999999999995</v>
      </c>
      <c r="H109" s="461">
        <v>4048.8999999999996</v>
      </c>
      <c r="I109" s="461">
        <v>4101.95</v>
      </c>
      <c r="J109" s="461">
        <v>4184.5499999999993</v>
      </c>
      <c r="K109" s="460">
        <v>4019.35</v>
      </c>
      <c r="L109" s="460">
        <v>3883.7</v>
      </c>
      <c r="M109" s="460">
        <v>0.27887000000000001</v>
      </c>
    </row>
    <row r="110" spans="1:13">
      <c r="A110" s="245">
        <v>100</v>
      </c>
      <c r="B110" s="463" t="s">
        <v>332</v>
      </c>
      <c r="C110" s="460">
        <v>148.35</v>
      </c>
      <c r="D110" s="461">
        <v>148.11666666666667</v>
      </c>
      <c r="E110" s="461">
        <v>146.73333333333335</v>
      </c>
      <c r="F110" s="461">
        <v>145.11666666666667</v>
      </c>
      <c r="G110" s="461">
        <v>143.73333333333335</v>
      </c>
      <c r="H110" s="461">
        <v>149.73333333333335</v>
      </c>
      <c r="I110" s="461">
        <v>151.11666666666667</v>
      </c>
      <c r="J110" s="461">
        <v>152.73333333333335</v>
      </c>
      <c r="K110" s="460">
        <v>149.5</v>
      </c>
      <c r="L110" s="460">
        <v>146.5</v>
      </c>
      <c r="M110" s="460">
        <v>0.70065999999999995</v>
      </c>
    </row>
    <row r="111" spans="1:13">
      <c r="A111" s="245">
        <v>101</v>
      </c>
      <c r="B111" s="463" t="s">
        <v>333</v>
      </c>
      <c r="C111" s="460">
        <v>282.14999999999998</v>
      </c>
      <c r="D111" s="461">
        <v>279.16666666666669</v>
      </c>
      <c r="E111" s="461">
        <v>273.33333333333337</v>
      </c>
      <c r="F111" s="461">
        <v>264.51666666666671</v>
      </c>
      <c r="G111" s="461">
        <v>258.68333333333339</v>
      </c>
      <c r="H111" s="461">
        <v>287.98333333333335</v>
      </c>
      <c r="I111" s="461">
        <v>293.81666666666672</v>
      </c>
      <c r="J111" s="461">
        <v>302.63333333333333</v>
      </c>
      <c r="K111" s="460">
        <v>285</v>
      </c>
      <c r="L111" s="460">
        <v>270.35000000000002</v>
      </c>
      <c r="M111" s="460">
        <v>40.015030000000003</v>
      </c>
    </row>
    <row r="112" spans="1:13">
      <c r="A112" s="245">
        <v>102</v>
      </c>
      <c r="B112" s="463" t="s">
        <v>334</v>
      </c>
      <c r="C112" s="460">
        <v>115.95</v>
      </c>
      <c r="D112" s="461">
        <v>116.05</v>
      </c>
      <c r="E112" s="461">
        <v>114.64999999999999</v>
      </c>
      <c r="F112" s="461">
        <v>113.35</v>
      </c>
      <c r="G112" s="461">
        <v>111.94999999999999</v>
      </c>
      <c r="H112" s="461">
        <v>117.35</v>
      </c>
      <c r="I112" s="461">
        <v>118.75</v>
      </c>
      <c r="J112" s="461">
        <v>120.05</v>
      </c>
      <c r="K112" s="460">
        <v>117.45</v>
      </c>
      <c r="L112" s="460">
        <v>114.75</v>
      </c>
      <c r="M112" s="460">
        <v>5.37826</v>
      </c>
    </row>
    <row r="113" spans="1:13">
      <c r="A113" s="245">
        <v>103</v>
      </c>
      <c r="B113" s="463" t="s">
        <v>335</v>
      </c>
      <c r="C113" s="460">
        <v>576.1</v>
      </c>
      <c r="D113" s="461">
        <v>571</v>
      </c>
      <c r="E113" s="461">
        <v>562.1</v>
      </c>
      <c r="F113" s="461">
        <v>548.1</v>
      </c>
      <c r="G113" s="461">
        <v>539.20000000000005</v>
      </c>
      <c r="H113" s="461">
        <v>585</v>
      </c>
      <c r="I113" s="461">
        <v>593.90000000000009</v>
      </c>
      <c r="J113" s="461">
        <v>607.9</v>
      </c>
      <c r="K113" s="460">
        <v>579.9</v>
      </c>
      <c r="L113" s="460">
        <v>557</v>
      </c>
      <c r="M113" s="460">
        <v>4.5695699999999997</v>
      </c>
    </row>
    <row r="114" spans="1:13">
      <c r="A114" s="245">
        <v>104</v>
      </c>
      <c r="B114" s="463" t="s">
        <v>81</v>
      </c>
      <c r="C114" s="460">
        <v>543.35</v>
      </c>
      <c r="D114" s="461">
        <v>538.63333333333333</v>
      </c>
      <c r="E114" s="461">
        <v>531.4666666666667</v>
      </c>
      <c r="F114" s="461">
        <v>519.58333333333337</v>
      </c>
      <c r="G114" s="461">
        <v>512.41666666666674</v>
      </c>
      <c r="H114" s="461">
        <v>550.51666666666665</v>
      </c>
      <c r="I114" s="461">
        <v>557.68333333333339</v>
      </c>
      <c r="J114" s="461">
        <v>569.56666666666661</v>
      </c>
      <c r="K114" s="460">
        <v>545.79999999999995</v>
      </c>
      <c r="L114" s="460">
        <v>526.75</v>
      </c>
      <c r="M114" s="460">
        <v>56.579180000000001</v>
      </c>
    </row>
    <row r="115" spans="1:13">
      <c r="A115" s="245">
        <v>105</v>
      </c>
      <c r="B115" s="463" t="s">
        <v>82</v>
      </c>
      <c r="C115" s="460">
        <v>881.2</v>
      </c>
      <c r="D115" s="461">
        <v>885.4</v>
      </c>
      <c r="E115" s="461">
        <v>865.8</v>
      </c>
      <c r="F115" s="461">
        <v>850.4</v>
      </c>
      <c r="G115" s="461">
        <v>830.8</v>
      </c>
      <c r="H115" s="461">
        <v>900.8</v>
      </c>
      <c r="I115" s="461">
        <v>920.40000000000009</v>
      </c>
      <c r="J115" s="461">
        <v>935.8</v>
      </c>
      <c r="K115" s="460">
        <v>905</v>
      </c>
      <c r="L115" s="460">
        <v>870</v>
      </c>
      <c r="M115" s="460">
        <v>141.22085000000001</v>
      </c>
    </row>
    <row r="116" spans="1:13">
      <c r="A116" s="245">
        <v>106</v>
      </c>
      <c r="B116" s="463" t="s">
        <v>231</v>
      </c>
      <c r="C116" s="460">
        <v>169.25</v>
      </c>
      <c r="D116" s="461">
        <v>167.45</v>
      </c>
      <c r="E116" s="461">
        <v>164.99999999999997</v>
      </c>
      <c r="F116" s="461">
        <v>160.74999999999997</v>
      </c>
      <c r="G116" s="461">
        <v>158.29999999999995</v>
      </c>
      <c r="H116" s="461">
        <v>171.7</v>
      </c>
      <c r="I116" s="461">
        <v>174.15000000000003</v>
      </c>
      <c r="J116" s="461">
        <v>178.4</v>
      </c>
      <c r="K116" s="460">
        <v>169.9</v>
      </c>
      <c r="L116" s="460">
        <v>163.19999999999999</v>
      </c>
      <c r="M116" s="460">
        <v>19.180589999999999</v>
      </c>
    </row>
    <row r="117" spans="1:13">
      <c r="A117" s="245">
        <v>107</v>
      </c>
      <c r="B117" s="463" t="s">
        <v>83</v>
      </c>
      <c r="C117" s="460">
        <v>148.15</v>
      </c>
      <c r="D117" s="461">
        <v>147.1</v>
      </c>
      <c r="E117" s="461">
        <v>145.04999999999998</v>
      </c>
      <c r="F117" s="461">
        <v>141.94999999999999</v>
      </c>
      <c r="G117" s="461">
        <v>139.89999999999998</v>
      </c>
      <c r="H117" s="461">
        <v>150.19999999999999</v>
      </c>
      <c r="I117" s="461">
        <v>152.25</v>
      </c>
      <c r="J117" s="461">
        <v>155.35</v>
      </c>
      <c r="K117" s="460">
        <v>149.15</v>
      </c>
      <c r="L117" s="460">
        <v>144</v>
      </c>
      <c r="M117" s="460">
        <v>170.76463000000001</v>
      </c>
    </row>
    <row r="118" spans="1:13">
      <c r="A118" s="245">
        <v>108</v>
      </c>
      <c r="B118" s="463" t="s">
        <v>336</v>
      </c>
      <c r="C118" s="460">
        <v>393.2</v>
      </c>
      <c r="D118" s="461">
        <v>393.58333333333331</v>
      </c>
      <c r="E118" s="461">
        <v>384.66666666666663</v>
      </c>
      <c r="F118" s="461">
        <v>376.13333333333333</v>
      </c>
      <c r="G118" s="461">
        <v>367.21666666666664</v>
      </c>
      <c r="H118" s="461">
        <v>402.11666666666662</v>
      </c>
      <c r="I118" s="461">
        <v>411.03333333333325</v>
      </c>
      <c r="J118" s="461">
        <v>419.56666666666661</v>
      </c>
      <c r="K118" s="460">
        <v>402.5</v>
      </c>
      <c r="L118" s="460">
        <v>385.05</v>
      </c>
      <c r="M118" s="460">
        <v>13.574719999999999</v>
      </c>
    </row>
    <row r="119" spans="1:13">
      <c r="A119" s="245">
        <v>109</v>
      </c>
      <c r="B119" s="463" t="s">
        <v>821</v>
      </c>
      <c r="C119" s="460">
        <v>3367.45</v>
      </c>
      <c r="D119" s="461">
        <v>3397.5</v>
      </c>
      <c r="E119" s="461">
        <v>3306</v>
      </c>
      <c r="F119" s="461">
        <v>3244.55</v>
      </c>
      <c r="G119" s="461">
        <v>3153.05</v>
      </c>
      <c r="H119" s="461">
        <v>3458.95</v>
      </c>
      <c r="I119" s="461">
        <v>3550.45</v>
      </c>
      <c r="J119" s="461">
        <v>3611.8999999999996</v>
      </c>
      <c r="K119" s="460">
        <v>3489</v>
      </c>
      <c r="L119" s="460">
        <v>3336.05</v>
      </c>
      <c r="M119" s="460">
        <v>7.0455199999999998</v>
      </c>
    </row>
    <row r="120" spans="1:13">
      <c r="A120" s="245">
        <v>110</v>
      </c>
      <c r="B120" s="463" t="s">
        <v>84</v>
      </c>
      <c r="C120" s="460">
        <v>1596.6</v>
      </c>
      <c r="D120" s="461">
        <v>1599.0833333333333</v>
      </c>
      <c r="E120" s="461">
        <v>1558.1666666666665</v>
      </c>
      <c r="F120" s="461">
        <v>1519.7333333333333</v>
      </c>
      <c r="G120" s="461">
        <v>1478.8166666666666</v>
      </c>
      <c r="H120" s="461">
        <v>1637.5166666666664</v>
      </c>
      <c r="I120" s="461">
        <v>1678.4333333333329</v>
      </c>
      <c r="J120" s="461">
        <v>1716.8666666666663</v>
      </c>
      <c r="K120" s="460">
        <v>1640</v>
      </c>
      <c r="L120" s="460">
        <v>1560.65</v>
      </c>
      <c r="M120" s="460">
        <v>32.399799999999999</v>
      </c>
    </row>
    <row r="121" spans="1:13">
      <c r="A121" s="245">
        <v>111</v>
      </c>
      <c r="B121" s="463" t="s">
        <v>85</v>
      </c>
      <c r="C121" s="460">
        <v>567.1</v>
      </c>
      <c r="D121" s="461">
        <v>569.98333333333323</v>
      </c>
      <c r="E121" s="461">
        <v>560.96666666666647</v>
      </c>
      <c r="F121" s="461">
        <v>554.83333333333326</v>
      </c>
      <c r="G121" s="461">
        <v>545.81666666666649</v>
      </c>
      <c r="H121" s="461">
        <v>576.11666666666645</v>
      </c>
      <c r="I121" s="461">
        <v>585.1333333333331</v>
      </c>
      <c r="J121" s="461">
        <v>591.26666666666642</v>
      </c>
      <c r="K121" s="460">
        <v>579</v>
      </c>
      <c r="L121" s="460">
        <v>563.85</v>
      </c>
      <c r="M121" s="460">
        <v>17.92475</v>
      </c>
    </row>
    <row r="122" spans="1:13">
      <c r="A122" s="245">
        <v>112</v>
      </c>
      <c r="B122" s="463" t="s">
        <v>232</v>
      </c>
      <c r="C122" s="460">
        <v>772.4</v>
      </c>
      <c r="D122" s="461">
        <v>770.06666666666661</v>
      </c>
      <c r="E122" s="461">
        <v>764.43333333333317</v>
      </c>
      <c r="F122" s="461">
        <v>756.46666666666658</v>
      </c>
      <c r="G122" s="461">
        <v>750.83333333333314</v>
      </c>
      <c r="H122" s="461">
        <v>778.03333333333319</v>
      </c>
      <c r="I122" s="461">
        <v>783.66666666666663</v>
      </c>
      <c r="J122" s="461">
        <v>791.63333333333321</v>
      </c>
      <c r="K122" s="460">
        <v>775.7</v>
      </c>
      <c r="L122" s="460">
        <v>762.1</v>
      </c>
      <c r="M122" s="460">
        <v>4.2091200000000004</v>
      </c>
    </row>
    <row r="123" spans="1:13">
      <c r="A123" s="245">
        <v>113</v>
      </c>
      <c r="B123" s="463" t="s">
        <v>337</v>
      </c>
      <c r="C123" s="460">
        <v>592.15</v>
      </c>
      <c r="D123" s="461">
        <v>592.88333333333333</v>
      </c>
      <c r="E123" s="461">
        <v>585.76666666666665</v>
      </c>
      <c r="F123" s="461">
        <v>579.38333333333333</v>
      </c>
      <c r="G123" s="461">
        <v>572.26666666666665</v>
      </c>
      <c r="H123" s="461">
        <v>599.26666666666665</v>
      </c>
      <c r="I123" s="461">
        <v>606.38333333333321</v>
      </c>
      <c r="J123" s="461">
        <v>612.76666666666665</v>
      </c>
      <c r="K123" s="460">
        <v>600</v>
      </c>
      <c r="L123" s="460">
        <v>586.5</v>
      </c>
      <c r="M123" s="460">
        <v>1.46001</v>
      </c>
    </row>
    <row r="124" spans="1:13">
      <c r="A124" s="245">
        <v>114</v>
      </c>
      <c r="B124" s="463" t="s">
        <v>233</v>
      </c>
      <c r="C124" s="460">
        <v>373.65</v>
      </c>
      <c r="D124" s="461">
        <v>371.26666666666665</v>
      </c>
      <c r="E124" s="461">
        <v>364.58333333333331</v>
      </c>
      <c r="F124" s="461">
        <v>355.51666666666665</v>
      </c>
      <c r="G124" s="461">
        <v>348.83333333333331</v>
      </c>
      <c r="H124" s="461">
        <v>380.33333333333331</v>
      </c>
      <c r="I124" s="461">
        <v>387.01666666666671</v>
      </c>
      <c r="J124" s="461">
        <v>396.08333333333331</v>
      </c>
      <c r="K124" s="460">
        <v>377.95</v>
      </c>
      <c r="L124" s="460">
        <v>362.2</v>
      </c>
      <c r="M124" s="460">
        <v>16.26324</v>
      </c>
    </row>
    <row r="125" spans="1:13">
      <c r="A125" s="245">
        <v>115</v>
      </c>
      <c r="B125" s="463" t="s">
        <v>86</v>
      </c>
      <c r="C125" s="460">
        <v>806</v>
      </c>
      <c r="D125" s="461">
        <v>807.5</v>
      </c>
      <c r="E125" s="461">
        <v>794.6</v>
      </c>
      <c r="F125" s="461">
        <v>783.2</v>
      </c>
      <c r="G125" s="461">
        <v>770.30000000000007</v>
      </c>
      <c r="H125" s="461">
        <v>818.9</v>
      </c>
      <c r="I125" s="461">
        <v>831.80000000000007</v>
      </c>
      <c r="J125" s="461">
        <v>843.19999999999993</v>
      </c>
      <c r="K125" s="460">
        <v>820.4</v>
      </c>
      <c r="L125" s="460">
        <v>796.1</v>
      </c>
      <c r="M125" s="460">
        <v>9.3048800000000007</v>
      </c>
    </row>
    <row r="126" spans="1:13">
      <c r="A126" s="245">
        <v>116</v>
      </c>
      <c r="B126" s="463" t="s">
        <v>338</v>
      </c>
      <c r="C126" s="460">
        <v>778.05</v>
      </c>
      <c r="D126" s="461">
        <v>774.69999999999993</v>
      </c>
      <c r="E126" s="461">
        <v>765.39999999999986</v>
      </c>
      <c r="F126" s="461">
        <v>752.74999999999989</v>
      </c>
      <c r="G126" s="461">
        <v>743.44999999999982</v>
      </c>
      <c r="H126" s="461">
        <v>787.34999999999991</v>
      </c>
      <c r="I126" s="461">
        <v>796.64999999999986</v>
      </c>
      <c r="J126" s="461">
        <v>809.3</v>
      </c>
      <c r="K126" s="460">
        <v>784</v>
      </c>
      <c r="L126" s="460">
        <v>762.05</v>
      </c>
      <c r="M126" s="460">
        <v>2.7004600000000001</v>
      </c>
    </row>
    <row r="127" spans="1:13">
      <c r="A127" s="245">
        <v>117</v>
      </c>
      <c r="B127" s="463" t="s">
        <v>339</v>
      </c>
      <c r="C127" s="460">
        <v>86.65</v>
      </c>
      <c r="D127" s="461">
        <v>86.316666666666663</v>
      </c>
      <c r="E127" s="461">
        <v>85.333333333333329</v>
      </c>
      <c r="F127" s="461">
        <v>84.016666666666666</v>
      </c>
      <c r="G127" s="461">
        <v>83.033333333333331</v>
      </c>
      <c r="H127" s="461">
        <v>87.633333333333326</v>
      </c>
      <c r="I127" s="461">
        <v>88.616666666666674</v>
      </c>
      <c r="J127" s="461">
        <v>89.933333333333323</v>
      </c>
      <c r="K127" s="460">
        <v>87.3</v>
      </c>
      <c r="L127" s="460">
        <v>85</v>
      </c>
      <c r="M127" s="460">
        <v>1.5517399999999999</v>
      </c>
    </row>
    <row r="128" spans="1:13">
      <c r="A128" s="245">
        <v>118</v>
      </c>
      <c r="B128" s="463" t="s">
        <v>340</v>
      </c>
      <c r="C128" s="460">
        <v>98.35</v>
      </c>
      <c r="D128" s="461">
        <v>97.816666666666663</v>
      </c>
      <c r="E128" s="461">
        <v>96.633333333333326</v>
      </c>
      <c r="F128" s="461">
        <v>94.916666666666657</v>
      </c>
      <c r="G128" s="461">
        <v>93.73333333333332</v>
      </c>
      <c r="H128" s="461">
        <v>99.533333333333331</v>
      </c>
      <c r="I128" s="461">
        <v>100.71666666666667</v>
      </c>
      <c r="J128" s="461">
        <v>102.43333333333334</v>
      </c>
      <c r="K128" s="460">
        <v>99</v>
      </c>
      <c r="L128" s="460">
        <v>96.1</v>
      </c>
      <c r="M128" s="460">
        <v>17.380780000000001</v>
      </c>
    </row>
    <row r="129" spans="1:13">
      <c r="A129" s="245">
        <v>119</v>
      </c>
      <c r="B129" s="463" t="s">
        <v>341</v>
      </c>
      <c r="C129" s="460">
        <v>679.05</v>
      </c>
      <c r="D129" s="461">
        <v>684.01666666666677</v>
      </c>
      <c r="E129" s="461">
        <v>668.03333333333353</v>
      </c>
      <c r="F129" s="461">
        <v>657.01666666666677</v>
      </c>
      <c r="G129" s="461">
        <v>641.03333333333353</v>
      </c>
      <c r="H129" s="461">
        <v>695.03333333333353</v>
      </c>
      <c r="I129" s="461">
        <v>711.01666666666688</v>
      </c>
      <c r="J129" s="461">
        <v>722.03333333333353</v>
      </c>
      <c r="K129" s="460">
        <v>700</v>
      </c>
      <c r="L129" s="460">
        <v>673</v>
      </c>
      <c r="M129" s="460">
        <v>2.8229299999999999</v>
      </c>
    </row>
    <row r="130" spans="1:13">
      <c r="A130" s="245">
        <v>120</v>
      </c>
      <c r="B130" s="463" t="s">
        <v>92</v>
      </c>
      <c r="C130" s="460">
        <v>259.25</v>
      </c>
      <c r="D130" s="461">
        <v>256.98333333333329</v>
      </c>
      <c r="E130" s="461">
        <v>252.66666666666657</v>
      </c>
      <c r="F130" s="461">
        <v>246.08333333333329</v>
      </c>
      <c r="G130" s="461">
        <v>241.76666666666657</v>
      </c>
      <c r="H130" s="461">
        <v>263.56666666666661</v>
      </c>
      <c r="I130" s="461">
        <v>267.88333333333333</v>
      </c>
      <c r="J130" s="461">
        <v>274.46666666666658</v>
      </c>
      <c r="K130" s="460">
        <v>261.3</v>
      </c>
      <c r="L130" s="460">
        <v>250.4</v>
      </c>
      <c r="M130" s="460">
        <v>82.662480000000002</v>
      </c>
    </row>
    <row r="131" spans="1:13">
      <c r="A131" s="245">
        <v>121</v>
      </c>
      <c r="B131" s="463" t="s">
        <v>87</v>
      </c>
      <c r="C131" s="460">
        <v>534.35</v>
      </c>
      <c r="D131" s="461">
        <v>535.26666666666665</v>
      </c>
      <c r="E131" s="461">
        <v>531.2833333333333</v>
      </c>
      <c r="F131" s="461">
        <v>528.2166666666667</v>
      </c>
      <c r="G131" s="461">
        <v>524.23333333333335</v>
      </c>
      <c r="H131" s="461">
        <v>538.33333333333326</v>
      </c>
      <c r="I131" s="461">
        <v>542.31666666666661</v>
      </c>
      <c r="J131" s="461">
        <v>545.38333333333321</v>
      </c>
      <c r="K131" s="460">
        <v>539.25</v>
      </c>
      <c r="L131" s="460">
        <v>532.20000000000005</v>
      </c>
      <c r="M131" s="460">
        <v>20.0274</v>
      </c>
    </row>
    <row r="132" spans="1:13">
      <c r="A132" s="245">
        <v>122</v>
      </c>
      <c r="B132" s="463" t="s">
        <v>234</v>
      </c>
      <c r="C132" s="460">
        <v>1777.85</v>
      </c>
      <c r="D132" s="461">
        <v>1772.45</v>
      </c>
      <c r="E132" s="461">
        <v>1717.9</v>
      </c>
      <c r="F132" s="461">
        <v>1657.95</v>
      </c>
      <c r="G132" s="461">
        <v>1603.4</v>
      </c>
      <c r="H132" s="461">
        <v>1832.4</v>
      </c>
      <c r="I132" s="461">
        <v>1886.9499999999998</v>
      </c>
      <c r="J132" s="461">
        <v>1946.9</v>
      </c>
      <c r="K132" s="460">
        <v>1827</v>
      </c>
      <c r="L132" s="460">
        <v>1712.5</v>
      </c>
      <c r="M132" s="460">
        <v>3.7250000000000001</v>
      </c>
    </row>
    <row r="133" spans="1:13">
      <c r="A133" s="245">
        <v>123</v>
      </c>
      <c r="B133" s="463" t="s">
        <v>342</v>
      </c>
      <c r="C133" s="460">
        <v>1718.65</v>
      </c>
      <c r="D133" s="461">
        <v>1732.3833333333332</v>
      </c>
      <c r="E133" s="461">
        <v>1700.2666666666664</v>
      </c>
      <c r="F133" s="461">
        <v>1681.8833333333332</v>
      </c>
      <c r="G133" s="461">
        <v>1649.7666666666664</v>
      </c>
      <c r="H133" s="461">
        <v>1750.7666666666664</v>
      </c>
      <c r="I133" s="461">
        <v>1782.8833333333332</v>
      </c>
      <c r="J133" s="461">
        <v>1801.2666666666664</v>
      </c>
      <c r="K133" s="460">
        <v>1764.5</v>
      </c>
      <c r="L133" s="460">
        <v>1714</v>
      </c>
      <c r="M133" s="460">
        <v>8.5415799999999997</v>
      </c>
    </row>
    <row r="134" spans="1:13">
      <c r="A134" s="245">
        <v>124</v>
      </c>
      <c r="B134" s="463" t="s">
        <v>343</v>
      </c>
      <c r="C134" s="460">
        <v>150.1</v>
      </c>
      <c r="D134" s="461">
        <v>150.13333333333333</v>
      </c>
      <c r="E134" s="461">
        <v>148.71666666666664</v>
      </c>
      <c r="F134" s="461">
        <v>147.33333333333331</v>
      </c>
      <c r="G134" s="461">
        <v>145.91666666666663</v>
      </c>
      <c r="H134" s="461">
        <v>151.51666666666665</v>
      </c>
      <c r="I134" s="461">
        <v>152.93333333333334</v>
      </c>
      <c r="J134" s="461">
        <v>154.31666666666666</v>
      </c>
      <c r="K134" s="460">
        <v>151.55000000000001</v>
      </c>
      <c r="L134" s="460">
        <v>148.75</v>
      </c>
      <c r="M134" s="460">
        <v>10.398020000000001</v>
      </c>
    </row>
    <row r="135" spans="1:13">
      <c r="A135" s="245">
        <v>125</v>
      </c>
      <c r="B135" s="463" t="s">
        <v>830</v>
      </c>
      <c r="C135" s="460">
        <v>180.75</v>
      </c>
      <c r="D135" s="461">
        <v>181.18333333333331</v>
      </c>
      <c r="E135" s="461">
        <v>178.36666666666662</v>
      </c>
      <c r="F135" s="461">
        <v>175.98333333333332</v>
      </c>
      <c r="G135" s="461">
        <v>173.16666666666663</v>
      </c>
      <c r="H135" s="461">
        <v>183.56666666666661</v>
      </c>
      <c r="I135" s="461">
        <v>186.38333333333327</v>
      </c>
      <c r="J135" s="461">
        <v>188.76666666666659</v>
      </c>
      <c r="K135" s="460">
        <v>184</v>
      </c>
      <c r="L135" s="460">
        <v>178.8</v>
      </c>
      <c r="M135" s="460">
        <v>4.4052300000000004</v>
      </c>
    </row>
    <row r="136" spans="1:13">
      <c r="A136" s="245">
        <v>126</v>
      </c>
      <c r="B136" s="463" t="s">
        <v>740</v>
      </c>
      <c r="C136" s="460">
        <v>907.55</v>
      </c>
      <c r="D136" s="461">
        <v>918.2833333333333</v>
      </c>
      <c r="E136" s="461">
        <v>884.51666666666665</v>
      </c>
      <c r="F136" s="461">
        <v>861.48333333333335</v>
      </c>
      <c r="G136" s="461">
        <v>827.7166666666667</v>
      </c>
      <c r="H136" s="461">
        <v>941.31666666666661</v>
      </c>
      <c r="I136" s="461">
        <v>975.08333333333326</v>
      </c>
      <c r="J136" s="461">
        <v>998.11666666666656</v>
      </c>
      <c r="K136" s="460">
        <v>952.05</v>
      </c>
      <c r="L136" s="460">
        <v>895.25</v>
      </c>
      <c r="M136" s="460">
        <v>6.3063799999999999</v>
      </c>
    </row>
    <row r="137" spans="1:13">
      <c r="A137" s="245">
        <v>127</v>
      </c>
      <c r="B137" s="463" t="s">
        <v>345</v>
      </c>
      <c r="C137" s="460">
        <v>537.29999999999995</v>
      </c>
      <c r="D137" s="461">
        <v>534.86666666666667</v>
      </c>
      <c r="E137" s="461">
        <v>529.93333333333339</v>
      </c>
      <c r="F137" s="461">
        <v>522.56666666666672</v>
      </c>
      <c r="G137" s="461">
        <v>517.63333333333344</v>
      </c>
      <c r="H137" s="461">
        <v>542.23333333333335</v>
      </c>
      <c r="I137" s="461">
        <v>547.16666666666652</v>
      </c>
      <c r="J137" s="461">
        <v>554.5333333333333</v>
      </c>
      <c r="K137" s="460">
        <v>539.79999999999995</v>
      </c>
      <c r="L137" s="460">
        <v>527.5</v>
      </c>
      <c r="M137" s="460">
        <v>1.88439</v>
      </c>
    </row>
    <row r="138" spans="1:13">
      <c r="A138" s="245">
        <v>128</v>
      </c>
      <c r="B138" s="463" t="s">
        <v>89</v>
      </c>
      <c r="C138" s="460">
        <v>12.65</v>
      </c>
      <c r="D138" s="461">
        <v>12.6</v>
      </c>
      <c r="E138" s="461">
        <v>12.2</v>
      </c>
      <c r="F138" s="461">
        <v>11.75</v>
      </c>
      <c r="G138" s="461">
        <v>11.35</v>
      </c>
      <c r="H138" s="461">
        <v>13.049999999999999</v>
      </c>
      <c r="I138" s="461">
        <v>13.450000000000001</v>
      </c>
      <c r="J138" s="461">
        <v>13.899999999999999</v>
      </c>
      <c r="K138" s="460">
        <v>13</v>
      </c>
      <c r="L138" s="460">
        <v>12.15</v>
      </c>
      <c r="M138" s="460">
        <v>96.579239999999999</v>
      </c>
    </row>
    <row r="139" spans="1:13">
      <c r="A139" s="245">
        <v>129</v>
      </c>
      <c r="B139" s="463" t="s">
        <v>346</v>
      </c>
      <c r="C139" s="460">
        <v>175.2</v>
      </c>
      <c r="D139" s="461">
        <v>175.03333333333333</v>
      </c>
      <c r="E139" s="461">
        <v>168.06666666666666</v>
      </c>
      <c r="F139" s="461">
        <v>160.93333333333334</v>
      </c>
      <c r="G139" s="461">
        <v>153.96666666666667</v>
      </c>
      <c r="H139" s="461">
        <v>182.16666666666666</v>
      </c>
      <c r="I139" s="461">
        <v>189.1333333333333</v>
      </c>
      <c r="J139" s="461">
        <v>196.26666666666665</v>
      </c>
      <c r="K139" s="460">
        <v>182</v>
      </c>
      <c r="L139" s="460">
        <v>167.9</v>
      </c>
      <c r="M139" s="460">
        <v>35.475969999999997</v>
      </c>
    </row>
    <row r="140" spans="1:13">
      <c r="A140" s="245">
        <v>130</v>
      </c>
      <c r="B140" s="463" t="s">
        <v>90</v>
      </c>
      <c r="C140" s="460">
        <v>4043.25</v>
      </c>
      <c r="D140" s="461">
        <v>4043.4166666666665</v>
      </c>
      <c r="E140" s="461">
        <v>4019.833333333333</v>
      </c>
      <c r="F140" s="461">
        <v>3996.4166666666665</v>
      </c>
      <c r="G140" s="461">
        <v>3972.833333333333</v>
      </c>
      <c r="H140" s="461">
        <v>4066.833333333333</v>
      </c>
      <c r="I140" s="461">
        <v>4090.4166666666661</v>
      </c>
      <c r="J140" s="461">
        <v>4113.833333333333</v>
      </c>
      <c r="K140" s="460">
        <v>4067</v>
      </c>
      <c r="L140" s="460">
        <v>4020</v>
      </c>
      <c r="M140" s="460">
        <v>3.0532400000000002</v>
      </c>
    </row>
    <row r="141" spans="1:13">
      <c r="A141" s="245">
        <v>131</v>
      </c>
      <c r="B141" s="463" t="s">
        <v>347</v>
      </c>
      <c r="C141" s="460">
        <v>3950.85</v>
      </c>
      <c r="D141" s="461">
        <v>3941.9333333333329</v>
      </c>
      <c r="E141" s="461">
        <v>3914.016666666666</v>
      </c>
      <c r="F141" s="461">
        <v>3877.1833333333329</v>
      </c>
      <c r="G141" s="461">
        <v>3849.266666666666</v>
      </c>
      <c r="H141" s="461">
        <v>3978.766666666666</v>
      </c>
      <c r="I141" s="461">
        <v>4006.6833333333329</v>
      </c>
      <c r="J141" s="461">
        <v>4043.516666666666</v>
      </c>
      <c r="K141" s="460">
        <v>3969.85</v>
      </c>
      <c r="L141" s="460">
        <v>3905.1</v>
      </c>
      <c r="M141" s="460">
        <v>1.15367</v>
      </c>
    </row>
    <row r="142" spans="1:13">
      <c r="A142" s="245">
        <v>132</v>
      </c>
      <c r="B142" s="463" t="s">
        <v>348</v>
      </c>
      <c r="C142" s="460">
        <v>2751.85</v>
      </c>
      <c r="D142" s="461">
        <v>2722.9666666666667</v>
      </c>
      <c r="E142" s="461">
        <v>2660.9333333333334</v>
      </c>
      <c r="F142" s="461">
        <v>2570.0166666666669</v>
      </c>
      <c r="G142" s="461">
        <v>2507.9833333333336</v>
      </c>
      <c r="H142" s="461">
        <v>2813.8833333333332</v>
      </c>
      <c r="I142" s="461">
        <v>2875.916666666667</v>
      </c>
      <c r="J142" s="461">
        <v>2966.833333333333</v>
      </c>
      <c r="K142" s="460">
        <v>2785</v>
      </c>
      <c r="L142" s="460">
        <v>2632.05</v>
      </c>
      <c r="M142" s="460">
        <v>5.6999899999999997</v>
      </c>
    </row>
    <row r="143" spans="1:13">
      <c r="A143" s="245">
        <v>133</v>
      </c>
      <c r="B143" s="463" t="s">
        <v>93</v>
      </c>
      <c r="C143" s="460">
        <v>5250.3</v>
      </c>
      <c r="D143" s="461">
        <v>5218.4333333333334</v>
      </c>
      <c r="E143" s="461">
        <v>5176.8666666666668</v>
      </c>
      <c r="F143" s="461">
        <v>5103.4333333333334</v>
      </c>
      <c r="G143" s="461">
        <v>5061.8666666666668</v>
      </c>
      <c r="H143" s="461">
        <v>5291.8666666666668</v>
      </c>
      <c r="I143" s="461">
        <v>5333.4333333333343</v>
      </c>
      <c r="J143" s="461">
        <v>5406.8666666666668</v>
      </c>
      <c r="K143" s="460">
        <v>5260</v>
      </c>
      <c r="L143" s="460">
        <v>5145</v>
      </c>
      <c r="M143" s="460">
        <v>13.69387</v>
      </c>
    </row>
    <row r="144" spans="1:13">
      <c r="A144" s="245">
        <v>134</v>
      </c>
      <c r="B144" s="463" t="s">
        <v>349</v>
      </c>
      <c r="C144" s="460">
        <v>425.6</v>
      </c>
      <c r="D144" s="461">
        <v>421.01666666666665</v>
      </c>
      <c r="E144" s="461">
        <v>406.13333333333333</v>
      </c>
      <c r="F144" s="461">
        <v>386.66666666666669</v>
      </c>
      <c r="G144" s="461">
        <v>371.78333333333336</v>
      </c>
      <c r="H144" s="461">
        <v>440.48333333333329</v>
      </c>
      <c r="I144" s="461">
        <v>455.36666666666662</v>
      </c>
      <c r="J144" s="461">
        <v>474.83333333333326</v>
      </c>
      <c r="K144" s="460">
        <v>435.9</v>
      </c>
      <c r="L144" s="460">
        <v>401.55</v>
      </c>
      <c r="M144" s="460">
        <v>7.6819699999999997</v>
      </c>
    </row>
    <row r="145" spans="1:13">
      <c r="A145" s="245">
        <v>135</v>
      </c>
      <c r="B145" s="463" t="s">
        <v>350</v>
      </c>
      <c r="C145" s="460">
        <v>92.9</v>
      </c>
      <c r="D145" s="461">
        <v>93.05</v>
      </c>
      <c r="E145" s="461">
        <v>92.35</v>
      </c>
      <c r="F145" s="461">
        <v>91.8</v>
      </c>
      <c r="G145" s="461">
        <v>91.1</v>
      </c>
      <c r="H145" s="461">
        <v>93.6</v>
      </c>
      <c r="I145" s="461">
        <v>94.300000000000011</v>
      </c>
      <c r="J145" s="461">
        <v>94.85</v>
      </c>
      <c r="K145" s="460">
        <v>93.75</v>
      </c>
      <c r="L145" s="460">
        <v>92.5</v>
      </c>
      <c r="M145" s="460">
        <v>10.67286</v>
      </c>
    </row>
    <row r="146" spans="1:13">
      <c r="A146" s="245">
        <v>136</v>
      </c>
      <c r="B146" s="463" t="s">
        <v>831</v>
      </c>
      <c r="C146" s="460">
        <v>242</v>
      </c>
      <c r="D146" s="461">
        <v>238.88333333333333</v>
      </c>
      <c r="E146" s="461">
        <v>234.51666666666665</v>
      </c>
      <c r="F146" s="461">
        <v>227.03333333333333</v>
      </c>
      <c r="G146" s="461">
        <v>222.66666666666666</v>
      </c>
      <c r="H146" s="461">
        <v>246.36666666666665</v>
      </c>
      <c r="I146" s="461">
        <v>250.73333333333332</v>
      </c>
      <c r="J146" s="461">
        <v>258.21666666666664</v>
      </c>
      <c r="K146" s="460">
        <v>243.25</v>
      </c>
      <c r="L146" s="460">
        <v>231.4</v>
      </c>
      <c r="M146" s="460">
        <v>2.9885999999999999</v>
      </c>
    </row>
    <row r="147" spans="1:13">
      <c r="A147" s="245">
        <v>137</v>
      </c>
      <c r="B147" s="463" t="s">
        <v>742</v>
      </c>
      <c r="C147" s="460">
        <v>1796.05</v>
      </c>
      <c r="D147" s="461">
        <v>1792.0833333333333</v>
      </c>
      <c r="E147" s="461">
        <v>1775.1666666666665</v>
      </c>
      <c r="F147" s="461">
        <v>1754.2833333333333</v>
      </c>
      <c r="G147" s="461">
        <v>1737.3666666666666</v>
      </c>
      <c r="H147" s="461">
        <v>1812.9666666666665</v>
      </c>
      <c r="I147" s="461">
        <v>1829.883333333333</v>
      </c>
      <c r="J147" s="461">
        <v>1850.7666666666664</v>
      </c>
      <c r="K147" s="460">
        <v>1809</v>
      </c>
      <c r="L147" s="460">
        <v>1771.2</v>
      </c>
      <c r="M147" s="460">
        <v>3.585E-2</v>
      </c>
    </row>
    <row r="148" spans="1:13">
      <c r="A148" s="245">
        <v>138</v>
      </c>
      <c r="B148" s="463" t="s">
        <v>235</v>
      </c>
      <c r="C148" s="460">
        <v>61.45</v>
      </c>
      <c r="D148" s="461">
        <v>61.416666666666664</v>
      </c>
      <c r="E148" s="461">
        <v>60.833333333333329</v>
      </c>
      <c r="F148" s="461">
        <v>60.216666666666661</v>
      </c>
      <c r="G148" s="461">
        <v>59.633333333333326</v>
      </c>
      <c r="H148" s="461">
        <v>62.033333333333331</v>
      </c>
      <c r="I148" s="461">
        <v>62.61666666666666</v>
      </c>
      <c r="J148" s="461">
        <v>63.233333333333334</v>
      </c>
      <c r="K148" s="460">
        <v>62</v>
      </c>
      <c r="L148" s="460">
        <v>60.8</v>
      </c>
      <c r="M148" s="460">
        <v>9.3106600000000004</v>
      </c>
    </row>
    <row r="149" spans="1:13">
      <c r="A149" s="245">
        <v>139</v>
      </c>
      <c r="B149" s="463" t="s">
        <v>94</v>
      </c>
      <c r="C149" s="460">
        <v>2484.35</v>
      </c>
      <c r="D149" s="461">
        <v>2461.4499999999998</v>
      </c>
      <c r="E149" s="461">
        <v>2432.9499999999998</v>
      </c>
      <c r="F149" s="461">
        <v>2381.5500000000002</v>
      </c>
      <c r="G149" s="461">
        <v>2353.0500000000002</v>
      </c>
      <c r="H149" s="461">
        <v>2512.8499999999995</v>
      </c>
      <c r="I149" s="461">
        <v>2541.3499999999995</v>
      </c>
      <c r="J149" s="461">
        <v>2592.7499999999991</v>
      </c>
      <c r="K149" s="460">
        <v>2489.9499999999998</v>
      </c>
      <c r="L149" s="460">
        <v>2410.0500000000002</v>
      </c>
      <c r="M149" s="460">
        <v>5.7727899999999996</v>
      </c>
    </row>
    <row r="150" spans="1:13">
      <c r="A150" s="245">
        <v>140</v>
      </c>
      <c r="B150" s="463" t="s">
        <v>351</v>
      </c>
      <c r="C150" s="460">
        <v>211.7</v>
      </c>
      <c r="D150" s="461">
        <v>209.9</v>
      </c>
      <c r="E150" s="461">
        <v>206.5</v>
      </c>
      <c r="F150" s="461">
        <v>201.29999999999998</v>
      </c>
      <c r="G150" s="461">
        <v>197.89999999999998</v>
      </c>
      <c r="H150" s="461">
        <v>215.10000000000002</v>
      </c>
      <c r="I150" s="461">
        <v>218.50000000000006</v>
      </c>
      <c r="J150" s="461">
        <v>223.70000000000005</v>
      </c>
      <c r="K150" s="460">
        <v>213.3</v>
      </c>
      <c r="L150" s="460">
        <v>204.7</v>
      </c>
      <c r="M150" s="460">
        <v>0.80193000000000003</v>
      </c>
    </row>
    <row r="151" spans="1:13">
      <c r="A151" s="245">
        <v>141</v>
      </c>
      <c r="B151" s="463" t="s">
        <v>236</v>
      </c>
      <c r="C151" s="460">
        <v>508.05</v>
      </c>
      <c r="D151" s="461">
        <v>507.84999999999997</v>
      </c>
      <c r="E151" s="461">
        <v>503.69999999999993</v>
      </c>
      <c r="F151" s="461">
        <v>499.34999999999997</v>
      </c>
      <c r="G151" s="461">
        <v>495.19999999999993</v>
      </c>
      <c r="H151" s="461">
        <v>512.19999999999993</v>
      </c>
      <c r="I151" s="461">
        <v>516.34999999999991</v>
      </c>
      <c r="J151" s="461">
        <v>520.69999999999993</v>
      </c>
      <c r="K151" s="460">
        <v>512</v>
      </c>
      <c r="L151" s="460">
        <v>503.5</v>
      </c>
      <c r="M151" s="460">
        <v>4.9367200000000002</v>
      </c>
    </row>
    <row r="152" spans="1:13">
      <c r="A152" s="245">
        <v>142</v>
      </c>
      <c r="B152" s="463" t="s">
        <v>237</v>
      </c>
      <c r="C152" s="460">
        <v>1315.3</v>
      </c>
      <c r="D152" s="461">
        <v>1311.05</v>
      </c>
      <c r="E152" s="461">
        <v>1297.1499999999999</v>
      </c>
      <c r="F152" s="461">
        <v>1279</v>
      </c>
      <c r="G152" s="461">
        <v>1265.0999999999999</v>
      </c>
      <c r="H152" s="461">
        <v>1329.1999999999998</v>
      </c>
      <c r="I152" s="461">
        <v>1343.1</v>
      </c>
      <c r="J152" s="461">
        <v>1361.2499999999998</v>
      </c>
      <c r="K152" s="460">
        <v>1324.95</v>
      </c>
      <c r="L152" s="460">
        <v>1292.9000000000001</v>
      </c>
      <c r="M152" s="460">
        <v>0.90732999999999997</v>
      </c>
    </row>
    <row r="153" spans="1:13">
      <c r="A153" s="245">
        <v>143</v>
      </c>
      <c r="B153" s="463" t="s">
        <v>238</v>
      </c>
      <c r="C153" s="460">
        <v>82</v>
      </c>
      <c r="D153" s="461">
        <v>80.95</v>
      </c>
      <c r="E153" s="461">
        <v>79.45</v>
      </c>
      <c r="F153" s="461">
        <v>76.900000000000006</v>
      </c>
      <c r="G153" s="461">
        <v>75.400000000000006</v>
      </c>
      <c r="H153" s="461">
        <v>83.5</v>
      </c>
      <c r="I153" s="461">
        <v>85</v>
      </c>
      <c r="J153" s="461">
        <v>87.55</v>
      </c>
      <c r="K153" s="460">
        <v>82.45</v>
      </c>
      <c r="L153" s="460">
        <v>78.400000000000006</v>
      </c>
      <c r="M153" s="460">
        <v>48.230910000000002</v>
      </c>
    </row>
    <row r="154" spans="1:13">
      <c r="A154" s="245">
        <v>144</v>
      </c>
      <c r="B154" s="463" t="s">
        <v>95</v>
      </c>
      <c r="C154" s="460">
        <v>88</v>
      </c>
      <c r="D154" s="461">
        <v>88.016666666666652</v>
      </c>
      <c r="E154" s="461">
        <v>87.0833333333333</v>
      </c>
      <c r="F154" s="461">
        <v>86.166666666666643</v>
      </c>
      <c r="G154" s="461">
        <v>85.233333333333292</v>
      </c>
      <c r="H154" s="461">
        <v>88.933333333333309</v>
      </c>
      <c r="I154" s="461">
        <v>89.866666666666646</v>
      </c>
      <c r="J154" s="461">
        <v>90.783333333333317</v>
      </c>
      <c r="K154" s="460">
        <v>88.95</v>
      </c>
      <c r="L154" s="460">
        <v>87.1</v>
      </c>
      <c r="M154" s="460">
        <v>18.251999999999999</v>
      </c>
    </row>
    <row r="155" spans="1:13">
      <c r="A155" s="245">
        <v>145</v>
      </c>
      <c r="B155" s="463" t="s">
        <v>352</v>
      </c>
      <c r="C155" s="460">
        <v>709.1</v>
      </c>
      <c r="D155" s="461">
        <v>697.04999999999984</v>
      </c>
      <c r="E155" s="461">
        <v>675.09999999999968</v>
      </c>
      <c r="F155" s="461">
        <v>641.0999999999998</v>
      </c>
      <c r="G155" s="461">
        <v>619.14999999999964</v>
      </c>
      <c r="H155" s="461">
        <v>731.04999999999973</v>
      </c>
      <c r="I155" s="461">
        <v>752.99999999999977</v>
      </c>
      <c r="J155" s="461">
        <v>786.99999999999977</v>
      </c>
      <c r="K155" s="460">
        <v>719</v>
      </c>
      <c r="L155" s="460">
        <v>663.05</v>
      </c>
      <c r="M155" s="460">
        <v>11.781169999999999</v>
      </c>
    </row>
    <row r="156" spans="1:13">
      <c r="A156" s="245">
        <v>146</v>
      </c>
      <c r="B156" s="463" t="s">
        <v>96</v>
      </c>
      <c r="C156" s="460">
        <v>1142.05</v>
      </c>
      <c r="D156" s="461">
        <v>1142.2</v>
      </c>
      <c r="E156" s="461">
        <v>1112.9000000000001</v>
      </c>
      <c r="F156" s="461">
        <v>1083.75</v>
      </c>
      <c r="G156" s="461">
        <v>1054.45</v>
      </c>
      <c r="H156" s="461">
        <v>1171.3500000000001</v>
      </c>
      <c r="I156" s="461">
        <v>1200.6499999999999</v>
      </c>
      <c r="J156" s="461">
        <v>1229.8000000000002</v>
      </c>
      <c r="K156" s="460">
        <v>1171.5</v>
      </c>
      <c r="L156" s="460">
        <v>1113.05</v>
      </c>
      <c r="M156" s="460">
        <v>27.670580000000001</v>
      </c>
    </row>
    <row r="157" spans="1:13">
      <c r="A157" s="245">
        <v>147</v>
      </c>
      <c r="B157" s="463" t="s">
        <v>97</v>
      </c>
      <c r="C157" s="460">
        <v>183.85</v>
      </c>
      <c r="D157" s="461">
        <v>183.11666666666665</v>
      </c>
      <c r="E157" s="461">
        <v>181.7833333333333</v>
      </c>
      <c r="F157" s="461">
        <v>179.71666666666667</v>
      </c>
      <c r="G157" s="461">
        <v>178.38333333333333</v>
      </c>
      <c r="H157" s="461">
        <v>185.18333333333328</v>
      </c>
      <c r="I157" s="461">
        <v>186.51666666666659</v>
      </c>
      <c r="J157" s="461">
        <v>188.58333333333326</v>
      </c>
      <c r="K157" s="460">
        <v>184.45</v>
      </c>
      <c r="L157" s="460">
        <v>181.05</v>
      </c>
      <c r="M157" s="460">
        <v>20.534420000000001</v>
      </c>
    </row>
    <row r="158" spans="1:13">
      <c r="A158" s="245">
        <v>148</v>
      </c>
      <c r="B158" s="463" t="s">
        <v>354</v>
      </c>
      <c r="C158" s="460">
        <v>333.3</v>
      </c>
      <c r="D158" s="461">
        <v>334.36666666666673</v>
      </c>
      <c r="E158" s="461">
        <v>330.13333333333344</v>
      </c>
      <c r="F158" s="461">
        <v>326.9666666666667</v>
      </c>
      <c r="G158" s="461">
        <v>322.73333333333341</v>
      </c>
      <c r="H158" s="461">
        <v>337.53333333333347</v>
      </c>
      <c r="I158" s="461">
        <v>341.76666666666671</v>
      </c>
      <c r="J158" s="461">
        <v>344.93333333333351</v>
      </c>
      <c r="K158" s="460">
        <v>338.6</v>
      </c>
      <c r="L158" s="460">
        <v>331.2</v>
      </c>
      <c r="M158" s="460">
        <v>1.9872399999999999</v>
      </c>
    </row>
    <row r="159" spans="1:13">
      <c r="A159" s="245">
        <v>149</v>
      </c>
      <c r="B159" s="463" t="s">
        <v>98</v>
      </c>
      <c r="C159" s="460">
        <v>81.55</v>
      </c>
      <c r="D159" s="461">
        <v>80.900000000000006</v>
      </c>
      <c r="E159" s="461">
        <v>78.300000000000011</v>
      </c>
      <c r="F159" s="461">
        <v>75.050000000000011</v>
      </c>
      <c r="G159" s="461">
        <v>72.450000000000017</v>
      </c>
      <c r="H159" s="461">
        <v>84.15</v>
      </c>
      <c r="I159" s="461">
        <v>86.75</v>
      </c>
      <c r="J159" s="461">
        <v>90</v>
      </c>
      <c r="K159" s="460">
        <v>83.5</v>
      </c>
      <c r="L159" s="460">
        <v>77.650000000000006</v>
      </c>
      <c r="M159" s="460">
        <v>979.18564000000003</v>
      </c>
    </row>
    <row r="160" spans="1:13">
      <c r="A160" s="245">
        <v>150</v>
      </c>
      <c r="B160" s="463" t="s">
        <v>355</v>
      </c>
      <c r="C160" s="460">
        <v>3229.9</v>
      </c>
      <c r="D160" s="461">
        <v>3224.5499999999997</v>
      </c>
      <c r="E160" s="461">
        <v>3200.0999999999995</v>
      </c>
      <c r="F160" s="461">
        <v>3170.2999999999997</v>
      </c>
      <c r="G160" s="461">
        <v>3145.8499999999995</v>
      </c>
      <c r="H160" s="461">
        <v>3254.3499999999995</v>
      </c>
      <c r="I160" s="461">
        <v>3278.7999999999993</v>
      </c>
      <c r="J160" s="461">
        <v>3308.5999999999995</v>
      </c>
      <c r="K160" s="460">
        <v>3249</v>
      </c>
      <c r="L160" s="460">
        <v>3194.75</v>
      </c>
      <c r="M160" s="460">
        <v>0.48812</v>
      </c>
    </row>
    <row r="161" spans="1:13">
      <c r="A161" s="245">
        <v>151</v>
      </c>
      <c r="B161" s="463" t="s">
        <v>356</v>
      </c>
      <c r="C161" s="460">
        <v>367.4</v>
      </c>
      <c r="D161" s="461">
        <v>369.58333333333331</v>
      </c>
      <c r="E161" s="461">
        <v>364.41666666666663</v>
      </c>
      <c r="F161" s="461">
        <v>361.43333333333334</v>
      </c>
      <c r="G161" s="461">
        <v>356.26666666666665</v>
      </c>
      <c r="H161" s="461">
        <v>372.56666666666661</v>
      </c>
      <c r="I161" s="461">
        <v>377.73333333333323</v>
      </c>
      <c r="J161" s="461">
        <v>380.71666666666658</v>
      </c>
      <c r="K161" s="460">
        <v>374.75</v>
      </c>
      <c r="L161" s="460">
        <v>366.6</v>
      </c>
      <c r="M161" s="460">
        <v>1.1859999999999999</v>
      </c>
    </row>
    <row r="162" spans="1:13">
      <c r="A162" s="245">
        <v>152</v>
      </c>
      <c r="B162" s="463" t="s">
        <v>357</v>
      </c>
      <c r="C162" s="460">
        <v>152.94999999999999</v>
      </c>
      <c r="D162" s="461">
        <v>153.31666666666666</v>
      </c>
      <c r="E162" s="461">
        <v>150.63333333333333</v>
      </c>
      <c r="F162" s="461">
        <v>148.31666666666666</v>
      </c>
      <c r="G162" s="461">
        <v>145.63333333333333</v>
      </c>
      <c r="H162" s="461">
        <v>155.63333333333333</v>
      </c>
      <c r="I162" s="461">
        <v>158.31666666666666</v>
      </c>
      <c r="J162" s="461">
        <v>160.63333333333333</v>
      </c>
      <c r="K162" s="460">
        <v>156</v>
      </c>
      <c r="L162" s="460">
        <v>151</v>
      </c>
      <c r="M162" s="460">
        <v>4.1814200000000001</v>
      </c>
    </row>
    <row r="163" spans="1:13">
      <c r="A163" s="245">
        <v>153</v>
      </c>
      <c r="B163" s="463" t="s">
        <v>358</v>
      </c>
      <c r="C163" s="460">
        <v>127.05</v>
      </c>
      <c r="D163" s="461">
        <v>126.8</v>
      </c>
      <c r="E163" s="461">
        <v>124.65</v>
      </c>
      <c r="F163" s="461">
        <v>122.25000000000001</v>
      </c>
      <c r="G163" s="461">
        <v>120.10000000000002</v>
      </c>
      <c r="H163" s="461">
        <v>129.19999999999999</v>
      </c>
      <c r="I163" s="461">
        <v>131.35</v>
      </c>
      <c r="J163" s="461">
        <v>133.74999999999997</v>
      </c>
      <c r="K163" s="460">
        <v>128.94999999999999</v>
      </c>
      <c r="L163" s="460">
        <v>124.4</v>
      </c>
      <c r="M163" s="460">
        <v>24.02103</v>
      </c>
    </row>
    <row r="164" spans="1:13">
      <c r="A164" s="245">
        <v>154</v>
      </c>
      <c r="B164" s="463" t="s">
        <v>359</v>
      </c>
      <c r="C164" s="460">
        <v>224.05</v>
      </c>
      <c r="D164" s="461">
        <v>222.86666666666667</v>
      </c>
      <c r="E164" s="461">
        <v>219.08333333333334</v>
      </c>
      <c r="F164" s="461">
        <v>214.11666666666667</v>
      </c>
      <c r="G164" s="461">
        <v>210.33333333333334</v>
      </c>
      <c r="H164" s="461">
        <v>227.83333333333334</v>
      </c>
      <c r="I164" s="461">
        <v>231.61666666666665</v>
      </c>
      <c r="J164" s="461">
        <v>236.58333333333334</v>
      </c>
      <c r="K164" s="460">
        <v>226.65</v>
      </c>
      <c r="L164" s="460">
        <v>217.9</v>
      </c>
      <c r="M164" s="460">
        <v>28.618590000000001</v>
      </c>
    </row>
    <row r="165" spans="1:13">
      <c r="A165" s="245">
        <v>155</v>
      </c>
      <c r="B165" s="463" t="s">
        <v>239</v>
      </c>
      <c r="C165" s="460">
        <v>6.75</v>
      </c>
      <c r="D165" s="461">
        <v>6.7666666666666666</v>
      </c>
      <c r="E165" s="461">
        <v>6.6833333333333336</v>
      </c>
      <c r="F165" s="461">
        <v>6.6166666666666671</v>
      </c>
      <c r="G165" s="461">
        <v>6.5333333333333341</v>
      </c>
      <c r="H165" s="461">
        <v>6.833333333333333</v>
      </c>
      <c r="I165" s="461">
        <v>6.916666666666667</v>
      </c>
      <c r="J165" s="461">
        <v>6.9833333333333325</v>
      </c>
      <c r="K165" s="460">
        <v>6.85</v>
      </c>
      <c r="L165" s="460">
        <v>6.7</v>
      </c>
      <c r="M165" s="460">
        <v>28.877389999999998</v>
      </c>
    </row>
    <row r="166" spans="1:13">
      <c r="A166" s="245">
        <v>156</v>
      </c>
      <c r="B166" s="463" t="s">
        <v>240</v>
      </c>
      <c r="C166" s="460">
        <v>44.8</v>
      </c>
      <c r="D166" s="461">
        <v>45.033333333333331</v>
      </c>
      <c r="E166" s="461">
        <v>44.36666666666666</v>
      </c>
      <c r="F166" s="461">
        <v>43.93333333333333</v>
      </c>
      <c r="G166" s="461">
        <v>43.266666666666659</v>
      </c>
      <c r="H166" s="461">
        <v>45.466666666666661</v>
      </c>
      <c r="I166" s="461">
        <v>46.133333333333333</v>
      </c>
      <c r="J166" s="461">
        <v>46.566666666666663</v>
      </c>
      <c r="K166" s="460">
        <v>45.7</v>
      </c>
      <c r="L166" s="460">
        <v>44.6</v>
      </c>
      <c r="M166" s="460">
        <v>21.478069999999999</v>
      </c>
    </row>
    <row r="167" spans="1:13">
      <c r="A167" s="245">
        <v>157</v>
      </c>
      <c r="B167" s="463" t="s">
        <v>99</v>
      </c>
      <c r="C167" s="460">
        <v>153.15</v>
      </c>
      <c r="D167" s="461">
        <v>152.76666666666668</v>
      </c>
      <c r="E167" s="461">
        <v>150.73333333333335</v>
      </c>
      <c r="F167" s="461">
        <v>148.31666666666666</v>
      </c>
      <c r="G167" s="461">
        <v>146.28333333333333</v>
      </c>
      <c r="H167" s="461">
        <v>155.18333333333337</v>
      </c>
      <c r="I167" s="461">
        <v>157.21666666666673</v>
      </c>
      <c r="J167" s="461">
        <v>159.63333333333338</v>
      </c>
      <c r="K167" s="460">
        <v>154.80000000000001</v>
      </c>
      <c r="L167" s="460">
        <v>150.35</v>
      </c>
      <c r="M167" s="460">
        <v>144.95778999999999</v>
      </c>
    </row>
    <row r="168" spans="1:13">
      <c r="A168" s="245">
        <v>158</v>
      </c>
      <c r="B168" s="463" t="s">
        <v>360</v>
      </c>
      <c r="C168" s="460">
        <v>258.45</v>
      </c>
      <c r="D168" s="461">
        <v>260.23333333333335</v>
      </c>
      <c r="E168" s="461">
        <v>255.66666666666669</v>
      </c>
      <c r="F168" s="461">
        <v>252.88333333333333</v>
      </c>
      <c r="G168" s="461">
        <v>248.31666666666666</v>
      </c>
      <c r="H168" s="461">
        <v>263.01666666666671</v>
      </c>
      <c r="I168" s="461">
        <v>267.58333333333331</v>
      </c>
      <c r="J168" s="461">
        <v>270.36666666666673</v>
      </c>
      <c r="K168" s="460">
        <v>264.8</v>
      </c>
      <c r="L168" s="460">
        <v>257.45</v>
      </c>
      <c r="M168" s="460">
        <v>1.1931400000000001</v>
      </c>
    </row>
    <row r="169" spans="1:13">
      <c r="A169" s="245">
        <v>159</v>
      </c>
      <c r="B169" s="463" t="s">
        <v>361</v>
      </c>
      <c r="C169" s="460">
        <v>253.1</v>
      </c>
      <c r="D169" s="461">
        <v>254.20000000000002</v>
      </c>
      <c r="E169" s="461">
        <v>249.40000000000003</v>
      </c>
      <c r="F169" s="461">
        <v>245.70000000000002</v>
      </c>
      <c r="G169" s="461">
        <v>240.90000000000003</v>
      </c>
      <c r="H169" s="461">
        <v>257.90000000000003</v>
      </c>
      <c r="I169" s="461">
        <v>262.70000000000005</v>
      </c>
      <c r="J169" s="461">
        <v>266.40000000000003</v>
      </c>
      <c r="K169" s="460">
        <v>259</v>
      </c>
      <c r="L169" s="460">
        <v>250.5</v>
      </c>
      <c r="M169" s="460">
        <v>2.16961</v>
      </c>
    </row>
    <row r="170" spans="1:13">
      <c r="A170" s="245">
        <v>160</v>
      </c>
      <c r="B170" s="463" t="s">
        <v>744</v>
      </c>
      <c r="C170" s="460">
        <v>4580.3</v>
      </c>
      <c r="D170" s="461">
        <v>4571.6833333333334</v>
      </c>
      <c r="E170" s="461">
        <v>4422.6166666666668</v>
      </c>
      <c r="F170" s="461">
        <v>4264.9333333333334</v>
      </c>
      <c r="G170" s="461">
        <v>4115.8666666666668</v>
      </c>
      <c r="H170" s="461">
        <v>4729.3666666666668</v>
      </c>
      <c r="I170" s="461">
        <v>4878.4333333333343</v>
      </c>
      <c r="J170" s="461">
        <v>5036.1166666666668</v>
      </c>
      <c r="K170" s="460">
        <v>4720.75</v>
      </c>
      <c r="L170" s="460">
        <v>4414</v>
      </c>
      <c r="M170" s="460">
        <v>1.5930899999999999</v>
      </c>
    </row>
    <row r="171" spans="1:13">
      <c r="A171" s="245">
        <v>161</v>
      </c>
      <c r="B171" s="463" t="s">
        <v>102</v>
      </c>
      <c r="C171" s="460">
        <v>26.2</v>
      </c>
      <c r="D171" s="461">
        <v>25.883333333333329</v>
      </c>
      <c r="E171" s="461">
        <v>25.36666666666666</v>
      </c>
      <c r="F171" s="461">
        <v>24.533333333333331</v>
      </c>
      <c r="G171" s="461">
        <v>24.016666666666662</v>
      </c>
      <c r="H171" s="461">
        <v>26.716666666666658</v>
      </c>
      <c r="I171" s="461">
        <v>27.233333333333331</v>
      </c>
      <c r="J171" s="461">
        <v>28.066666666666656</v>
      </c>
      <c r="K171" s="460">
        <v>26.4</v>
      </c>
      <c r="L171" s="460">
        <v>25.05</v>
      </c>
      <c r="M171" s="460">
        <v>269.40820000000002</v>
      </c>
    </row>
    <row r="172" spans="1:13">
      <c r="A172" s="245">
        <v>162</v>
      </c>
      <c r="B172" s="463" t="s">
        <v>362</v>
      </c>
      <c r="C172" s="460">
        <v>3132.1</v>
      </c>
      <c r="D172" s="461">
        <v>3073.4666666666667</v>
      </c>
      <c r="E172" s="461">
        <v>2969.9833333333336</v>
      </c>
      <c r="F172" s="461">
        <v>2807.8666666666668</v>
      </c>
      <c r="G172" s="461">
        <v>2704.3833333333337</v>
      </c>
      <c r="H172" s="461">
        <v>3235.5833333333335</v>
      </c>
      <c r="I172" s="461">
        <v>3339.0666666666662</v>
      </c>
      <c r="J172" s="461">
        <v>3501.1833333333334</v>
      </c>
      <c r="K172" s="460">
        <v>3176.95</v>
      </c>
      <c r="L172" s="460">
        <v>2911.35</v>
      </c>
      <c r="M172" s="460">
        <v>1.44747</v>
      </c>
    </row>
    <row r="173" spans="1:13">
      <c r="A173" s="245">
        <v>163</v>
      </c>
      <c r="B173" s="463" t="s">
        <v>745</v>
      </c>
      <c r="C173" s="460">
        <v>181.65</v>
      </c>
      <c r="D173" s="461">
        <v>182.15</v>
      </c>
      <c r="E173" s="461">
        <v>178.5</v>
      </c>
      <c r="F173" s="461">
        <v>175.35</v>
      </c>
      <c r="G173" s="461">
        <v>171.7</v>
      </c>
      <c r="H173" s="461">
        <v>185.3</v>
      </c>
      <c r="I173" s="461">
        <v>188.95000000000005</v>
      </c>
      <c r="J173" s="461">
        <v>192.10000000000002</v>
      </c>
      <c r="K173" s="460">
        <v>185.8</v>
      </c>
      <c r="L173" s="460">
        <v>179</v>
      </c>
      <c r="M173" s="460">
        <v>3.65584</v>
      </c>
    </row>
    <row r="174" spans="1:13">
      <c r="A174" s="245">
        <v>164</v>
      </c>
      <c r="B174" s="463" t="s">
        <v>363</v>
      </c>
      <c r="C174" s="460">
        <v>2724.25</v>
      </c>
      <c r="D174" s="461">
        <v>2705.5166666666664</v>
      </c>
      <c r="E174" s="461">
        <v>2633.333333333333</v>
      </c>
      <c r="F174" s="461">
        <v>2542.4166666666665</v>
      </c>
      <c r="G174" s="461">
        <v>2470.2333333333331</v>
      </c>
      <c r="H174" s="461">
        <v>2796.4333333333329</v>
      </c>
      <c r="I174" s="461">
        <v>2868.6166666666663</v>
      </c>
      <c r="J174" s="461">
        <v>2959.5333333333328</v>
      </c>
      <c r="K174" s="460">
        <v>2777.7</v>
      </c>
      <c r="L174" s="460">
        <v>2614.6</v>
      </c>
      <c r="M174" s="460">
        <v>0.48636000000000001</v>
      </c>
    </row>
    <row r="175" spans="1:13">
      <c r="A175" s="245">
        <v>165</v>
      </c>
      <c r="B175" s="463" t="s">
        <v>241</v>
      </c>
      <c r="C175" s="460">
        <v>195.2</v>
      </c>
      <c r="D175" s="461">
        <v>196.4</v>
      </c>
      <c r="E175" s="461">
        <v>190.8</v>
      </c>
      <c r="F175" s="461">
        <v>186.4</v>
      </c>
      <c r="G175" s="461">
        <v>180.8</v>
      </c>
      <c r="H175" s="461">
        <v>200.8</v>
      </c>
      <c r="I175" s="461">
        <v>206.39999999999998</v>
      </c>
      <c r="J175" s="461">
        <v>210.8</v>
      </c>
      <c r="K175" s="460">
        <v>202</v>
      </c>
      <c r="L175" s="460">
        <v>192</v>
      </c>
      <c r="M175" s="460">
        <v>6.20289</v>
      </c>
    </row>
    <row r="176" spans="1:13">
      <c r="A176" s="245">
        <v>166</v>
      </c>
      <c r="B176" s="463" t="s">
        <v>364</v>
      </c>
      <c r="C176" s="460">
        <v>5498.2</v>
      </c>
      <c r="D176" s="461">
        <v>5515.3833333333341</v>
      </c>
      <c r="E176" s="461">
        <v>5452.8166666666684</v>
      </c>
      <c r="F176" s="461">
        <v>5407.4333333333343</v>
      </c>
      <c r="G176" s="461">
        <v>5344.8666666666686</v>
      </c>
      <c r="H176" s="461">
        <v>5560.7666666666682</v>
      </c>
      <c r="I176" s="461">
        <v>5623.3333333333339</v>
      </c>
      <c r="J176" s="461">
        <v>5668.7166666666681</v>
      </c>
      <c r="K176" s="460">
        <v>5577.95</v>
      </c>
      <c r="L176" s="460">
        <v>5470</v>
      </c>
      <c r="M176" s="460">
        <v>0.11609</v>
      </c>
    </row>
    <row r="177" spans="1:13">
      <c r="A177" s="245">
        <v>167</v>
      </c>
      <c r="B177" s="463" t="s">
        <v>365</v>
      </c>
      <c r="C177" s="460">
        <v>1516.45</v>
      </c>
      <c r="D177" s="461">
        <v>1523.7</v>
      </c>
      <c r="E177" s="461">
        <v>1503.95</v>
      </c>
      <c r="F177" s="461">
        <v>1491.45</v>
      </c>
      <c r="G177" s="461">
        <v>1471.7</v>
      </c>
      <c r="H177" s="461">
        <v>1536.2</v>
      </c>
      <c r="I177" s="461">
        <v>1555.95</v>
      </c>
      <c r="J177" s="461">
        <v>1568.45</v>
      </c>
      <c r="K177" s="460">
        <v>1543.45</v>
      </c>
      <c r="L177" s="460">
        <v>1511.2</v>
      </c>
      <c r="M177" s="460">
        <v>0.95728000000000002</v>
      </c>
    </row>
    <row r="178" spans="1:13">
      <c r="A178" s="245">
        <v>168</v>
      </c>
      <c r="B178" s="463" t="s">
        <v>100</v>
      </c>
      <c r="C178" s="460">
        <v>604.04999999999995</v>
      </c>
      <c r="D178" s="461">
        <v>605.81666666666661</v>
      </c>
      <c r="E178" s="461">
        <v>597.23333333333323</v>
      </c>
      <c r="F178" s="461">
        <v>590.41666666666663</v>
      </c>
      <c r="G178" s="461">
        <v>581.83333333333326</v>
      </c>
      <c r="H178" s="461">
        <v>612.63333333333321</v>
      </c>
      <c r="I178" s="461">
        <v>621.2166666666667</v>
      </c>
      <c r="J178" s="461">
        <v>628.03333333333319</v>
      </c>
      <c r="K178" s="460">
        <v>614.4</v>
      </c>
      <c r="L178" s="460">
        <v>599</v>
      </c>
      <c r="M178" s="460">
        <v>21.55528</v>
      </c>
    </row>
    <row r="179" spans="1:13">
      <c r="A179" s="245">
        <v>169</v>
      </c>
      <c r="B179" s="463" t="s">
        <v>366</v>
      </c>
      <c r="C179" s="460">
        <v>882</v>
      </c>
      <c r="D179" s="461">
        <v>879.68333333333339</v>
      </c>
      <c r="E179" s="461">
        <v>873.36666666666679</v>
      </c>
      <c r="F179" s="461">
        <v>864.73333333333335</v>
      </c>
      <c r="G179" s="461">
        <v>858.41666666666674</v>
      </c>
      <c r="H179" s="461">
        <v>888.31666666666683</v>
      </c>
      <c r="I179" s="461">
        <v>894.63333333333344</v>
      </c>
      <c r="J179" s="461">
        <v>903.26666666666688</v>
      </c>
      <c r="K179" s="460">
        <v>886</v>
      </c>
      <c r="L179" s="460">
        <v>871.05</v>
      </c>
      <c r="M179" s="460">
        <v>0.62163999999999997</v>
      </c>
    </row>
    <row r="180" spans="1:13">
      <c r="A180" s="245">
        <v>170</v>
      </c>
      <c r="B180" s="463" t="s">
        <v>242</v>
      </c>
      <c r="C180" s="460">
        <v>545.29999999999995</v>
      </c>
      <c r="D180" s="461">
        <v>549.76666666666665</v>
      </c>
      <c r="E180" s="461">
        <v>535.5333333333333</v>
      </c>
      <c r="F180" s="461">
        <v>525.76666666666665</v>
      </c>
      <c r="G180" s="461">
        <v>511.5333333333333</v>
      </c>
      <c r="H180" s="461">
        <v>559.5333333333333</v>
      </c>
      <c r="I180" s="461">
        <v>573.76666666666665</v>
      </c>
      <c r="J180" s="461">
        <v>583.5333333333333</v>
      </c>
      <c r="K180" s="460">
        <v>564</v>
      </c>
      <c r="L180" s="460">
        <v>540</v>
      </c>
      <c r="M180" s="460">
        <v>13.78703</v>
      </c>
    </row>
    <row r="181" spans="1:13">
      <c r="A181" s="245">
        <v>171</v>
      </c>
      <c r="B181" s="463" t="s">
        <v>103</v>
      </c>
      <c r="C181" s="460">
        <v>841.45</v>
      </c>
      <c r="D181" s="461">
        <v>845.1</v>
      </c>
      <c r="E181" s="461">
        <v>833</v>
      </c>
      <c r="F181" s="461">
        <v>824.55</v>
      </c>
      <c r="G181" s="461">
        <v>812.44999999999993</v>
      </c>
      <c r="H181" s="461">
        <v>853.55000000000007</v>
      </c>
      <c r="I181" s="461">
        <v>865.6500000000002</v>
      </c>
      <c r="J181" s="461">
        <v>874.10000000000014</v>
      </c>
      <c r="K181" s="460">
        <v>857.2</v>
      </c>
      <c r="L181" s="460">
        <v>836.65</v>
      </c>
      <c r="M181" s="460">
        <v>19.918900000000001</v>
      </c>
    </row>
    <row r="182" spans="1:13">
      <c r="A182" s="245">
        <v>172</v>
      </c>
      <c r="B182" s="463" t="s">
        <v>243</v>
      </c>
      <c r="C182" s="460">
        <v>542.4</v>
      </c>
      <c r="D182" s="461">
        <v>538.93333333333339</v>
      </c>
      <c r="E182" s="461">
        <v>523.86666666666679</v>
      </c>
      <c r="F182" s="461">
        <v>505.33333333333337</v>
      </c>
      <c r="G182" s="461">
        <v>490.26666666666677</v>
      </c>
      <c r="H182" s="461">
        <v>557.46666666666681</v>
      </c>
      <c r="I182" s="461">
        <v>572.53333333333342</v>
      </c>
      <c r="J182" s="461">
        <v>591.06666666666683</v>
      </c>
      <c r="K182" s="460">
        <v>554</v>
      </c>
      <c r="L182" s="460">
        <v>520.4</v>
      </c>
      <c r="M182" s="460">
        <v>6.3627799999999999</v>
      </c>
    </row>
    <row r="183" spans="1:13">
      <c r="A183" s="245">
        <v>173</v>
      </c>
      <c r="B183" s="463" t="s">
        <v>244</v>
      </c>
      <c r="C183" s="460">
        <v>1249</v>
      </c>
      <c r="D183" s="461">
        <v>1240.1833333333334</v>
      </c>
      <c r="E183" s="461">
        <v>1227.3666666666668</v>
      </c>
      <c r="F183" s="461">
        <v>1205.7333333333333</v>
      </c>
      <c r="G183" s="461">
        <v>1192.9166666666667</v>
      </c>
      <c r="H183" s="461">
        <v>1261.8166666666668</v>
      </c>
      <c r="I183" s="461">
        <v>1274.6333333333334</v>
      </c>
      <c r="J183" s="461">
        <v>1296.2666666666669</v>
      </c>
      <c r="K183" s="460">
        <v>1253</v>
      </c>
      <c r="L183" s="460">
        <v>1218.55</v>
      </c>
      <c r="M183" s="460">
        <v>4.5298299999999996</v>
      </c>
    </row>
    <row r="184" spans="1:13">
      <c r="A184" s="245">
        <v>174</v>
      </c>
      <c r="B184" s="463" t="s">
        <v>367</v>
      </c>
      <c r="C184" s="460">
        <v>322.10000000000002</v>
      </c>
      <c r="D184" s="461">
        <v>320.63333333333338</v>
      </c>
      <c r="E184" s="461">
        <v>314.26666666666677</v>
      </c>
      <c r="F184" s="461">
        <v>306.43333333333339</v>
      </c>
      <c r="G184" s="461">
        <v>300.06666666666678</v>
      </c>
      <c r="H184" s="461">
        <v>328.46666666666675</v>
      </c>
      <c r="I184" s="461">
        <v>334.83333333333343</v>
      </c>
      <c r="J184" s="461">
        <v>342.66666666666674</v>
      </c>
      <c r="K184" s="460">
        <v>327</v>
      </c>
      <c r="L184" s="460">
        <v>312.8</v>
      </c>
      <c r="M184" s="460">
        <v>63.914270000000002</v>
      </c>
    </row>
    <row r="185" spans="1:13">
      <c r="A185" s="245">
        <v>175</v>
      </c>
      <c r="B185" s="463" t="s">
        <v>245</v>
      </c>
      <c r="C185" s="460">
        <v>740.85</v>
      </c>
      <c r="D185" s="461">
        <v>731.4666666666667</v>
      </c>
      <c r="E185" s="461">
        <v>716.98333333333335</v>
      </c>
      <c r="F185" s="461">
        <v>693.11666666666667</v>
      </c>
      <c r="G185" s="461">
        <v>678.63333333333333</v>
      </c>
      <c r="H185" s="461">
        <v>755.33333333333337</v>
      </c>
      <c r="I185" s="461">
        <v>769.81666666666672</v>
      </c>
      <c r="J185" s="461">
        <v>793.68333333333339</v>
      </c>
      <c r="K185" s="460">
        <v>745.95</v>
      </c>
      <c r="L185" s="460">
        <v>707.6</v>
      </c>
      <c r="M185" s="460">
        <v>18.93319</v>
      </c>
    </row>
    <row r="186" spans="1:13">
      <c r="A186" s="245">
        <v>176</v>
      </c>
      <c r="B186" s="463" t="s">
        <v>104</v>
      </c>
      <c r="C186" s="460">
        <v>1393.85</v>
      </c>
      <c r="D186" s="461">
        <v>1385.5666666666666</v>
      </c>
      <c r="E186" s="461">
        <v>1370.7333333333331</v>
      </c>
      <c r="F186" s="461">
        <v>1347.6166666666666</v>
      </c>
      <c r="G186" s="461">
        <v>1332.7833333333331</v>
      </c>
      <c r="H186" s="461">
        <v>1408.6833333333332</v>
      </c>
      <c r="I186" s="461">
        <v>1423.5166666666667</v>
      </c>
      <c r="J186" s="461">
        <v>1446.6333333333332</v>
      </c>
      <c r="K186" s="460">
        <v>1400.4</v>
      </c>
      <c r="L186" s="460">
        <v>1362.45</v>
      </c>
      <c r="M186" s="460">
        <v>7.5206099999999996</v>
      </c>
    </row>
    <row r="187" spans="1:13">
      <c r="A187" s="245">
        <v>177</v>
      </c>
      <c r="B187" s="463" t="s">
        <v>368</v>
      </c>
      <c r="C187" s="460">
        <v>407.05</v>
      </c>
      <c r="D187" s="461">
        <v>412.56666666666666</v>
      </c>
      <c r="E187" s="461">
        <v>395.48333333333335</v>
      </c>
      <c r="F187" s="461">
        <v>383.91666666666669</v>
      </c>
      <c r="G187" s="461">
        <v>366.83333333333337</v>
      </c>
      <c r="H187" s="461">
        <v>424.13333333333333</v>
      </c>
      <c r="I187" s="461">
        <v>441.2166666666667</v>
      </c>
      <c r="J187" s="461">
        <v>452.7833333333333</v>
      </c>
      <c r="K187" s="460">
        <v>429.65</v>
      </c>
      <c r="L187" s="460">
        <v>401</v>
      </c>
      <c r="M187" s="460">
        <v>13.649839999999999</v>
      </c>
    </row>
    <row r="188" spans="1:13">
      <c r="A188" s="245">
        <v>178</v>
      </c>
      <c r="B188" s="463" t="s">
        <v>369</v>
      </c>
      <c r="C188" s="460">
        <v>128.75</v>
      </c>
      <c r="D188" s="461">
        <v>129.53333333333333</v>
      </c>
      <c r="E188" s="461">
        <v>127.46666666666667</v>
      </c>
      <c r="F188" s="461">
        <v>126.18333333333334</v>
      </c>
      <c r="G188" s="461">
        <v>124.11666666666667</v>
      </c>
      <c r="H188" s="461">
        <v>130.81666666666666</v>
      </c>
      <c r="I188" s="461">
        <v>132.88333333333333</v>
      </c>
      <c r="J188" s="461">
        <v>134.16666666666666</v>
      </c>
      <c r="K188" s="460">
        <v>131.6</v>
      </c>
      <c r="L188" s="460">
        <v>128.25</v>
      </c>
      <c r="M188" s="460">
        <v>9.02285</v>
      </c>
    </row>
    <row r="189" spans="1:13">
      <c r="A189" s="245">
        <v>179</v>
      </c>
      <c r="B189" s="463" t="s">
        <v>370</v>
      </c>
      <c r="C189" s="460">
        <v>1228.8499999999999</v>
      </c>
      <c r="D189" s="461">
        <v>1239.1833333333334</v>
      </c>
      <c r="E189" s="461">
        <v>1205.3666666666668</v>
      </c>
      <c r="F189" s="461">
        <v>1181.8833333333334</v>
      </c>
      <c r="G189" s="461">
        <v>1148.0666666666668</v>
      </c>
      <c r="H189" s="461">
        <v>1262.6666666666667</v>
      </c>
      <c r="I189" s="461">
        <v>1296.4833333333333</v>
      </c>
      <c r="J189" s="461">
        <v>1319.9666666666667</v>
      </c>
      <c r="K189" s="460">
        <v>1273</v>
      </c>
      <c r="L189" s="460">
        <v>1215.7</v>
      </c>
      <c r="M189" s="460">
        <v>2.4093200000000001</v>
      </c>
    </row>
    <row r="190" spans="1:13">
      <c r="A190" s="245">
        <v>180</v>
      </c>
      <c r="B190" s="463" t="s">
        <v>371</v>
      </c>
      <c r="C190" s="460">
        <v>416.9</v>
      </c>
      <c r="D190" s="461">
        <v>417.84999999999997</v>
      </c>
      <c r="E190" s="461">
        <v>410.99999999999994</v>
      </c>
      <c r="F190" s="461">
        <v>405.09999999999997</v>
      </c>
      <c r="G190" s="461">
        <v>398.24999999999994</v>
      </c>
      <c r="H190" s="461">
        <v>423.74999999999994</v>
      </c>
      <c r="I190" s="461">
        <v>430.59999999999997</v>
      </c>
      <c r="J190" s="461">
        <v>436.49999999999994</v>
      </c>
      <c r="K190" s="460">
        <v>424.7</v>
      </c>
      <c r="L190" s="460">
        <v>411.95</v>
      </c>
      <c r="M190" s="460">
        <v>3.5255000000000001</v>
      </c>
    </row>
    <row r="191" spans="1:13">
      <c r="A191" s="245">
        <v>181</v>
      </c>
      <c r="B191" s="463" t="s">
        <v>743</v>
      </c>
      <c r="C191" s="460">
        <v>172.75</v>
      </c>
      <c r="D191" s="461">
        <v>171.41666666666666</v>
      </c>
      <c r="E191" s="461">
        <v>168.83333333333331</v>
      </c>
      <c r="F191" s="461">
        <v>164.91666666666666</v>
      </c>
      <c r="G191" s="461">
        <v>162.33333333333331</v>
      </c>
      <c r="H191" s="461">
        <v>175.33333333333331</v>
      </c>
      <c r="I191" s="461">
        <v>177.91666666666663</v>
      </c>
      <c r="J191" s="461">
        <v>181.83333333333331</v>
      </c>
      <c r="K191" s="460">
        <v>174</v>
      </c>
      <c r="L191" s="460">
        <v>167.5</v>
      </c>
      <c r="M191" s="460">
        <v>4.6755000000000004</v>
      </c>
    </row>
    <row r="192" spans="1:13">
      <c r="A192" s="245">
        <v>182</v>
      </c>
      <c r="B192" s="463" t="s">
        <v>773</v>
      </c>
      <c r="C192" s="460">
        <v>821.8</v>
      </c>
      <c r="D192" s="461">
        <v>823.93333333333339</v>
      </c>
      <c r="E192" s="461">
        <v>808.86666666666679</v>
      </c>
      <c r="F192" s="461">
        <v>795.93333333333339</v>
      </c>
      <c r="G192" s="461">
        <v>780.86666666666679</v>
      </c>
      <c r="H192" s="461">
        <v>836.86666666666679</v>
      </c>
      <c r="I192" s="461">
        <v>851.93333333333339</v>
      </c>
      <c r="J192" s="461">
        <v>864.86666666666679</v>
      </c>
      <c r="K192" s="460">
        <v>839</v>
      </c>
      <c r="L192" s="460">
        <v>811</v>
      </c>
      <c r="M192" s="460">
        <v>0.61900999999999995</v>
      </c>
    </row>
    <row r="193" spans="1:13">
      <c r="A193" s="245">
        <v>183</v>
      </c>
      <c r="B193" s="463" t="s">
        <v>372</v>
      </c>
      <c r="C193" s="460">
        <v>528.4</v>
      </c>
      <c r="D193" s="461">
        <v>526.19999999999993</v>
      </c>
      <c r="E193" s="461">
        <v>518.59999999999991</v>
      </c>
      <c r="F193" s="461">
        <v>508.79999999999995</v>
      </c>
      <c r="G193" s="461">
        <v>501.19999999999993</v>
      </c>
      <c r="H193" s="461">
        <v>535.99999999999989</v>
      </c>
      <c r="I193" s="461">
        <v>543.6</v>
      </c>
      <c r="J193" s="461">
        <v>553.39999999999986</v>
      </c>
      <c r="K193" s="460">
        <v>533.79999999999995</v>
      </c>
      <c r="L193" s="460">
        <v>516.4</v>
      </c>
      <c r="M193" s="460">
        <v>9.0594099999999997</v>
      </c>
    </row>
    <row r="194" spans="1:13">
      <c r="A194" s="245">
        <v>184</v>
      </c>
      <c r="B194" s="463" t="s">
        <v>373</v>
      </c>
      <c r="C194" s="460">
        <v>78.55</v>
      </c>
      <c r="D194" s="461">
        <v>76.933333333333337</v>
      </c>
      <c r="E194" s="461">
        <v>73.166666666666671</v>
      </c>
      <c r="F194" s="461">
        <v>67.783333333333331</v>
      </c>
      <c r="G194" s="461">
        <v>64.016666666666666</v>
      </c>
      <c r="H194" s="461">
        <v>82.316666666666677</v>
      </c>
      <c r="I194" s="461">
        <v>86.083333333333329</v>
      </c>
      <c r="J194" s="461">
        <v>91.466666666666683</v>
      </c>
      <c r="K194" s="460">
        <v>80.7</v>
      </c>
      <c r="L194" s="460">
        <v>71.55</v>
      </c>
      <c r="M194" s="460">
        <v>138.58391</v>
      </c>
    </row>
    <row r="195" spans="1:13">
      <c r="A195" s="245">
        <v>185</v>
      </c>
      <c r="B195" s="463" t="s">
        <v>374</v>
      </c>
      <c r="C195" s="460">
        <v>400.6</v>
      </c>
      <c r="D195" s="461">
        <v>396.7833333333333</v>
      </c>
      <c r="E195" s="461">
        <v>388.31666666666661</v>
      </c>
      <c r="F195" s="461">
        <v>376.0333333333333</v>
      </c>
      <c r="G195" s="461">
        <v>367.56666666666661</v>
      </c>
      <c r="H195" s="461">
        <v>409.06666666666661</v>
      </c>
      <c r="I195" s="461">
        <v>417.5333333333333</v>
      </c>
      <c r="J195" s="461">
        <v>429.81666666666661</v>
      </c>
      <c r="K195" s="460">
        <v>405.25</v>
      </c>
      <c r="L195" s="460">
        <v>384.5</v>
      </c>
      <c r="M195" s="460">
        <v>17.1205</v>
      </c>
    </row>
    <row r="196" spans="1:13">
      <c r="A196" s="245">
        <v>186</v>
      </c>
      <c r="B196" s="463" t="s">
        <v>375</v>
      </c>
      <c r="C196" s="460">
        <v>97.95</v>
      </c>
      <c r="D196" s="461">
        <v>97.483333333333348</v>
      </c>
      <c r="E196" s="461">
        <v>95.616666666666703</v>
      </c>
      <c r="F196" s="461">
        <v>93.28333333333336</v>
      </c>
      <c r="G196" s="461">
        <v>91.416666666666714</v>
      </c>
      <c r="H196" s="461">
        <v>99.816666666666691</v>
      </c>
      <c r="I196" s="461">
        <v>101.68333333333334</v>
      </c>
      <c r="J196" s="461">
        <v>104.01666666666668</v>
      </c>
      <c r="K196" s="460">
        <v>99.35</v>
      </c>
      <c r="L196" s="460">
        <v>95.15</v>
      </c>
      <c r="M196" s="460">
        <v>22.391649999999998</v>
      </c>
    </row>
    <row r="197" spans="1:13">
      <c r="A197" s="245">
        <v>187</v>
      </c>
      <c r="B197" s="463" t="s">
        <v>376</v>
      </c>
      <c r="C197" s="460">
        <v>119.05</v>
      </c>
      <c r="D197" s="461">
        <v>118.55</v>
      </c>
      <c r="E197" s="461">
        <v>115.64999999999999</v>
      </c>
      <c r="F197" s="461">
        <v>112.25</v>
      </c>
      <c r="G197" s="461">
        <v>109.35</v>
      </c>
      <c r="H197" s="461">
        <v>121.94999999999999</v>
      </c>
      <c r="I197" s="461">
        <v>124.85</v>
      </c>
      <c r="J197" s="461">
        <v>128.25</v>
      </c>
      <c r="K197" s="460">
        <v>121.45</v>
      </c>
      <c r="L197" s="460">
        <v>115.15</v>
      </c>
      <c r="M197" s="460">
        <v>69.489840000000001</v>
      </c>
    </row>
    <row r="198" spans="1:13">
      <c r="A198" s="245">
        <v>188</v>
      </c>
      <c r="B198" s="463" t="s">
        <v>246</v>
      </c>
      <c r="C198" s="460">
        <v>273.45</v>
      </c>
      <c r="D198" s="461">
        <v>272.05</v>
      </c>
      <c r="E198" s="461">
        <v>269.10000000000002</v>
      </c>
      <c r="F198" s="461">
        <v>264.75</v>
      </c>
      <c r="G198" s="461">
        <v>261.8</v>
      </c>
      <c r="H198" s="461">
        <v>276.40000000000003</v>
      </c>
      <c r="I198" s="461">
        <v>279.34999999999997</v>
      </c>
      <c r="J198" s="461">
        <v>283.70000000000005</v>
      </c>
      <c r="K198" s="460">
        <v>275</v>
      </c>
      <c r="L198" s="460">
        <v>267.7</v>
      </c>
      <c r="M198" s="460">
        <v>2.9643099999999998</v>
      </c>
    </row>
    <row r="199" spans="1:13">
      <c r="A199" s="245">
        <v>189</v>
      </c>
      <c r="B199" s="463" t="s">
        <v>377</v>
      </c>
      <c r="C199" s="460">
        <v>708.15</v>
      </c>
      <c r="D199" s="461">
        <v>712</v>
      </c>
      <c r="E199" s="461">
        <v>699.15</v>
      </c>
      <c r="F199" s="461">
        <v>690.15</v>
      </c>
      <c r="G199" s="461">
        <v>677.3</v>
      </c>
      <c r="H199" s="461">
        <v>721</v>
      </c>
      <c r="I199" s="461">
        <v>733.84999999999991</v>
      </c>
      <c r="J199" s="461">
        <v>742.85</v>
      </c>
      <c r="K199" s="460">
        <v>724.85</v>
      </c>
      <c r="L199" s="460">
        <v>703</v>
      </c>
      <c r="M199" s="460">
        <v>0.14668999999999999</v>
      </c>
    </row>
    <row r="200" spans="1:13">
      <c r="A200" s="245">
        <v>190</v>
      </c>
      <c r="B200" s="463" t="s">
        <v>247</v>
      </c>
      <c r="C200" s="460">
        <v>2223.15</v>
      </c>
      <c r="D200" s="461">
        <v>2182.6166666666668</v>
      </c>
      <c r="E200" s="461">
        <v>2125.7833333333338</v>
      </c>
      <c r="F200" s="461">
        <v>2028.416666666667</v>
      </c>
      <c r="G200" s="461">
        <v>1971.5833333333339</v>
      </c>
      <c r="H200" s="461">
        <v>2279.9833333333336</v>
      </c>
      <c r="I200" s="461">
        <v>2336.8166666666666</v>
      </c>
      <c r="J200" s="461">
        <v>2434.1833333333334</v>
      </c>
      <c r="K200" s="460">
        <v>2239.4499999999998</v>
      </c>
      <c r="L200" s="460">
        <v>2085.25</v>
      </c>
      <c r="M200" s="460">
        <v>5.6960300000000004</v>
      </c>
    </row>
    <row r="201" spans="1:13">
      <c r="A201" s="245">
        <v>191</v>
      </c>
      <c r="B201" s="463" t="s">
        <v>107</v>
      </c>
      <c r="C201" s="460">
        <v>922.15</v>
      </c>
      <c r="D201" s="461">
        <v>919.81666666666661</v>
      </c>
      <c r="E201" s="461">
        <v>912.43333333333317</v>
      </c>
      <c r="F201" s="461">
        <v>902.71666666666658</v>
      </c>
      <c r="G201" s="461">
        <v>895.33333333333314</v>
      </c>
      <c r="H201" s="461">
        <v>929.53333333333319</v>
      </c>
      <c r="I201" s="461">
        <v>936.91666666666663</v>
      </c>
      <c r="J201" s="461">
        <v>946.63333333333321</v>
      </c>
      <c r="K201" s="460">
        <v>927.2</v>
      </c>
      <c r="L201" s="460">
        <v>910.1</v>
      </c>
      <c r="M201" s="460">
        <v>79.565510000000003</v>
      </c>
    </row>
    <row r="202" spans="1:13">
      <c r="A202" s="245">
        <v>192</v>
      </c>
      <c r="B202" s="463" t="s">
        <v>248</v>
      </c>
      <c r="C202" s="460">
        <v>2822.15</v>
      </c>
      <c r="D202" s="461">
        <v>2816.7833333333328</v>
      </c>
      <c r="E202" s="461">
        <v>2798.5666666666657</v>
      </c>
      <c r="F202" s="461">
        <v>2774.9833333333327</v>
      </c>
      <c r="G202" s="461">
        <v>2756.7666666666655</v>
      </c>
      <c r="H202" s="461">
        <v>2840.3666666666659</v>
      </c>
      <c r="I202" s="461">
        <v>2858.583333333333</v>
      </c>
      <c r="J202" s="461">
        <v>2882.1666666666661</v>
      </c>
      <c r="K202" s="460">
        <v>2835</v>
      </c>
      <c r="L202" s="460">
        <v>2793.2</v>
      </c>
      <c r="M202" s="460">
        <v>1.4186000000000001</v>
      </c>
    </row>
    <row r="203" spans="1:13">
      <c r="A203" s="245">
        <v>193</v>
      </c>
      <c r="B203" s="463" t="s">
        <v>109</v>
      </c>
      <c r="C203" s="460">
        <v>1440.25</v>
      </c>
      <c r="D203" s="461">
        <v>1421.3833333333332</v>
      </c>
      <c r="E203" s="461">
        <v>1400.1666666666665</v>
      </c>
      <c r="F203" s="461">
        <v>1360.0833333333333</v>
      </c>
      <c r="G203" s="461">
        <v>1338.8666666666666</v>
      </c>
      <c r="H203" s="461">
        <v>1461.4666666666665</v>
      </c>
      <c r="I203" s="461">
        <v>1482.6833333333332</v>
      </c>
      <c r="J203" s="461">
        <v>1522.7666666666664</v>
      </c>
      <c r="K203" s="460">
        <v>1442.6</v>
      </c>
      <c r="L203" s="460">
        <v>1381.3</v>
      </c>
      <c r="M203" s="460">
        <v>75.603459999999998</v>
      </c>
    </row>
    <row r="204" spans="1:13">
      <c r="A204" s="245">
        <v>194</v>
      </c>
      <c r="B204" s="463" t="s">
        <v>249</v>
      </c>
      <c r="C204" s="460">
        <v>666.3</v>
      </c>
      <c r="D204" s="461">
        <v>668.15</v>
      </c>
      <c r="E204" s="461">
        <v>661</v>
      </c>
      <c r="F204" s="461">
        <v>655.7</v>
      </c>
      <c r="G204" s="461">
        <v>648.55000000000007</v>
      </c>
      <c r="H204" s="461">
        <v>673.44999999999993</v>
      </c>
      <c r="I204" s="461">
        <v>680.5999999999998</v>
      </c>
      <c r="J204" s="461">
        <v>685.89999999999986</v>
      </c>
      <c r="K204" s="460">
        <v>675.3</v>
      </c>
      <c r="L204" s="460">
        <v>662.85</v>
      </c>
      <c r="M204" s="460">
        <v>24.538640000000001</v>
      </c>
    </row>
    <row r="205" spans="1:13">
      <c r="A205" s="245">
        <v>195</v>
      </c>
      <c r="B205" s="463" t="s">
        <v>382</v>
      </c>
      <c r="C205" s="460">
        <v>42.55</v>
      </c>
      <c r="D205" s="461">
        <v>41.18333333333333</v>
      </c>
      <c r="E205" s="461">
        <v>38.61666666666666</v>
      </c>
      <c r="F205" s="461">
        <v>34.68333333333333</v>
      </c>
      <c r="G205" s="461">
        <v>32.11666666666666</v>
      </c>
      <c r="H205" s="461">
        <v>45.11666666666666</v>
      </c>
      <c r="I205" s="461">
        <v>47.683333333333337</v>
      </c>
      <c r="J205" s="461">
        <v>51.61666666666666</v>
      </c>
      <c r="K205" s="460">
        <v>43.75</v>
      </c>
      <c r="L205" s="460">
        <v>37.25</v>
      </c>
      <c r="M205" s="460">
        <v>1246.50991</v>
      </c>
    </row>
    <row r="206" spans="1:13">
      <c r="A206" s="245">
        <v>196</v>
      </c>
      <c r="B206" s="463" t="s">
        <v>378</v>
      </c>
      <c r="C206" s="460">
        <v>23.05</v>
      </c>
      <c r="D206" s="461">
        <v>23.016666666666666</v>
      </c>
      <c r="E206" s="461">
        <v>22.833333333333332</v>
      </c>
      <c r="F206" s="461">
        <v>22.616666666666667</v>
      </c>
      <c r="G206" s="461">
        <v>22.433333333333334</v>
      </c>
      <c r="H206" s="461">
        <v>23.233333333333331</v>
      </c>
      <c r="I206" s="461">
        <v>23.416666666666668</v>
      </c>
      <c r="J206" s="461">
        <v>23.633333333333329</v>
      </c>
      <c r="K206" s="460">
        <v>23.2</v>
      </c>
      <c r="L206" s="460">
        <v>22.8</v>
      </c>
      <c r="M206" s="460">
        <v>17.422999999999998</v>
      </c>
    </row>
    <row r="207" spans="1:13">
      <c r="A207" s="245">
        <v>197</v>
      </c>
      <c r="B207" s="463" t="s">
        <v>379</v>
      </c>
      <c r="C207" s="460">
        <v>830.2</v>
      </c>
      <c r="D207" s="461">
        <v>834</v>
      </c>
      <c r="E207" s="461">
        <v>822</v>
      </c>
      <c r="F207" s="461">
        <v>813.8</v>
      </c>
      <c r="G207" s="461">
        <v>801.8</v>
      </c>
      <c r="H207" s="461">
        <v>842.2</v>
      </c>
      <c r="I207" s="461">
        <v>854.2</v>
      </c>
      <c r="J207" s="461">
        <v>862.40000000000009</v>
      </c>
      <c r="K207" s="460">
        <v>846</v>
      </c>
      <c r="L207" s="460">
        <v>825.8</v>
      </c>
      <c r="M207" s="460">
        <v>0.16919999999999999</v>
      </c>
    </row>
    <row r="208" spans="1:13">
      <c r="A208" s="245">
        <v>198</v>
      </c>
      <c r="B208" s="463" t="s">
        <v>105</v>
      </c>
      <c r="C208" s="460">
        <v>1030.55</v>
      </c>
      <c r="D208" s="461">
        <v>1018.5</v>
      </c>
      <c r="E208" s="461">
        <v>1000.05</v>
      </c>
      <c r="F208" s="461">
        <v>969.55</v>
      </c>
      <c r="G208" s="461">
        <v>951.09999999999991</v>
      </c>
      <c r="H208" s="461">
        <v>1049</v>
      </c>
      <c r="I208" s="461">
        <v>1067.4499999999998</v>
      </c>
      <c r="J208" s="461">
        <v>1097.95</v>
      </c>
      <c r="K208" s="460">
        <v>1036.95</v>
      </c>
      <c r="L208" s="460">
        <v>988</v>
      </c>
      <c r="M208" s="460">
        <v>17.426539999999999</v>
      </c>
    </row>
    <row r="209" spans="1:13">
      <c r="A209" s="245">
        <v>199</v>
      </c>
      <c r="B209" s="463" t="s">
        <v>380</v>
      </c>
      <c r="C209" s="460">
        <v>240.8</v>
      </c>
      <c r="D209" s="461">
        <v>239.48333333333335</v>
      </c>
      <c r="E209" s="461">
        <v>236.3666666666667</v>
      </c>
      <c r="F209" s="461">
        <v>231.93333333333337</v>
      </c>
      <c r="G209" s="461">
        <v>228.81666666666672</v>
      </c>
      <c r="H209" s="461">
        <v>243.91666666666669</v>
      </c>
      <c r="I209" s="461">
        <v>247.03333333333336</v>
      </c>
      <c r="J209" s="461">
        <v>251.46666666666667</v>
      </c>
      <c r="K209" s="460">
        <v>242.6</v>
      </c>
      <c r="L209" s="460">
        <v>235.05</v>
      </c>
      <c r="M209" s="460">
        <v>3.3061799999999999</v>
      </c>
    </row>
    <row r="210" spans="1:13">
      <c r="A210" s="245">
        <v>200</v>
      </c>
      <c r="B210" s="463" t="s">
        <v>381</v>
      </c>
      <c r="C210" s="460">
        <v>349.45</v>
      </c>
      <c r="D210" s="461">
        <v>350.2</v>
      </c>
      <c r="E210" s="461">
        <v>345.4</v>
      </c>
      <c r="F210" s="461">
        <v>341.34999999999997</v>
      </c>
      <c r="G210" s="461">
        <v>336.54999999999995</v>
      </c>
      <c r="H210" s="461">
        <v>354.25</v>
      </c>
      <c r="I210" s="461">
        <v>359.05000000000007</v>
      </c>
      <c r="J210" s="461">
        <v>363.1</v>
      </c>
      <c r="K210" s="460">
        <v>355</v>
      </c>
      <c r="L210" s="460">
        <v>346.15</v>
      </c>
      <c r="M210" s="460">
        <v>2.6739899999999999</v>
      </c>
    </row>
    <row r="211" spans="1:13">
      <c r="A211" s="245">
        <v>201</v>
      </c>
      <c r="B211" s="463" t="s">
        <v>110</v>
      </c>
      <c r="C211" s="460">
        <v>2854.75</v>
      </c>
      <c r="D211" s="461">
        <v>2850.7166666666667</v>
      </c>
      <c r="E211" s="461">
        <v>2817.0333333333333</v>
      </c>
      <c r="F211" s="461">
        <v>2779.3166666666666</v>
      </c>
      <c r="G211" s="461">
        <v>2745.6333333333332</v>
      </c>
      <c r="H211" s="461">
        <v>2888.4333333333334</v>
      </c>
      <c r="I211" s="461">
        <v>2922.1166666666668</v>
      </c>
      <c r="J211" s="461">
        <v>2959.8333333333335</v>
      </c>
      <c r="K211" s="460">
        <v>2884.4</v>
      </c>
      <c r="L211" s="460">
        <v>2813</v>
      </c>
      <c r="M211" s="460">
        <v>9.2662399999999998</v>
      </c>
    </row>
    <row r="212" spans="1:13">
      <c r="A212" s="245">
        <v>202</v>
      </c>
      <c r="B212" s="463" t="s">
        <v>383</v>
      </c>
      <c r="C212" s="460">
        <v>51.2</v>
      </c>
      <c r="D212" s="461">
        <v>51.266666666666673</v>
      </c>
      <c r="E212" s="461">
        <v>50.283333333333346</v>
      </c>
      <c r="F212" s="461">
        <v>49.366666666666674</v>
      </c>
      <c r="G212" s="461">
        <v>48.383333333333347</v>
      </c>
      <c r="H212" s="461">
        <v>52.183333333333344</v>
      </c>
      <c r="I212" s="461">
        <v>53.166666666666679</v>
      </c>
      <c r="J212" s="461">
        <v>54.083333333333343</v>
      </c>
      <c r="K212" s="460">
        <v>52.25</v>
      </c>
      <c r="L212" s="460">
        <v>50.35</v>
      </c>
      <c r="M212" s="460">
        <v>89.320430000000002</v>
      </c>
    </row>
    <row r="213" spans="1:13">
      <c r="A213" s="245">
        <v>203</v>
      </c>
      <c r="B213" s="463" t="s">
        <v>112</v>
      </c>
      <c r="C213" s="460">
        <v>392.95</v>
      </c>
      <c r="D213" s="461">
        <v>388.51666666666665</v>
      </c>
      <c r="E213" s="461">
        <v>381.68333333333328</v>
      </c>
      <c r="F213" s="461">
        <v>370.41666666666663</v>
      </c>
      <c r="G213" s="461">
        <v>363.58333333333326</v>
      </c>
      <c r="H213" s="461">
        <v>399.7833333333333</v>
      </c>
      <c r="I213" s="461">
        <v>406.61666666666667</v>
      </c>
      <c r="J213" s="461">
        <v>417.88333333333333</v>
      </c>
      <c r="K213" s="460">
        <v>395.35</v>
      </c>
      <c r="L213" s="460">
        <v>377.25</v>
      </c>
      <c r="M213" s="460">
        <v>208.21967000000001</v>
      </c>
    </row>
    <row r="214" spans="1:13">
      <c r="A214" s="245">
        <v>204</v>
      </c>
      <c r="B214" s="463" t="s">
        <v>384</v>
      </c>
      <c r="C214" s="460">
        <v>1001.85</v>
      </c>
      <c r="D214" s="461">
        <v>997.4</v>
      </c>
      <c r="E214" s="461">
        <v>990.8</v>
      </c>
      <c r="F214" s="461">
        <v>979.75</v>
      </c>
      <c r="G214" s="461">
        <v>973.15</v>
      </c>
      <c r="H214" s="461">
        <v>1008.4499999999999</v>
      </c>
      <c r="I214" s="461">
        <v>1015.0500000000001</v>
      </c>
      <c r="J214" s="461">
        <v>1026.0999999999999</v>
      </c>
      <c r="K214" s="460">
        <v>1004</v>
      </c>
      <c r="L214" s="460">
        <v>986.35</v>
      </c>
      <c r="M214" s="460">
        <v>0.91961999999999999</v>
      </c>
    </row>
    <row r="215" spans="1:13">
      <c r="A215" s="245">
        <v>205</v>
      </c>
      <c r="B215" s="463" t="s">
        <v>385</v>
      </c>
      <c r="C215" s="460">
        <v>170.15</v>
      </c>
      <c r="D215" s="461">
        <v>170.76666666666668</v>
      </c>
      <c r="E215" s="461">
        <v>165.73333333333335</v>
      </c>
      <c r="F215" s="461">
        <v>161.31666666666666</v>
      </c>
      <c r="G215" s="461">
        <v>156.28333333333333</v>
      </c>
      <c r="H215" s="461">
        <v>175.18333333333337</v>
      </c>
      <c r="I215" s="461">
        <v>180.21666666666673</v>
      </c>
      <c r="J215" s="461">
        <v>184.63333333333338</v>
      </c>
      <c r="K215" s="460">
        <v>175.8</v>
      </c>
      <c r="L215" s="460">
        <v>166.35</v>
      </c>
      <c r="M215" s="460">
        <v>70.539159999999995</v>
      </c>
    </row>
    <row r="216" spans="1:13">
      <c r="A216" s="245">
        <v>206</v>
      </c>
      <c r="B216" s="463" t="s">
        <v>113</v>
      </c>
      <c r="C216" s="460">
        <v>251.85</v>
      </c>
      <c r="D216" s="461">
        <v>253.48333333333335</v>
      </c>
      <c r="E216" s="461">
        <v>249.16666666666669</v>
      </c>
      <c r="F216" s="461">
        <v>246.48333333333335</v>
      </c>
      <c r="G216" s="461">
        <v>242.16666666666669</v>
      </c>
      <c r="H216" s="461">
        <v>256.16666666666669</v>
      </c>
      <c r="I216" s="461">
        <v>260.48333333333335</v>
      </c>
      <c r="J216" s="461">
        <v>263.16666666666669</v>
      </c>
      <c r="K216" s="460">
        <v>257.8</v>
      </c>
      <c r="L216" s="460">
        <v>250.8</v>
      </c>
      <c r="M216" s="460">
        <v>30.278960000000001</v>
      </c>
    </row>
    <row r="217" spans="1:13">
      <c r="A217" s="245">
        <v>207</v>
      </c>
      <c r="B217" s="463" t="s">
        <v>114</v>
      </c>
      <c r="C217" s="460">
        <v>2376.25</v>
      </c>
      <c r="D217" s="461">
        <v>2379.25</v>
      </c>
      <c r="E217" s="461">
        <v>2363.5</v>
      </c>
      <c r="F217" s="461">
        <v>2350.75</v>
      </c>
      <c r="G217" s="461">
        <v>2335</v>
      </c>
      <c r="H217" s="461">
        <v>2392</v>
      </c>
      <c r="I217" s="461">
        <v>2407.75</v>
      </c>
      <c r="J217" s="461">
        <v>2420.5</v>
      </c>
      <c r="K217" s="460">
        <v>2395</v>
      </c>
      <c r="L217" s="460">
        <v>2366.5</v>
      </c>
      <c r="M217" s="460">
        <v>8.1124299999999998</v>
      </c>
    </row>
    <row r="218" spans="1:13">
      <c r="A218" s="245">
        <v>208</v>
      </c>
      <c r="B218" s="463" t="s">
        <v>250</v>
      </c>
      <c r="C218" s="460">
        <v>315.64999999999998</v>
      </c>
      <c r="D218" s="461">
        <v>315.15000000000003</v>
      </c>
      <c r="E218" s="461">
        <v>312.30000000000007</v>
      </c>
      <c r="F218" s="461">
        <v>308.95000000000005</v>
      </c>
      <c r="G218" s="461">
        <v>306.10000000000008</v>
      </c>
      <c r="H218" s="461">
        <v>318.50000000000006</v>
      </c>
      <c r="I218" s="461">
        <v>321.35000000000008</v>
      </c>
      <c r="J218" s="461">
        <v>324.70000000000005</v>
      </c>
      <c r="K218" s="460">
        <v>318</v>
      </c>
      <c r="L218" s="460">
        <v>311.8</v>
      </c>
      <c r="M218" s="460">
        <v>12.27131</v>
      </c>
    </row>
    <row r="219" spans="1:13">
      <c r="A219" s="245">
        <v>209</v>
      </c>
      <c r="B219" s="463" t="s">
        <v>386</v>
      </c>
      <c r="C219" s="460">
        <v>42472.2</v>
      </c>
      <c r="D219" s="461">
        <v>42581.950000000004</v>
      </c>
      <c r="E219" s="461">
        <v>42232.600000000006</v>
      </c>
      <c r="F219" s="461">
        <v>41993</v>
      </c>
      <c r="G219" s="461">
        <v>41643.65</v>
      </c>
      <c r="H219" s="461">
        <v>42821.55000000001</v>
      </c>
      <c r="I219" s="461">
        <v>43170.9</v>
      </c>
      <c r="J219" s="461">
        <v>43410.500000000015</v>
      </c>
      <c r="K219" s="460">
        <v>42931.3</v>
      </c>
      <c r="L219" s="460">
        <v>42342.35</v>
      </c>
      <c r="M219" s="460">
        <v>4.768E-2</v>
      </c>
    </row>
    <row r="220" spans="1:13">
      <c r="A220" s="245">
        <v>210</v>
      </c>
      <c r="B220" s="463" t="s">
        <v>251</v>
      </c>
      <c r="C220" s="460">
        <v>46.1</v>
      </c>
      <c r="D220" s="461">
        <v>46.033333333333339</v>
      </c>
      <c r="E220" s="461">
        <v>45.366666666666674</v>
      </c>
      <c r="F220" s="461">
        <v>44.633333333333333</v>
      </c>
      <c r="G220" s="461">
        <v>43.966666666666669</v>
      </c>
      <c r="H220" s="461">
        <v>46.76666666666668</v>
      </c>
      <c r="I220" s="461">
        <v>47.433333333333351</v>
      </c>
      <c r="J220" s="461">
        <v>48.166666666666686</v>
      </c>
      <c r="K220" s="460">
        <v>46.7</v>
      </c>
      <c r="L220" s="460">
        <v>45.3</v>
      </c>
      <c r="M220" s="460">
        <v>18.33006</v>
      </c>
    </row>
    <row r="221" spans="1:13">
      <c r="A221" s="245">
        <v>211</v>
      </c>
      <c r="B221" s="463" t="s">
        <v>108</v>
      </c>
      <c r="C221" s="460">
        <v>2486.4499999999998</v>
      </c>
      <c r="D221" s="461">
        <v>2472.3166666666666</v>
      </c>
      <c r="E221" s="461">
        <v>2449.6333333333332</v>
      </c>
      <c r="F221" s="461">
        <v>2412.8166666666666</v>
      </c>
      <c r="G221" s="461">
        <v>2390.1333333333332</v>
      </c>
      <c r="H221" s="461">
        <v>2509.1333333333332</v>
      </c>
      <c r="I221" s="461">
        <v>2531.8166666666666</v>
      </c>
      <c r="J221" s="461">
        <v>2568.6333333333332</v>
      </c>
      <c r="K221" s="460">
        <v>2495</v>
      </c>
      <c r="L221" s="460">
        <v>2435.5</v>
      </c>
      <c r="M221" s="460">
        <v>44.526029999999999</v>
      </c>
    </row>
    <row r="222" spans="1:13">
      <c r="A222" s="245">
        <v>212</v>
      </c>
      <c r="B222" s="463" t="s">
        <v>832</v>
      </c>
      <c r="C222" s="460">
        <v>264</v>
      </c>
      <c r="D222" s="461">
        <v>265.7166666666667</v>
      </c>
      <c r="E222" s="461">
        <v>258.48333333333341</v>
      </c>
      <c r="F222" s="461">
        <v>252.9666666666667</v>
      </c>
      <c r="G222" s="461">
        <v>245.73333333333341</v>
      </c>
      <c r="H222" s="461">
        <v>271.23333333333341</v>
      </c>
      <c r="I222" s="461">
        <v>278.46666666666675</v>
      </c>
      <c r="J222" s="461">
        <v>283.98333333333341</v>
      </c>
      <c r="K222" s="460">
        <v>272.95</v>
      </c>
      <c r="L222" s="460">
        <v>260.2</v>
      </c>
      <c r="M222" s="460">
        <v>2.1375199999999999</v>
      </c>
    </row>
    <row r="223" spans="1:13">
      <c r="A223" s="245">
        <v>213</v>
      </c>
      <c r="B223" s="463" t="s">
        <v>116</v>
      </c>
      <c r="C223" s="460">
        <v>623.6</v>
      </c>
      <c r="D223" s="461">
        <v>616.43333333333328</v>
      </c>
      <c r="E223" s="461">
        <v>608.36666666666656</v>
      </c>
      <c r="F223" s="461">
        <v>593.13333333333333</v>
      </c>
      <c r="G223" s="461">
        <v>585.06666666666661</v>
      </c>
      <c r="H223" s="461">
        <v>631.66666666666652</v>
      </c>
      <c r="I223" s="461">
        <v>639.73333333333335</v>
      </c>
      <c r="J223" s="461">
        <v>654.96666666666647</v>
      </c>
      <c r="K223" s="460">
        <v>624.5</v>
      </c>
      <c r="L223" s="460">
        <v>601.20000000000005</v>
      </c>
      <c r="M223" s="460">
        <v>204.53101000000001</v>
      </c>
    </row>
    <row r="224" spans="1:13">
      <c r="A224" s="245">
        <v>214</v>
      </c>
      <c r="B224" s="463" t="s">
        <v>252</v>
      </c>
      <c r="C224" s="460">
        <v>1475.5</v>
      </c>
      <c r="D224" s="461">
        <v>1478.0333333333335</v>
      </c>
      <c r="E224" s="461">
        <v>1458.616666666667</v>
      </c>
      <c r="F224" s="461">
        <v>1441.7333333333336</v>
      </c>
      <c r="G224" s="461">
        <v>1422.3166666666671</v>
      </c>
      <c r="H224" s="461">
        <v>1494.916666666667</v>
      </c>
      <c r="I224" s="461">
        <v>1514.3333333333335</v>
      </c>
      <c r="J224" s="461">
        <v>1531.2166666666669</v>
      </c>
      <c r="K224" s="460">
        <v>1497.45</v>
      </c>
      <c r="L224" s="460">
        <v>1461.15</v>
      </c>
      <c r="M224" s="460">
        <v>5.0615600000000001</v>
      </c>
    </row>
    <row r="225" spans="1:13">
      <c r="A225" s="245">
        <v>215</v>
      </c>
      <c r="B225" s="463" t="s">
        <v>117</v>
      </c>
      <c r="C225" s="460">
        <v>548.70000000000005</v>
      </c>
      <c r="D225" s="461">
        <v>554.19999999999993</v>
      </c>
      <c r="E225" s="461">
        <v>540.49999999999989</v>
      </c>
      <c r="F225" s="461">
        <v>532.29999999999995</v>
      </c>
      <c r="G225" s="461">
        <v>518.59999999999991</v>
      </c>
      <c r="H225" s="461">
        <v>562.39999999999986</v>
      </c>
      <c r="I225" s="461">
        <v>576.09999999999991</v>
      </c>
      <c r="J225" s="461">
        <v>584.29999999999984</v>
      </c>
      <c r="K225" s="460">
        <v>567.9</v>
      </c>
      <c r="L225" s="460">
        <v>546</v>
      </c>
      <c r="M225" s="460">
        <v>19.029599999999999</v>
      </c>
    </row>
    <row r="226" spans="1:13">
      <c r="A226" s="245">
        <v>216</v>
      </c>
      <c r="B226" s="463" t="s">
        <v>387</v>
      </c>
      <c r="C226" s="460">
        <v>510.45</v>
      </c>
      <c r="D226" s="461">
        <v>508.88333333333338</v>
      </c>
      <c r="E226" s="461">
        <v>497.76666666666677</v>
      </c>
      <c r="F226" s="461">
        <v>485.08333333333337</v>
      </c>
      <c r="G226" s="461">
        <v>473.96666666666675</v>
      </c>
      <c r="H226" s="461">
        <v>521.56666666666683</v>
      </c>
      <c r="I226" s="461">
        <v>532.68333333333339</v>
      </c>
      <c r="J226" s="461">
        <v>545.36666666666679</v>
      </c>
      <c r="K226" s="460">
        <v>520</v>
      </c>
      <c r="L226" s="460">
        <v>496.2</v>
      </c>
      <c r="M226" s="460">
        <v>14.99907</v>
      </c>
    </row>
    <row r="227" spans="1:13">
      <c r="A227" s="245">
        <v>217</v>
      </c>
      <c r="B227" s="463" t="s">
        <v>388</v>
      </c>
      <c r="C227" s="460">
        <v>3194.85</v>
      </c>
      <c r="D227" s="461">
        <v>3207.9500000000003</v>
      </c>
      <c r="E227" s="461">
        <v>3165.9000000000005</v>
      </c>
      <c r="F227" s="461">
        <v>3136.9500000000003</v>
      </c>
      <c r="G227" s="461">
        <v>3094.9000000000005</v>
      </c>
      <c r="H227" s="461">
        <v>3236.9000000000005</v>
      </c>
      <c r="I227" s="461">
        <v>3278.9500000000007</v>
      </c>
      <c r="J227" s="461">
        <v>3307.9000000000005</v>
      </c>
      <c r="K227" s="460">
        <v>3250</v>
      </c>
      <c r="L227" s="460">
        <v>3179</v>
      </c>
      <c r="M227" s="460">
        <v>2.5940000000000001E-2</v>
      </c>
    </row>
    <row r="228" spans="1:13">
      <c r="A228" s="245">
        <v>218</v>
      </c>
      <c r="B228" s="463" t="s">
        <v>253</v>
      </c>
      <c r="C228" s="460">
        <v>38.35</v>
      </c>
      <c r="D228" s="461">
        <v>38.366666666666667</v>
      </c>
      <c r="E228" s="461">
        <v>38.083333333333336</v>
      </c>
      <c r="F228" s="461">
        <v>37.81666666666667</v>
      </c>
      <c r="G228" s="461">
        <v>37.533333333333339</v>
      </c>
      <c r="H228" s="461">
        <v>38.633333333333333</v>
      </c>
      <c r="I228" s="461">
        <v>38.916666666666664</v>
      </c>
      <c r="J228" s="461">
        <v>39.18333333333333</v>
      </c>
      <c r="K228" s="460">
        <v>38.65</v>
      </c>
      <c r="L228" s="460">
        <v>38.1</v>
      </c>
      <c r="M228" s="460">
        <v>85.116510000000005</v>
      </c>
    </row>
    <row r="229" spans="1:13">
      <c r="A229" s="245">
        <v>219</v>
      </c>
      <c r="B229" s="463" t="s">
        <v>119</v>
      </c>
      <c r="C229" s="460">
        <v>55.8</v>
      </c>
      <c r="D229" s="461">
        <v>55.25</v>
      </c>
      <c r="E229" s="461">
        <v>54.5</v>
      </c>
      <c r="F229" s="461">
        <v>53.2</v>
      </c>
      <c r="G229" s="461">
        <v>52.45</v>
      </c>
      <c r="H229" s="461">
        <v>56.55</v>
      </c>
      <c r="I229" s="461">
        <v>57.3</v>
      </c>
      <c r="J229" s="461">
        <v>58.599999999999994</v>
      </c>
      <c r="K229" s="460">
        <v>56</v>
      </c>
      <c r="L229" s="460">
        <v>53.95</v>
      </c>
      <c r="M229" s="460">
        <v>324.38231000000002</v>
      </c>
    </row>
    <row r="230" spans="1:13">
      <c r="A230" s="245">
        <v>220</v>
      </c>
      <c r="B230" s="463" t="s">
        <v>389</v>
      </c>
      <c r="C230" s="460">
        <v>53.95</v>
      </c>
      <c r="D230" s="461">
        <v>54.033333333333331</v>
      </c>
      <c r="E230" s="461">
        <v>53.416666666666664</v>
      </c>
      <c r="F230" s="461">
        <v>52.883333333333333</v>
      </c>
      <c r="G230" s="461">
        <v>52.266666666666666</v>
      </c>
      <c r="H230" s="461">
        <v>54.566666666666663</v>
      </c>
      <c r="I230" s="461">
        <v>55.183333333333337</v>
      </c>
      <c r="J230" s="461">
        <v>55.716666666666661</v>
      </c>
      <c r="K230" s="460">
        <v>54.65</v>
      </c>
      <c r="L230" s="460">
        <v>53.5</v>
      </c>
      <c r="M230" s="460">
        <v>53.626460000000002</v>
      </c>
    </row>
    <row r="231" spans="1:13">
      <c r="A231" s="245">
        <v>221</v>
      </c>
      <c r="B231" s="463" t="s">
        <v>390</v>
      </c>
      <c r="C231" s="460">
        <v>920.65</v>
      </c>
      <c r="D231" s="461">
        <v>923.23333333333323</v>
      </c>
      <c r="E231" s="461">
        <v>903.46666666666647</v>
      </c>
      <c r="F231" s="461">
        <v>886.28333333333319</v>
      </c>
      <c r="G231" s="461">
        <v>866.51666666666642</v>
      </c>
      <c r="H231" s="461">
        <v>940.41666666666652</v>
      </c>
      <c r="I231" s="461">
        <v>960.18333333333317</v>
      </c>
      <c r="J231" s="461">
        <v>977.36666666666656</v>
      </c>
      <c r="K231" s="460">
        <v>943</v>
      </c>
      <c r="L231" s="460">
        <v>906.05</v>
      </c>
      <c r="M231" s="460">
        <v>0.63016000000000005</v>
      </c>
    </row>
    <row r="232" spans="1:13">
      <c r="A232" s="245">
        <v>222</v>
      </c>
      <c r="B232" s="463" t="s">
        <v>391</v>
      </c>
      <c r="C232" s="460">
        <v>267.45</v>
      </c>
      <c r="D232" s="461">
        <v>268.86666666666662</v>
      </c>
      <c r="E232" s="461">
        <v>262.58333333333326</v>
      </c>
      <c r="F232" s="461">
        <v>257.71666666666664</v>
      </c>
      <c r="G232" s="461">
        <v>251.43333333333328</v>
      </c>
      <c r="H232" s="461">
        <v>273.73333333333323</v>
      </c>
      <c r="I232" s="461">
        <v>280.01666666666665</v>
      </c>
      <c r="J232" s="461">
        <v>284.88333333333321</v>
      </c>
      <c r="K232" s="460">
        <v>275.14999999999998</v>
      </c>
      <c r="L232" s="460">
        <v>264</v>
      </c>
      <c r="M232" s="460">
        <v>0.80993000000000004</v>
      </c>
    </row>
    <row r="233" spans="1:13">
      <c r="A233" s="245">
        <v>223</v>
      </c>
      <c r="B233" s="463" t="s">
        <v>746</v>
      </c>
      <c r="C233" s="460">
        <v>1168.3499999999999</v>
      </c>
      <c r="D233" s="461">
        <v>1181.45</v>
      </c>
      <c r="E233" s="461">
        <v>1145.9000000000001</v>
      </c>
      <c r="F233" s="461">
        <v>1123.45</v>
      </c>
      <c r="G233" s="461">
        <v>1087.9000000000001</v>
      </c>
      <c r="H233" s="461">
        <v>1203.9000000000001</v>
      </c>
      <c r="I233" s="461">
        <v>1239.4499999999998</v>
      </c>
      <c r="J233" s="461">
        <v>1261.9000000000001</v>
      </c>
      <c r="K233" s="460">
        <v>1217</v>
      </c>
      <c r="L233" s="460">
        <v>1159</v>
      </c>
      <c r="M233" s="460">
        <v>0.16481999999999999</v>
      </c>
    </row>
    <row r="234" spans="1:13">
      <c r="A234" s="245">
        <v>224</v>
      </c>
      <c r="B234" s="463" t="s">
        <v>750</v>
      </c>
      <c r="C234" s="460">
        <v>613.04999999999995</v>
      </c>
      <c r="D234" s="461">
        <v>619.5</v>
      </c>
      <c r="E234" s="461">
        <v>603.54999999999995</v>
      </c>
      <c r="F234" s="461">
        <v>594.04999999999995</v>
      </c>
      <c r="G234" s="461">
        <v>578.09999999999991</v>
      </c>
      <c r="H234" s="461">
        <v>629</v>
      </c>
      <c r="I234" s="461">
        <v>644.95000000000005</v>
      </c>
      <c r="J234" s="461">
        <v>654.45000000000005</v>
      </c>
      <c r="K234" s="460">
        <v>635.45000000000005</v>
      </c>
      <c r="L234" s="460">
        <v>610</v>
      </c>
      <c r="M234" s="460">
        <v>5.0262900000000004</v>
      </c>
    </row>
    <row r="235" spans="1:13">
      <c r="A235" s="245">
        <v>225</v>
      </c>
      <c r="B235" s="463" t="s">
        <v>392</v>
      </c>
      <c r="C235" s="460">
        <v>106.05</v>
      </c>
      <c r="D235" s="461">
        <v>106.06666666666666</v>
      </c>
      <c r="E235" s="461">
        <v>105.18333333333332</v>
      </c>
      <c r="F235" s="461">
        <v>104.31666666666666</v>
      </c>
      <c r="G235" s="461">
        <v>103.43333333333332</v>
      </c>
      <c r="H235" s="461">
        <v>106.93333333333332</v>
      </c>
      <c r="I235" s="461">
        <v>107.81666666666665</v>
      </c>
      <c r="J235" s="461">
        <v>108.68333333333332</v>
      </c>
      <c r="K235" s="460">
        <v>106.95</v>
      </c>
      <c r="L235" s="460">
        <v>105.2</v>
      </c>
      <c r="M235" s="460">
        <v>3.70139</v>
      </c>
    </row>
    <row r="236" spans="1:13">
      <c r="A236" s="245">
        <v>226</v>
      </c>
      <c r="B236" s="463" t="s">
        <v>393</v>
      </c>
      <c r="C236" s="460">
        <v>100.75</v>
      </c>
      <c r="D236" s="461">
        <v>100.36666666666667</v>
      </c>
      <c r="E236" s="461">
        <v>99.733333333333348</v>
      </c>
      <c r="F236" s="461">
        <v>98.716666666666669</v>
      </c>
      <c r="G236" s="461">
        <v>98.083333333333343</v>
      </c>
      <c r="H236" s="461">
        <v>101.38333333333335</v>
      </c>
      <c r="I236" s="461">
        <v>102.01666666666668</v>
      </c>
      <c r="J236" s="461">
        <v>103.03333333333336</v>
      </c>
      <c r="K236" s="460">
        <v>101</v>
      </c>
      <c r="L236" s="460">
        <v>99.35</v>
      </c>
      <c r="M236" s="460">
        <v>55.142699999999998</v>
      </c>
    </row>
    <row r="237" spans="1:13">
      <c r="A237" s="245">
        <v>227</v>
      </c>
      <c r="B237" s="463" t="s">
        <v>126</v>
      </c>
      <c r="C237" s="460">
        <v>212.6</v>
      </c>
      <c r="D237" s="461">
        <v>213.75</v>
      </c>
      <c r="E237" s="461">
        <v>210.5</v>
      </c>
      <c r="F237" s="461">
        <v>208.4</v>
      </c>
      <c r="G237" s="461">
        <v>205.15</v>
      </c>
      <c r="H237" s="461">
        <v>215.85</v>
      </c>
      <c r="I237" s="461">
        <v>219.1</v>
      </c>
      <c r="J237" s="461">
        <v>221.2</v>
      </c>
      <c r="K237" s="460">
        <v>217</v>
      </c>
      <c r="L237" s="460">
        <v>211.65</v>
      </c>
      <c r="M237" s="460">
        <v>380.01828</v>
      </c>
    </row>
    <row r="238" spans="1:13">
      <c r="A238" s="245">
        <v>228</v>
      </c>
      <c r="B238" s="463" t="s">
        <v>395</v>
      </c>
      <c r="C238" s="460">
        <v>117.85</v>
      </c>
      <c r="D238" s="461">
        <v>118.35000000000001</v>
      </c>
      <c r="E238" s="461">
        <v>117.05000000000001</v>
      </c>
      <c r="F238" s="461">
        <v>116.25</v>
      </c>
      <c r="G238" s="461">
        <v>114.95</v>
      </c>
      <c r="H238" s="461">
        <v>119.15000000000002</v>
      </c>
      <c r="I238" s="461">
        <v>120.45</v>
      </c>
      <c r="J238" s="461">
        <v>121.25000000000003</v>
      </c>
      <c r="K238" s="460">
        <v>119.65</v>
      </c>
      <c r="L238" s="460">
        <v>117.55</v>
      </c>
      <c r="M238" s="460">
        <v>2.0710500000000001</v>
      </c>
    </row>
    <row r="239" spans="1:13">
      <c r="A239" s="245">
        <v>229</v>
      </c>
      <c r="B239" s="463" t="s">
        <v>396</v>
      </c>
      <c r="C239" s="460">
        <v>173.5</v>
      </c>
      <c r="D239" s="461">
        <v>174.23333333333335</v>
      </c>
      <c r="E239" s="461">
        <v>170.8666666666667</v>
      </c>
      <c r="F239" s="461">
        <v>168.23333333333335</v>
      </c>
      <c r="G239" s="461">
        <v>164.8666666666667</v>
      </c>
      <c r="H239" s="461">
        <v>176.8666666666667</v>
      </c>
      <c r="I239" s="461">
        <v>180.23333333333338</v>
      </c>
      <c r="J239" s="461">
        <v>182.8666666666667</v>
      </c>
      <c r="K239" s="460">
        <v>177.6</v>
      </c>
      <c r="L239" s="460">
        <v>171.6</v>
      </c>
      <c r="M239" s="460">
        <v>26.72175</v>
      </c>
    </row>
    <row r="240" spans="1:13">
      <c r="A240" s="245">
        <v>230</v>
      </c>
      <c r="B240" s="463" t="s">
        <v>115</v>
      </c>
      <c r="C240" s="460">
        <v>187.7</v>
      </c>
      <c r="D240" s="461">
        <v>186.9</v>
      </c>
      <c r="E240" s="461">
        <v>185.15</v>
      </c>
      <c r="F240" s="461">
        <v>182.6</v>
      </c>
      <c r="G240" s="461">
        <v>180.85</v>
      </c>
      <c r="H240" s="461">
        <v>189.45000000000002</v>
      </c>
      <c r="I240" s="461">
        <v>191.20000000000002</v>
      </c>
      <c r="J240" s="461">
        <v>193.75000000000003</v>
      </c>
      <c r="K240" s="460">
        <v>188.65</v>
      </c>
      <c r="L240" s="460">
        <v>184.35</v>
      </c>
      <c r="M240" s="460">
        <v>83.004689999999997</v>
      </c>
    </row>
    <row r="241" spans="1:13">
      <c r="A241" s="245">
        <v>231</v>
      </c>
      <c r="B241" s="463" t="s">
        <v>397</v>
      </c>
      <c r="C241" s="460">
        <v>82.75</v>
      </c>
      <c r="D241" s="461">
        <v>82.783333333333331</v>
      </c>
      <c r="E241" s="461">
        <v>81.716666666666669</v>
      </c>
      <c r="F241" s="461">
        <v>80.683333333333337</v>
      </c>
      <c r="G241" s="461">
        <v>79.616666666666674</v>
      </c>
      <c r="H241" s="461">
        <v>83.816666666666663</v>
      </c>
      <c r="I241" s="461">
        <v>84.883333333333326</v>
      </c>
      <c r="J241" s="461">
        <v>85.916666666666657</v>
      </c>
      <c r="K241" s="460">
        <v>83.85</v>
      </c>
      <c r="L241" s="460">
        <v>81.75</v>
      </c>
      <c r="M241" s="460">
        <v>30.62002</v>
      </c>
    </row>
    <row r="242" spans="1:13">
      <c r="A242" s="245">
        <v>232</v>
      </c>
      <c r="B242" s="463" t="s">
        <v>747</v>
      </c>
      <c r="C242" s="460">
        <v>7039.85</v>
      </c>
      <c r="D242" s="461">
        <v>6971.95</v>
      </c>
      <c r="E242" s="461">
        <v>6873.9</v>
      </c>
      <c r="F242" s="461">
        <v>6707.95</v>
      </c>
      <c r="G242" s="461">
        <v>6609.9</v>
      </c>
      <c r="H242" s="461">
        <v>7137.9</v>
      </c>
      <c r="I242" s="461">
        <v>7235.9500000000007</v>
      </c>
      <c r="J242" s="461">
        <v>7401.9</v>
      </c>
      <c r="K242" s="460">
        <v>7070</v>
      </c>
      <c r="L242" s="460">
        <v>6806</v>
      </c>
      <c r="M242" s="460">
        <v>1.4174</v>
      </c>
    </row>
    <row r="243" spans="1:13">
      <c r="A243" s="245">
        <v>233</v>
      </c>
      <c r="B243" s="463" t="s">
        <v>254</v>
      </c>
      <c r="C243" s="460">
        <v>125.65</v>
      </c>
      <c r="D243" s="461">
        <v>126.21666666666665</v>
      </c>
      <c r="E243" s="461">
        <v>123.43333333333331</v>
      </c>
      <c r="F243" s="461">
        <v>121.21666666666665</v>
      </c>
      <c r="G243" s="461">
        <v>118.43333333333331</v>
      </c>
      <c r="H243" s="461">
        <v>128.43333333333331</v>
      </c>
      <c r="I243" s="461">
        <v>131.21666666666664</v>
      </c>
      <c r="J243" s="461">
        <v>133.43333333333331</v>
      </c>
      <c r="K243" s="460">
        <v>129</v>
      </c>
      <c r="L243" s="460">
        <v>124</v>
      </c>
      <c r="M243" s="460">
        <v>63.089060000000003</v>
      </c>
    </row>
    <row r="244" spans="1:13">
      <c r="A244" s="245">
        <v>234</v>
      </c>
      <c r="B244" s="463" t="s">
        <v>398</v>
      </c>
      <c r="C244" s="460">
        <v>371.3</v>
      </c>
      <c r="D244" s="461">
        <v>375.45</v>
      </c>
      <c r="E244" s="461">
        <v>365.9</v>
      </c>
      <c r="F244" s="461">
        <v>360.5</v>
      </c>
      <c r="G244" s="461">
        <v>350.95</v>
      </c>
      <c r="H244" s="461">
        <v>380.84999999999997</v>
      </c>
      <c r="I244" s="461">
        <v>390.40000000000003</v>
      </c>
      <c r="J244" s="461">
        <v>395.79999999999995</v>
      </c>
      <c r="K244" s="460">
        <v>385</v>
      </c>
      <c r="L244" s="460">
        <v>370.05</v>
      </c>
      <c r="M244" s="460">
        <v>21.388459999999998</v>
      </c>
    </row>
    <row r="245" spans="1:13">
      <c r="A245" s="245">
        <v>235</v>
      </c>
      <c r="B245" s="463" t="s">
        <v>255</v>
      </c>
      <c r="C245" s="460">
        <v>115.1</v>
      </c>
      <c r="D245" s="461">
        <v>115.86666666666666</v>
      </c>
      <c r="E245" s="461">
        <v>113.43333333333332</v>
      </c>
      <c r="F245" s="461">
        <v>111.76666666666667</v>
      </c>
      <c r="G245" s="461">
        <v>109.33333333333333</v>
      </c>
      <c r="H245" s="461">
        <v>117.53333333333332</v>
      </c>
      <c r="I245" s="461">
        <v>119.96666666666665</v>
      </c>
      <c r="J245" s="461">
        <v>121.63333333333331</v>
      </c>
      <c r="K245" s="460">
        <v>118.3</v>
      </c>
      <c r="L245" s="460">
        <v>114.2</v>
      </c>
      <c r="M245" s="460">
        <v>23.583169999999999</v>
      </c>
    </row>
    <row r="246" spans="1:13">
      <c r="A246" s="245">
        <v>236</v>
      </c>
      <c r="B246" s="463" t="s">
        <v>125</v>
      </c>
      <c r="C246" s="460">
        <v>102</v>
      </c>
      <c r="D246" s="461">
        <v>101.45</v>
      </c>
      <c r="E246" s="461">
        <v>100.65</v>
      </c>
      <c r="F246" s="461">
        <v>99.3</v>
      </c>
      <c r="G246" s="461">
        <v>98.5</v>
      </c>
      <c r="H246" s="461">
        <v>102.80000000000001</v>
      </c>
      <c r="I246" s="461">
        <v>103.6</v>
      </c>
      <c r="J246" s="461">
        <v>104.95000000000002</v>
      </c>
      <c r="K246" s="460">
        <v>102.25</v>
      </c>
      <c r="L246" s="460">
        <v>100.1</v>
      </c>
      <c r="M246" s="460">
        <v>196.9391</v>
      </c>
    </row>
    <row r="247" spans="1:13">
      <c r="A247" s="245">
        <v>237</v>
      </c>
      <c r="B247" s="463" t="s">
        <v>399</v>
      </c>
      <c r="C247" s="460">
        <v>16.45</v>
      </c>
      <c r="D247" s="461">
        <v>16.333333333333332</v>
      </c>
      <c r="E247" s="461">
        <v>16.166666666666664</v>
      </c>
      <c r="F247" s="461">
        <v>15.883333333333333</v>
      </c>
      <c r="G247" s="461">
        <v>15.716666666666665</v>
      </c>
      <c r="H247" s="461">
        <v>16.616666666666664</v>
      </c>
      <c r="I247" s="461">
        <v>16.783333333333328</v>
      </c>
      <c r="J247" s="461">
        <v>17.066666666666663</v>
      </c>
      <c r="K247" s="460">
        <v>16.5</v>
      </c>
      <c r="L247" s="460">
        <v>16.05</v>
      </c>
      <c r="M247" s="460">
        <v>89.841200000000001</v>
      </c>
    </row>
    <row r="248" spans="1:13">
      <c r="A248" s="245">
        <v>238</v>
      </c>
      <c r="B248" s="463" t="s">
        <v>772</v>
      </c>
      <c r="C248" s="460">
        <v>1762.1</v>
      </c>
      <c r="D248" s="461">
        <v>1762.0333333333335</v>
      </c>
      <c r="E248" s="461">
        <v>1743.0666666666671</v>
      </c>
      <c r="F248" s="461">
        <v>1724.0333333333335</v>
      </c>
      <c r="G248" s="461">
        <v>1705.0666666666671</v>
      </c>
      <c r="H248" s="461">
        <v>1781.0666666666671</v>
      </c>
      <c r="I248" s="461">
        <v>1800.0333333333338</v>
      </c>
      <c r="J248" s="461">
        <v>1819.0666666666671</v>
      </c>
      <c r="K248" s="460">
        <v>1781</v>
      </c>
      <c r="L248" s="460">
        <v>1743</v>
      </c>
      <c r="M248" s="460">
        <v>7.7481200000000001</v>
      </c>
    </row>
    <row r="249" spans="1:13">
      <c r="A249" s="245">
        <v>239</v>
      </c>
      <c r="B249" s="463" t="s">
        <v>748</v>
      </c>
      <c r="C249" s="460">
        <v>350.2</v>
      </c>
      <c r="D249" s="461">
        <v>350.48333333333329</v>
      </c>
      <c r="E249" s="461">
        <v>344.06666666666661</v>
      </c>
      <c r="F249" s="461">
        <v>337.93333333333334</v>
      </c>
      <c r="G249" s="461">
        <v>331.51666666666665</v>
      </c>
      <c r="H249" s="461">
        <v>356.61666666666656</v>
      </c>
      <c r="I249" s="461">
        <v>363.03333333333319</v>
      </c>
      <c r="J249" s="461">
        <v>369.16666666666652</v>
      </c>
      <c r="K249" s="460">
        <v>356.9</v>
      </c>
      <c r="L249" s="460">
        <v>344.35</v>
      </c>
      <c r="M249" s="460">
        <v>1.8213999999999999</v>
      </c>
    </row>
    <row r="250" spans="1:13">
      <c r="A250" s="245">
        <v>240</v>
      </c>
      <c r="B250" s="463" t="s">
        <v>120</v>
      </c>
      <c r="C250" s="460">
        <v>513.35</v>
      </c>
      <c r="D250" s="461">
        <v>512.83333333333337</v>
      </c>
      <c r="E250" s="461">
        <v>507.76666666666677</v>
      </c>
      <c r="F250" s="461">
        <v>502.18333333333339</v>
      </c>
      <c r="G250" s="461">
        <v>497.11666666666679</v>
      </c>
      <c r="H250" s="461">
        <v>518.41666666666674</v>
      </c>
      <c r="I250" s="461">
        <v>523.48333333333335</v>
      </c>
      <c r="J250" s="461">
        <v>529.06666666666672</v>
      </c>
      <c r="K250" s="460">
        <v>517.9</v>
      </c>
      <c r="L250" s="460">
        <v>507.25</v>
      </c>
      <c r="M250" s="460">
        <v>13.581149999999999</v>
      </c>
    </row>
    <row r="251" spans="1:13">
      <c r="A251" s="245">
        <v>241</v>
      </c>
      <c r="B251" s="463" t="s">
        <v>824</v>
      </c>
      <c r="C251" s="460">
        <v>243.45</v>
      </c>
      <c r="D251" s="461">
        <v>242.78333333333333</v>
      </c>
      <c r="E251" s="461">
        <v>239.66666666666666</v>
      </c>
      <c r="F251" s="461">
        <v>235.88333333333333</v>
      </c>
      <c r="G251" s="461">
        <v>232.76666666666665</v>
      </c>
      <c r="H251" s="461">
        <v>246.56666666666666</v>
      </c>
      <c r="I251" s="461">
        <v>249.68333333333334</v>
      </c>
      <c r="J251" s="461">
        <v>253.46666666666667</v>
      </c>
      <c r="K251" s="460">
        <v>245.9</v>
      </c>
      <c r="L251" s="460">
        <v>239</v>
      </c>
      <c r="M251" s="460">
        <v>39.698720000000002</v>
      </c>
    </row>
    <row r="252" spans="1:13">
      <c r="A252" s="245">
        <v>242</v>
      </c>
      <c r="B252" s="463" t="s">
        <v>122</v>
      </c>
      <c r="C252" s="460">
        <v>956.45</v>
      </c>
      <c r="D252" s="461">
        <v>937.81666666666661</v>
      </c>
      <c r="E252" s="461">
        <v>915.73333333333323</v>
      </c>
      <c r="F252" s="461">
        <v>875.01666666666665</v>
      </c>
      <c r="G252" s="461">
        <v>852.93333333333328</v>
      </c>
      <c r="H252" s="461">
        <v>978.53333333333319</v>
      </c>
      <c r="I252" s="461">
        <v>1000.6166666666667</v>
      </c>
      <c r="J252" s="461">
        <v>1041.333333333333</v>
      </c>
      <c r="K252" s="460">
        <v>959.9</v>
      </c>
      <c r="L252" s="460">
        <v>897.1</v>
      </c>
      <c r="M252" s="460">
        <v>109.87165</v>
      </c>
    </row>
    <row r="253" spans="1:13">
      <c r="A253" s="245">
        <v>243</v>
      </c>
      <c r="B253" s="463" t="s">
        <v>256</v>
      </c>
      <c r="C253" s="460">
        <v>4256.5</v>
      </c>
      <c r="D253" s="461">
        <v>4275.1333333333332</v>
      </c>
      <c r="E253" s="461">
        <v>4221.3666666666668</v>
      </c>
      <c r="F253" s="461">
        <v>4186.2333333333336</v>
      </c>
      <c r="G253" s="461">
        <v>4132.4666666666672</v>
      </c>
      <c r="H253" s="461">
        <v>4310.2666666666664</v>
      </c>
      <c r="I253" s="461">
        <v>4364.0333333333328</v>
      </c>
      <c r="J253" s="461">
        <v>4399.1666666666661</v>
      </c>
      <c r="K253" s="460">
        <v>4328.8999999999996</v>
      </c>
      <c r="L253" s="460">
        <v>4240</v>
      </c>
      <c r="M253" s="460">
        <v>6.5269500000000003</v>
      </c>
    </row>
    <row r="254" spans="1:13">
      <c r="A254" s="245">
        <v>244</v>
      </c>
      <c r="B254" s="463" t="s">
        <v>124</v>
      </c>
      <c r="C254" s="460">
        <v>1329.4</v>
      </c>
      <c r="D254" s="461">
        <v>1328.2166666666669</v>
      </c>
      <c r="E254" s="461">
        <v>1321.4833333333338</v>
      </c>
      <c r="F254" s="461">
        <v>1313.5666666666668</v>
      </c>
      <c r="G254" s="461">
        <v>1306.8333333333337</v>
      </c>
      <c r="H254" s="461">
        <v>1336.1333333333339</v>
      </c>
      <c r="I254" s="461">
        <v>1342.866666666667</v>
      </c>
      <c r="J254" s="461">
        <v>1350.783333333334</v>
      </c>
      <c r="K254" s="460">
        <v>1334.95</v>
      </c>
      <c r="L254" s="460">
        <v>1320.3</v>
      </c>
      <c r="M254" s="460">
        <v>50.171289999999999</v>
      </c>
    </row>
    <row r="255" spans="1:13">
      <c r="A255" s="245">
        <v>245</v>
      </c>
      <c r="B255" s="463" t="s">
        <v>749</v>
      </c>
      <c r="C255" s="460">
        <v>778.85</v>
      </c>
      <c r="D255" s="461">
        <v>779.20000000000016</v>
      </c>
      <c r="E255" s="461">
        <v>764.70000000000027</v>
      </c>
      <c r="F255" s="461">
        <v>750.55000000000007</v>
      </c>
      <c r="G255" s="461">
        <v>736.05000000000018</v>
      </c>
      <c r="H255" s="461">
        <v>793.35000000000036</v>
      </c>
      <c r="I255" s="461">
        <v>807.85000000000014</v>
      </c>
      <c r="J255" s="461">
        <v>822.00000000000045</v>
      </c>
      <c r="K255" s="460">
        <v>793.7</v>
      </c>
      <c r="L255" s="460">
        <v>765.05</v>
      </c>
      <c r="M255" s="460">
        <v>0.31330000000000002</v>
      </c>
    </row>
    <row r="256" spans="1:13">
      <c r="A256" s="245">
        <v>246</v>
      </c>
      <c r="B256" s="463" t="s">
        <v>400</v>
      </c>
      <c r="C256" s="460">
        <v>277.85000000000002</v>
      </c>
      <c r="D256" s="461">
        <v>274.88333333333338</v>
      </c>
      <c r="E256" s="461">
        <v>254.76666666666677</v>
      </c>
      <c r="F256" s="461">
        <v>231.68333333333339</v>
      </c>
      <c r="G256" s="461">
        <v>211.56666666666678</v>
      </c>
      <c r="H256" s="461">
        <v>297.96666666666675</v>
      </c>
      <c r="I256" s="461">
        <v>318.08333333333343</v>
      </c>
      <c r="J256" s="461">
        <v>341.16666666666674</v>
      </c>
      <c r="K256" s="460">
        <v>295</v>
      </c>
      <c r="L256" s="460">
        <v>251.8</v>
      </c>
      <c r="M256" s="460">
        <v>4.0890700000000004</v>
      </c>
    </row>
    <row r="257" spans="1:13">
      <c r="A257" s="245">
        <v>247</v>
      </c>
      <c r="B257" s="463" t="s">
        <v>121</v>
      </c>
      <c r="C257" s="460">
        <v>1703.75</v>
      </c>
      <c r="D257" s="461">
        <v>1694.2666666666667</v>
      </c>
      <c r="E257" s="461">
        <v>1679.4833333333333</v>
      </c>
      <c r="F257" s="461">
        <v>1655.2166666666667</v>
      </c>
      <c r="G257" s="461">
        <v>1640.4333333333334</v>
      </c>
      <c r="H257" s="461">
        <v>1718.5333333333333</v>
      </c>
      <c r="I257" s="461">
        <v>1733.3166666666666</v>
      </c>
      <c r="J257" s="461">
        <v>1757.5833333333333</v>
      </c>
      <c r="K257" s="460">
        <v>1709.05</v>
      </c>
      <c r="L257" s="460">
        <v>1670</v>
      </c>
      <c r="M257" s="460">
        <v>3.4753400000000001</v>
      </c>
    </row>
    <row r="258" spans="1:13">
      <c r="A258" s="245">
        <v>248</v>
      </c>
      <c r="B258" s="463" t="s">
        <v>257</v>
      </c>
      <c r="C258" s="460">
        <v>2180</v>
      </c>
      <c r="D258" s="461">
        <v>2179.5833333333335</v>
      </c>
      <c r="E258" s="461">
        <v>2149.2666666666669</v>
      </c>
      <c r="F258" s="461">
        <v>2118.5333333333333</v>
      </c>
      <c r="G258" s="461">
        <v>2088.2166666666667</v>
      </c>
      <c r="H258" s="461">
        <v>2210.3166666666671</v>
      </c>
      <c r="I258" s="461">
        <v>2240.6333333333337</v>
      </c>
      <c r="J258" s="461">
        <v>2271.3666666666672</v>
      </c>
      <c r="K258" s="460">
        <v>2209.9</v>
      </c>
      <c r="L258" s="460">
        <v>2148.85</v>
      </c>
      <c r="M258" s="460">
        <v>3.0167600000000001</v>
      </c>
    </row>
    <row r="259" spans="1:13">
      <c r="A259" s="245">
        <v>249</v>
      </c>
      <c r="B259" s="463" t="s">
        <v>401</v>
      </c>
      <c r="C259" s="460">
        <v>1376.2</v>
      </c>
      <c r="D259" s="461">
        <v>1383.45</v>
      </c>
      <c r="E259" s="461">
        <v>1359.6000000000001</v>
      </c>
      <c r="F259" s="461">
        <v>1343</v>
      </c>
      <c r="G259" s="461">
        <v>1319.15</v>
      </c>
      <c r="H259" s="461">
        <v>1400.0500000000002</v>
      </c>
      <c r="I259" s="461">
        <v>1423.9</v>
      </c>
      <c r="J259" s="461">
        <v>1440.5000000000002</v>
      </c>
      <c r="K259" s="460">
        <v>1407.3</v>
      </c>
      <c r="L259" s="460">
        <v>1366.85</v>
      </c>
      <c r="M259" s="460">
        <v>0.83099000000000001</v>
      </c>
    </row>
    <row r="260" spans="1:13">
      <c r="A260" s="245">
        <v>250</v>
      </c>
      <c r="B260" s="463" t="s">
        <v>402</v>
      </c>
      <c r="C260" s="460">
        <v>2754.15</v>
      </c>
      <c r="D260" s="461">
        <v>2766.3833333333332</v>
      </c>
      <c r="E260" s="461">
        <v>2732.7666666666664</v>
      </c>
      <c r="F260" s="461">
        <v>2711.3833333333332</v>
      </c>
      <c r="G260" s="461">
        <v>2677.7666666666664</v>
      </c>
      <c r="H260" s="461">
        <v>2787.7666666666664</v>
      </c>
      <c r="I260" s="461">
        <v>2821.3833333333332</v>
      </c>
      <c r="J260" s="461">
        <v>2842.7666666666664</v>
      </c>
      <c r="K260" s="460">
        <v>2800</v>
      </c>
      <c r="L260" s="460">
        <v>2745</v>
      </c>
      <c r="M260" s="460">
        <v>0.87705999999999995</v>
      </c>
    </row>
    <row r="261" spans="1:13">
      <c r="A261" s="245">
        <v>251</v>
      </c>
      <c r="B261" s="463" t="s">
        <v>403</v>
      </c>
      <c r="C261" s="460">
        <v>419.5</v>
      </c>
      <c r="D261" s="461">
        <v>418.2833333333333</v>
      </c>
      <c r="E261" s="461">
        <v>412.56666666666661</v>
      </c>
      <c r="F261" s="461">
        <v>405.63333333333333</v>
      </c>
      <c r="G261" s="461">
        <v>399.91666666666663</v>
      </c>
      <c r="H261" s="461">
        <v>425.21666666666658</v>
      </c>
      <c r="I261" s="461">
        <v>430.93333333333328</v>
      </c>
      <c r="J261" s="461">
        <v>437.86666666666656</v>
      </c>
      <c r="K261" s="460">
        <v>424</v>
      </c>
      <c r="L261" s="460">
        <v>411.35</v>
      </c>
      <c r="M261" s="460">
        <v>4.4071499999999997</v>
      </c>
    </row>
    <row r="262" spans="1:13">
      <c r="A262" s="245">
        <v>252</v>
      </c>
      <c r="B262" s="463" t="s">
        <v>404</v>
      </c>
      <c r="C262" s="460">
        <v>149.6</v>
      </c>
      <c r="D262" s="461">
        <v>147.43333333333331</v>
      </c>
      <c r="E262" s="461">
        <v>144.66666666666663</v>
      </c>
      <c r="F262" s="461">
        <v>139.73333333333332</v>
      </c>
      <c r="G262" s="461">
        <v>136.96666666666664</v>
      </c>
      <c r="H262" s="461">
        <v>152.36666666666662</v>
      </c>
      <c r="I262" s="461">
        <v>155.13333333333333</v>
      </c>
      <c r="J262" s="461">
        <v>160.06666666666661</v>
      </c>
      <c r="K262" s="460">
        <v>150.19999999999999</v>
      </c>
      <c r="L262" s="460">
        <v>142.5</v>
      </c>
      <c r="M262" s="460">
        <v>14.729520000000001</v>
      </c>
    </row>
    <row r="263" spans="1:13">
      <c r="A263" s="245">
        <v>253</v>
      </c>
      <c r="B263" s="463" t="s">
        <v>405</v>
      </c>
      <c r="C263" s="460">
        <v>118.6</v>
      </c>
      <c r="D263" s="461">
        <v>117.84999999999998</v>
      </c>
      <c r="E263" s="461">
        <v>115.14999999999996</v>
      </c>
      <c r="F263" s="461">
        <v>111.69999999999999</v>
      </c>
      <c r="G263" s="461">
        <v>108.99999999999997</v>
      </c>
      <c r="H263" s="461">
        <v>121.29999999999995</v>
      </c>
      <c r="I263" s="461">
        <v>123.99999999999997</v>
      </c>
      <c r="J263" s="461">
        <v>127.44999999999995</v>
      </c>
      <c r="K263" s="460">
        <v>120.55</v>
      </c>
      <c r="L263" s="460">
        <v>114.4</v>
      </c>
      <c r="M263" s="460">
        <v>19.965689999999999</v>
      </c>
    </row>
    <row r="264" spans="1:13">
      <c r="A264" s="245">
        <v>254</v>
      </c>
      <c r="B264" s="463" t="s">
        <v>406</v>
      </c>
      <c r="C264" s="460">
        <v>79.8</v>
      </c>
      <c r="D264" s="461">
        <v>80.033333333333331</v>
      </c>
      <c r="E264" s="461">
        <v>79.266666666666666</v>
      </c>
      <c r="F264" s="461">
        <v>78.733333333333334</v>
      </c>
      <c r="G264" s="461">
        <v>77.966666666666669</v>
      </c>
      <c r="H264" s="461">
        <v>80.566666666666663</v>
      </c>
      <c r="I264" s="461">
        <v>81.333333333333314</v>
      </c>
      <c r="J264" s="461">
        <v>81.86666666666666</v>
      </c>
      <c r="K264" s="460">
        <v>80.8</v>
      </c>
      <c r="L264" s="460">
        <v>79.5</v>
      </c>
      <c r="M264" s="460">
        <v>7.8649199999999997</v>
      </c>
    </row>
    <row r="265" spans="1:13">
      <c r="A265" s="245">
        <v>255</v>
      </c>
      <c r="B265" s="463" t="s">
        <v>258</v>
      </c>
      <c r="C265" s="460">
        <v>113.45</v>
      </c>
      <c r="D265" s="461">
        <v>113.55</v>
      </c>
      <c r="E265" s="461">
        <v>111.3</v>
      </c>
      <c r="F265" s="461">
        <v>109.15</v>
      </c>
      <c r="G265" s="461">
        <v>106.9</v>
      </c>
      <c r="H265" s="461">
        <v>115.69999999999999</v>
      </c>
      <c r="I265" s="461">
        <v>117.94999999999999</v>
      </c>
      <c r="J265" s="461">
        <v>120.09999999999998</v>
      </c>
      <c r="K265" s="460">
        <v>115.8</v>
      </c>
      <c r="L265" s="460">
        <v>111.4</v>
      </c>
      <c r="M265" s="460">
        <v>43.851750000000003</v>
      </c>
    </row>
    <row r="266" spans="1:13">
      <c r="A266" s="245">
        <v>256</v>
      </c>
      <c r="B266" s="463" t="s">
        <v>128</v>
      </c>
      <c r="C266" s="460">
        <v>714.4</v>
      </c>
      <c r="D266" s="461">
        <v>710.2833333333333</v>
      </c>
      <c r="E266" s="461">
        <v>698.16666666666663</v>
      </c>
      <c r="F266" s="461">
        <v>681.93333333333328</v>
      </c>
      <c r="G266" s="461">
        <v>669.81666666666661</v>
      </c>
      <c r="H266" s="461">
        <v>726.51666666666665</v>
      </c>
      <c r="I266" s="461">
        <v>738.63333333333344</v>
      </c>
      <c r="J266" s="461">
        <v>754.86666666666667</v>
      </c>
      <c r="K266" s="460">
        <v>722.4</v>
      </c>
      <c r="L266" s="460">
        <v>694.05</v>
      </c>
      <c r="M266" s="460">
        <v>127.06883999999999</v>
      </c>
    </row>
    <row r="267" spans="1:13">
      <c r="A267" s="245">
        <v>257</v>
      </c>
      <c r="B267" s="463" t="s">
        <v>751</v>
      </c>
      <c r="C267" s="460">
        <v>85.35</v>
      </c>
      <c r="D267" s="461">
        <v>85.8</v>
      </c>
      <c r="E267" s="461">
        <v>83.05</v>
      </c>
      <c r="F267" s="461">
        <v>80.75</v>
      </c>
      <c r="G267" s="461">
        <v>78</v>
      </c>
      <c r="H267" s="461">
        <v>88.1</v>
      </c>
      <c r="I267" s="461">
        <v>90.85</v>
      </c>
      <c r="J267" s="461">
        <v>93.149999999999991</v>
      </c>
      <c r="K267" s="460">
        <v>88.55</v>
      </c>
      <c r="L267" s="460">
        <v>83.5</v>
      </c>
      <c r="M267" s="460">
        <v>4.1386900000000004</v>
      </c>
    </row>
    <row r="268" spans="1:13">
      <c r="A268" s="245">
        <v>258</v>
      </c>
      <c r="B268" s="463" t="s">
        <v>407</v>
      </c>
      <c r="C268" s="460">
        <v>54.85</v>
      </c>
      <c r="D268" s="461">
        <v>55.016666666666673</v>
      </c>
      <c r="E268" s="461">
        <v>54.483333333333348</v>
      </c>
      <c r="F268" s="461">
        <v>54.116666666666674</v>
      </c>
      <c r="G268" s="461">
        <v>53.58333333333335</v>
      </c>
      <c r="H268" s="461">
        <v>55.383333333333347</v>
      </c>
      <c r="I268" s="461">
        <v>55.916666666666664</v>
      </c>
      <c r="J268" s="461">
        <v>56.283333333333346</v>
      </c>
      <c r="K268" s="460">
        <v>55.55</v>
      </c>
      <c r="L268" s="460">
        <v>54.65</v>
      </c>
      <c r="M268" s="460">
        <v>2.1935899999999999</v>
      </c>
    </row>
    <row r="269" spans="1:13">
      <c r="A269" s="245">
        <v>259</v>
      </c>
      <c r="B269" s="463" t="s">
        <v>408</v>
      </c>
      <c r="C269" s="460">
        <v>92.2</v>
      </c>
      <c r="D269" s="461">
        <v>92.616666666666674</v>
      </c>
      <c r="E269" s="461">
        <v>90.783333333333346</v>
      </c>
      <c r="F269" s="461">
        <v>89.366666666666674</v>
      </c>
      <c r="G269" s="461">
        <v>87.533333333333346</v>
      </c>
      <c r="H269" s="461">
        <v>94.033333333333346</v>
      </c>
      <c r="I269" s="461">
        <v>95.86666666666666</v>
      </c>
      <c r="J269" s="461">
        <v>97.283333333333346</v>
      </c>
      <c r="K269" s="460">
        <v>94.45</v>
      </c>
      <c r="L269" s="460">
        <v>91.2</v>
      </c>
      <c r="M269" s="460">
        <v>13.392160000000001</v>
      </c>
    </row>
    <row r="270" spans="1:13">
      <c r="A270" s="245">
        <v>260</v>
      </c>
      <c r="B270" s="463" t="s">
        <v>409</v>
      </c>
      <c r="C270" s="460">
        <v>27.95</v>
      </c>
      <c r="D270" s="461">
        <v>28.066666666666666</v>
      </c>
      <c r="E270" s="461">
        <v>27.683333333333334</v>
      </c>
      <c r="F270" s="461">
        <v>27.416666666666668</v>
      </c>
      <c r="G270" s="461">
        <v>27.033333333333335</v>
      </c>
      <c r="H270" s="461">
        <v>28.333333333333332</v>
      </c>
      <c r="I270" s="461">
        <v>28.716666666666665</v>
      </c>
      <c r="J270" s="461">
        <v>28.983333333333331</v>
      </c>
      <c r="K270" s="460">
        <v>28.45</v>
      </c>
      <c r="L270" s="460">
        <v>27.8</v>
      </c>
      <c r="M270" s="460">
        <v>36.12574</v>
      </c>
    </row>
    <row r="271" spans="1:13">
      <c r="A271" s="245">
        <v>261</v>
      </c>
      <c r="B271" s="463" t="s">
        <v>410</v>
      </c>
      <c r="C271" s="460">
        <v>68.900000000000006</v>
      </c>
      <c r="D271" s="461">
        <v>69.3</v>
      </c>
      <c r="E271" s="461">
        <v>68.099999999999994</v>
      </c>
      <c r="F271" s="461">
        <v>67.3</v>
      </c>
      <c r="G271" s="461">
        <v>66.099999999999994</v>
      </c>
      <c r="H271" s="461">
        <v>70.099999999999994</v>
      </c>
      <c r="I271" s="461">
        <v>71.300000000000011</v>
      </c>
      <c r="J271" s="461">
        <v>72.099999999999994</v>
      </c>
      <c r="K271" s="460">
        <v>70.5</v>
      </c>
      <c r="L271" s="460">
        <v>68.5</v>
      </c>
      <c r="M271" s="460">
        <v>5.9680099999999996</v>
      </c>
    </row>
    <row r="272" spans="1:13">
      <c r="A272" s="245">
        <v>262</v>
      </c>
      <c r="B272" s="463" t="s">
        <v>411</v>
      </c>
      <c r="C272" s="460">
        <v>88.6</v>
      </c>
      <c r="D272" s="461">
        <v>87.883333333333326</v>
      </c>
      <c r="E272" s="461">
        <v>86.266666666666652</v>
      </c>
      <c r="F272" s="461">
        <v>83.933333333333323</v>
      </c>
      <c r="G272" s="461">
        <v>82.316666666666649</v>
      </c>
      <c r="H272" s="461">
        <v>90.216666666666654</v>
      </c>
      <c r="I272" s="461">
        <v>91.833333333333329</v>
      </c>
      <c r="J272" s="461">
        <v>94.166666666666657</v>
      </c>
      <c r="K272" s="460">
        <v>89.5</v>
      </c>
      <c r="L272" s="460">
        <v>85.55</v>
      </c>
      <c r="M272" s="460">
        <v>21.663239999999998</v>
      </c>
    </row>
    <row r="273" spans="1:13">
      <c r="A273" s="245">
        <v>263</v>
      </c>
      <c r="B273" s="463" t="s">
        <v>412</v>
      </c>
      <c r="C273" s="460">
        <v>185.3</v>
      </c>
      <c r="D273" s="461">
        <v>180.95000000000002</v>
      </c>
      <c r="E273" s="461">
        <v>171.90000000000003</v>
      </c>
      <c r="F273" s="461">
        <v>158.50000000000003</v>
      </c>
      <c r="G273" s="461">
        <v>149.45000000000005</v>
      </c>
      <c r="H273" s="461">
        <v>194.35000000000002</v>
      </c>
      <c r="I273" s="461">
        <v>203.40000000000003</v>
      </c>
      <c r="J273" s="461">
        <v>216.8</v>
      </c>
      <c r="K273" s="460">
        <v>190</v>
      </c>
      <c r="L273" s="460">
        <v>167.55</v>
      </c>
      <c r="M273" s="460">
        <v>22.946000000000002</v>
      </c>
    </row>
    <row r="274" spans="1:13">
      <c r="A274" s="245">
        <v>264</v>
      </c>
      <c r="B274" s="463" t="s">
        <v>413</v>
      </c>
      <c r="C274" s="460">
        <v>95.05</v>
      </c>
      <c r="D274" s="461">
        <v>94.233333333333348</v>
      </c>
      <c r="E274" s="461">
        <v>91.466666666666697</v>
      </c>
      <c r="F274" s="461">
        <v>87.883333333333354</v>
      </c>
      <c r="G274" s="461">
        <v>85.116666666666703</v>
      </c>
      <c r="H274" s="461">
        <v>97.816666666666691</v>
      </c>
      <c r="I274" s="461">
        <v>100.58333333333334</v>
      </c>
      <c r="J274" s="461">
        <v>104.16666666666669</v>
      </c>
      <c r="K274" s="460">
        <v>97</v>
      </c>
      <c r="L274" s="460">
        <v>90.65</v>
      </c>
      <c r="M274" s="460">
        <v>33.627180000000003</v>
      </c>
    </row>
    <row r="275" spans="1:13">
      <c r="A275" s="245">
        <v>265</v>
      </c>
      <c r="B275" s="463" t="s">
        <v>127</v>
      </c>
      <c r="C275" s="460">
        <v>435.5</v>
      </c>
      <c r="D275" s="461">
        <v>429.4666666666667</v>
      </c>
      <c r="E275" s="461">
        <v>418.28333333333342</v>
      </c>
      <c r="F275" s="461">
        <v>401.06666666666672</v>
      </c>
      <c r="G275" s="461">
        <v>389.88333333333344</v>
      </c>
      <c r="H275" s="461">
        <v>446.68333333333339</v>
      </c>
      <c r="I275" s="461">
        <v>457.86666666666667</v>
      </c>
      <c r="J275" s="461">
        <v>475.08333333333337</v>
      </c>
      <c r="K275" s="460">
        <v>440.65</v>
      </c>
      <c r="L275" s="460">
        <v>412.25</v>
      </c>
      <c r="M275" s="460">
        <v>216.59971999999999</v>
      </c>
    </row>
    <row r="276" spans="1:13">
      <c r="A276" s="245">
        <v>266</v>
      </c>
      <c r="B276" s="463" t="s">
        <v>414</v>
      </c>
      <c r="C276" s="460">
        <v>2241.85</v>
      </c>
      <c r="D276" s="461">
        <v>2243.6166666666668</v>
      </c>
      <c r="E276" s="461">
        <v>2220.2333333333336</v>
      </c>
      <c r="F276" s="461">
        <v>2198.6166666666668</v>
      </c>
      <c r="G276" s="461">
        <v>2175.2333333333336</v>
      </c>
      <c r="H276" s="461">
        <v>2265.2333333333336</v>
      </c>
      <c r="I276" s="461">
        <v>2288.6166666666668</v>
      </c>
      <c r="J276" s="461">
        <v>2310.2333333333336</v>
      </c>
      <c r="K276" s="460">
        <v>2267</v>
      </c>
      <c r="L276" s="460">
        <v>2222</v>
      </c>
      <c r="M276" s="460">
        <v>0.20438999999999999</v>
      </c>
    </row>
    <row r="277" spans="1:13">
      <c r="A277" s="245">
        <v>267</v>
      </c>
      <c r="B277" s="463" t="s">
        <v>129</v>
      </c>
      <c r="C277" s="460">
        <v>2816.15</v>
      </c>
      <c r="D277" s="461">
        <v>2818.2333333333336</v>
      </c>
      <c r="E277" s="461">
        <v>2788.4666666666672</v>
      </c>
      <c r="F277" s="461">
        <v>2760.7833333333338</v>
      </c>
      <c r="G277" s="461">
        <v>2731.0166666666673</v>
      </c>
      <c r="H277" s="461">
        <v>2845.916666666667</v>
      </c>
      <c r="I277" s="461">
        <v>2875.6833333333334</v>
      </c>
      <c r="J277" s="461">
        <v>2903.3666666666668</v>
      </c>
      <c r="K277" s="460">
        <v>2848</v>
      </c>
      <c r="L277" s="460">
        <v>2790.55</v>
      </c>
      <c r="M277" s="460">
        <v>3.2606000000000002</v>
      </c>
    </row>
    <row r="278" spans="1:13">
      <c r="A278" s="245">
        <v>268</v>
      </c>
      <c r="B278" s="463" t="s">
        <v>130</v>
      </c>
      <c r="C278" s="460">
        <v>729.35</v>
      </c>
      <c r="D278" s="461">
        <v>733.4666666666667</v>
      </c>
      <c r="E278" s="461">
        <v>718.23333333333335</v>
      </c>
      <c r="F278" s="461">
        <v>707.11666666666667</v>
      </c>
      <c r="G278" s="461">
        <v>691.88333333333333</v>
      </c>
      <c r="H278" s="461">
        <v>744.58333333333337</v>
      </c>
      <c r="I278" s="461">
        <v>759.81666666666672</v>
      </c>
      <c r="J278" s="461">
        <v>770.93333333333339</v>
      </c>
      <c r="K278" s="460">
        <v>748.7</v>
      </c>
      <c r="L278" s="460">
        <v>722.35</v>
      </c>
      <c r="M278" s="460">
        <v>24.77224</v>
      </c>
    </row>
    <row r="279" spans="1:13">
      <c r="A279" s="245">
        <v>269</v>
      </c>
      <c r="B279" s="463" t="s">
        <v>415</v>
      </c>
      <c r="C279" s="460">
        <v>149.19999999999999</v>
      </c>
      <c r="D279" s="461">
        <v>149.38333333333333</v>
      </c>
      <c r="E279" s="461">
        <v>147.81666666666666</v>
      </c>
      <c r="F279" s="461">
        <v>146.43333333333334</v>
      </c>
      <c r="G279" s="461">
        <v>144.86666666666667</v>
      </c>
      <c r="H279" s="461">
        <v>150.76666666666665</v>
      </c>
      <c r="I279" s="461">
        <v>152.33333333333331</v>
      </c>
      <c r="J279" s="461">
        <v>153.71666666666664</v>
      </c>
      <c r="K279" s="460">
        <v>150.94999999999999</v>
      </c>
      <c r="L279" s="460">
        <v>148</v>
      </c>
      <c r="M279" s="460">
        <v>6.3353799999999998</v>
      </c>
    </row>
    <row r="280" spans="1:13">
      <c r="A280" s="245">
        <v>270</v>
      </c>
      <c r="B280" s="463" t="s">
        <v>417</v>
      </c>
      <c r="C280" s="460">
        <v>527.15</v>
      </c>
      <c r="D280" s="461">
        <v>521.30000000000007</v>
      </c>
      <c r="E280" s="461">
        <v>514.35000000000014</v>
      </c>
      <c r="F280" s="461">
        <v>501.55000000000007</v>
      </c>
      <c r="G280" s="461">
        <v>494.60000000000014</v>
      </c>
      <c r="H280" s="461">
        <v>534.10000000000014</v>
      </c>
      <c r="I280" s="461">
        <v>541.05000000000018</v>
      </c>
      <c r="J280" s="461">
        <v>553.85000000000014</v>
      </c>
      <c r="K280" s="460">
        <v>528.25</v>
      </c>
      <c r="L280" s="460">
        <v>508.5</v>
      </c>
      <c r="M280" s="460">
        <v>1.89632</v>
      </c>
    </row>
    <row r="281" spans="1:13">
      <c r="A281" s="245">
        <v>271</v>
      </c>
      <c r="B281" s="463" t="s">
        <v>418</v>
      </c>
      <c r="C281" s="460">
        <v>213.45</v>
      </c>
      <c r="D281" s="461">
        <v>212.41666666666666</v>
      </c>
      <c r="E281" s="461">
        <v>210.13333333333333</v>
      </c>
      <c r="F281" s="461">
        <v>206.81666666666666</v>
      </c>
      <c r="G281" s="461">
        <v>204.53333333333333</v>
      </c>
      <c r="H281" s="461">
        <v>215.73333333333332</v>
      </c>
      <c r="I281" s="461">
        <v>218.01666666666668</v>
      </c>
      <c r="J281" s="461">
        <v>221.33333333333331</v>
      </c>
      <c r="K281" s="460">
        <v>214.7</v>
      </c>
      <c r="L281" s="460">
        <v>209.1</v>
      </c>
      <c r="M281" s="460">
        <v>5.29732</v>
      </c>
    </row>
    <row r="282" spans="1:13">
      <c r="A282" s="245">
        <v>272</v>
      </c>
      <c r="B282" s="463" t="s">
        <v>419</v>
      </c>
      <c r="C282" s="460">
        <v>226.15</v>
      </c>
      <c r="D282" s="461">
        <v>225.9</v>
      </c>
      <c r="E282" s="461">
        <v>221.9</v>
      </c>
      <c r="F282" s="461">
        <v>217.65</v>
      </c>
      <c r="G282" s="461">
        <v>213.65</v>
      </c>
      <c r="H282" s="461">
        <v>230.15</v>
      </c>
      <c r="I282" s="461">
        <v>234.15</v>
      </c>
      <c r="J282" s="461">
        <v>238.4</v>
      </c>
      <c r="K282" s="460">
        <v>229.9</v>
      </c>
      <c r="L282" s="460">
        <v>221.65</v>
      </c>
      <c r="M282" s="460">
        <v>10.89132</v>
      </c>
    </row>
    <row r="283" spans="1:13">
      <c r="A283" s="245">
        <v>273</v>
      </c>
      <c r="B283" s="463" t="s">
        <v>752</v>
      </c>
      <c r="C283" s="460">
        <v>925.8</v>
      </c>
      <c r="D283" s="461">
        <v>919.86666666666667</v>
      </c>
      <c r="E283" s="461">
        <v>900.93333333333339</v>
      </c>
      <c r="F283" s="461">
        <v>876.06666666666672</v>
      </c>
      <c r="G283" s="461">
        <v>857.13333333333344</v>
      </c>
      <c r="H283" s="461">
        <v>944.73333333333335</v>
      </c>
      <c r="I283" s="461">
        <v>963.66666666666652</v>
      </c>
      <c r="J283" s="461">
        <v>988.5333333333333</v>
      </c>
      <c r="K283" s="460">
        <v>938.8</v>
      </c>
      <c r="L283" s="460">
        <v>895</v>
      </c>
      <c r="M283" s="460">
        <v>0.37517</v>
      </c>
    </row>
    <row r="284" spans="1:13">
      <c r="A284" s="245">
        <v>274</v>
      </c>
      <c r="B284" s="463" t="s">
        <v>420</v>
      </c>
      <c r="C284" s="460">
        <v>888</v>
      </c>
      <c r="D284" s="461">
        <v>885.5333333333333</v>
      </c>
      <c r="E284" s="461">
        <v>878.96666666666658</v>
      </c>
      <c r="F284" s="461">
        <v>869.93333333333328</v>
      </c>
      <c r="G284" s="461">
        <v>863.36666666666656</v>
      </c>
      <c r="H284" s="461">
        <v>894.56666666666661</v>
      </c>
      <c r="I284" s="461">
        <v>901.13333333333321</v>
      </c>
      <c r="J284" s="461">
        <v>910.16666666666663</v>
      </c>
      <c r="K284" s="460">
        <v>892.1</v>
      </c>
      <c r="L284" s="460">
        <v>876.5</v>
      </c>
      <c r="M284" s="460">
        <v>2.7075</v>
      </c>
    </row>
    <row r="285" spans="1:13">
      <c r="A285" s="245">
        <v>275</v>
      </c>
      <c r="B285" s="463" t="s">
        <v>421</v>
      </c>
      <c r="C285" s="460">
        <v>384.1</v>
      </c>
      <c r="D285" s="461">
        <v>384.33333333333331</v>
      </c>
      <c r="E285" s="461">
        <v>379.76666666666665</v>
      </c>
      <c r="F285" s="461">
        <v>375.43333333333334</v>
      </c>
      <c r="G285" s="461">
        <v>370.86666666666667</v>
      </c>
      <c r="H285" s="461">
        <v>388.66666666666663</v>
      </c>
      <c r="I285" s="461">
        <v>393.23333333333335</v>
      </c>
      <c r="J285" s="461">
        <v>397.56666666666661</v>
      </c>
      <c r="K285" s="460">
        <v>388.9</v>
      </c>
      <c r="L285" s="460">
        <v>380</v>
      </c>
      <c r="M285" s="460">
        <v>1.4234599999999999</v>
      </c>
    </row>
    <row r="286" spans="1:13">
      <c r="A286" s="245">
        <v>276</v>
      </c>
      <c r="B286" s="463" t="s">
        <v>422</v>
      </c>
      <c r="C286" s="460">
        <v>556.85</v>
      </c>
      <c r="D286" s="461">
        <v>556.65</v>
      </c>
      <c r="E286" s="461">
        <v>553.29999999999995</v>
      </c>
      <c r="F286" s="461">
        <v>549.75</v>
      </c>
      <c r="G286" s="461">
        <v>546.4</v>
      </c>
      <c r="H286" s="461">
        <v>560.19999999999993</v>
      </c>
      <c r="I286" s="461">
        <v>563.55000000000007</v>
      </c>
      <c r="J286" s="461">
        <v>567.09999999999991</v>
      </c>
      <c r="K286" s="460">
        <v>560</v>
      </c>
      <c r="L286" s="460">
        <v>553.1</v>
      </c>
      <c r="M286" s="460">
        <v>3.7003200000000001</v>
      </c>
    </row>
    <row r="287" spans="1:13">
      <c r="A287" s="245">
        <v>277</v>
      </c>
      <c r="B287" s="463" t="s">
        <v>423</v>
      </c>
      <c r="C287" s="460">
        <v>67.099999999999994</v>
      </c>
      <c r="D287" s="461">
        <v>67</v>
      </c>
      <c r="E287" s="461">
        <v>66.349999999999994</v>
      </c>
      <c r="F287" s="461">
        <v>65.599999999999994</v>
      </c>
      <c r="G287" s="461">
        <v>64.949999999999989</v>
      </c>
      <c r="H287" s="461">
        <v>67.75</v>
      </c>
      <c r="I287" s="461">
        <v>68.400000000000006</v>
      </c>
      <c r="J287" s="461">
        <v>69.150000000000006</v>
      </c>
      <c r="K287" s="460">
        <v>67.650000000000006</v>
      </c>
      <c r="L287" s="460">
        <v>66.25</v>
      </c>
      <c r="M287" s="460">
        <v>12.79635</v>
      </c>
    </row>
    <row r="288" spans="1:13">
      <c r="A288" s="245">
        <v>278</v>
      </c>
      <c r="B288" s="463" t="s">
        <v>424</v>
      </c>
      <c r="C288" s="460">
        <v>58.7</v>
      </c>
      <c r="D288" s="461">
        <v>58.333333333333336</v>
      </c>
      <c r="E288" s="461">
        <v>55.966666666666669</v>
      </c>
      <c r="F288" s="461">
        <v>53.233333333333334</v>
      </c>
      <c r="G288" s="461">
        <v>50.866666666666667</v>
      </c>
      <c r="H288" s="461">
        <v>61.06666666666667</v>
      </c>
      <c r="I288" s="461">
        <v>63.43333333333333</v>
      </c>
      <c r="J288" s="461">
        <v>66.166666666666671</v>
      </c>
      <c r="K288" s="460">
        <v>60.7</v>
      </c>
      <c r="L288" s="460">
        <v>55.6</v>
      </c>
      <c r="M288" s="460">
        <v>47.349330000000002</v>
      </c>
    </row>
    <row r="289" spans="1:13">
      <c r="A289" s="245">
        <v>279</v>
      </c>
      <c r="B289" s="463" t="s">
        <v>425</v>
      </c>
      <c r="C289" s="460">
        <v>770.9</v>
      </c>
      <c r="D289" s="461">
        <v>772.63333333333333</v>
      </c>
      <c r="E289" s="461">
        <v>728.61666666666667</v>
      </c>
      <c r="F289" s="461">
        <v>686.33333333333337</v>
      </c>
      <c r="G289" s="461">
        <v>642.31666666666672</v>
      </c>
      <c r="H289" s="461">
        <v>814.91666666666663</v>
      </c>
      <c r="I289" s="461">
        <v>858.93333333333328</v>
      </c>
      <c r="J289" s="461">
        <v>901.21666666666658</v>
      </c>
      <c r="K289" s="460">
        <v>816.65</v>
      </c>
      <c r="L289" s="460">
        <v>730.35</v>
      </c>
      <c r="M289" s="460">
        <v>22.23854</v>
      </c>
    </row>
    <row r="290" spans="1:13">
      <c r="A290" s="245">
        <v>280</v>
      </c>
      <c r="B290" s="463" t="s">
        <v>426</v>
      </c>
      <c r="C290" s="460">
        <v>391.05</v>
      </c>
      <c r="D290" s="461">
        <v>391.3</v>
      </c>
      <c r="E290" s="461">
        <v>388.25</v>
      </c>
      <c r="F290" s="461">
        <v>385.45</v>
      </c>
      <c r="G290" s="461">
        <v>382.4</v>
      </c>
      <c r="H290" s="461">
        <v>394.1</v>
      </c>
      <c r="I290" s="461">
        <v>397.15000000000009</v>
      </c>
      <c r="J290" s="461">
        <v>399.95000000000005</v>
      </c>
      <c r="K290" s="460">
        <v>394.35</v>
      </c>
      <c r="L290" s="460">
        <v>388.5</v>
      </c>
      <c r="M290" s="460">
        <v>11.48441</v>
      </c>
    </row>
    <row r="291" spans="1:13">
      <c r="A291" s="245">
        <v>281</v>
      </c>
      <c r="B291" s="463" t="s">
        <v>427</v>
      </c>
      <c r="C291" s="460">
        <v>229.95</v>
      </c>
      <c r="D291" s="461">
        <v>231.13333333333333</v>
      </c>
      <c r="E291" s="461">
        <v>224.26666666666665</v>
      </c>
      <c r="F291" s="461">
        <v>218.58333333333331</v>
      </c>
      <c r="G291" s="461">
        <v>211.71666666666664</v>
      </c>
      <c r="H291" s="461">
        <v>236.81666666666666</v>
      </c>
      <c r="I291" s="461">
        <v>243.68333333333334</v>
      </c>
      <c r="J291" s="461">
        <v>249.36666666666667</v>
      </c>
      <c r="K291" s="460">
        <v>238</v>
      </c>
      <c r="L291" s="460">
        <v>225.45</v>
      </c>
      <c r="M291" s="460">
        <v>5.2942400000000003</v>
      </c>
    </row>
    <row r="292" spans="1:13">
      <c r="A292" s="245">
        <v>282</v>
      </c>
      <c r="B292" s="463" t="s">
        <v>131</v>
      </c>
      <c r="C292" s="460">
        <v>1744.15</v>
      </c>
      <c r="D292" s="461">
        <v>1736.3833333333332</v>
      </c>
      <c r="E292" s="461">
        <v>1717.7666666666664</v>
      </c>
      <c r="F292" s="461">
        <v>1691.3833333333332</v>
      </c>
      <c r="G292" s="461">
        <v>1672.7666666666664</v>
      </c>
      <c r="H292" s="461">
        <v>1762.7666666666664</v>
      </c>
      <c r="I292" s="461">
        <v>1781.3833333333332</v>
      </c>
      <c r="J292" s="461">
        <v>1807.7666666666664</v>
      </c>
      <c r="K292" s="460">
        <v>1755</v>
      </c>
      <c r="L292" s="460">
        <v>1710</v>
      </c>
      <c r="M292" s="460">
        <v>42.114409999999999</v>
      </c>
    </row>
    <row r="293" spans="1:13">
      <c r="A293" s="245">
        <v>283</v>
      </c>
      <c r="B293" s="463" t="s">
        <v>132</v>
      </c>
      <c r="C293" s="460">
        <v>88.5</v>
      </c>
      <c r="D293" s="461">
        <v>87.466666666666654</v>
      </c>
      <c r="E293" s="461">
        <v>86.133333333333312</v>
      </c>
      <c r="F293" s="461">
        <v>83.766666666666652</v>
      </c>
      <c r="G293" s="461">
        <v>82.433333333333309</v>
      </c>
      <c r="H293" s="461">
        <v>89.833333333333314</v>
      </c>
      <c r="I293" s="461">
        <v>91.166666666666657</v>
      </c>
      <c r="J293" s="461">
        <v>93.533333333333317</v>
      </c>
      <c r="K293" s="460">
        <v>88.8</v>
      </c>
      <c r="L293" s="460">
        <v>85.1</v>
      </c>
      <c r="M293" s="460">
        <v>131.8175</v>
      </c>
    </row>
    <row r="294" spans="1:13">
      <c r="A294" s="245">
        <v>284</v>
      </c>
      <c r="B294" s="463" t="s">
        <v>259</v>
      </c>
      <c r="C294" s="460">
        <v>2566.65</v>
      </c>
      <c r="D294" s="461">
        <v>2554.6166666666668</v>
      </c>
      <c r="E294" s="461">
        <v>2529.2833333333338</v>
      </c>
      <c r="F294" s="461">
        <v>2491.916666666667</v>
      </c>
      <c r="G294" s="461">
        <v>2466.5833333333339</v>
      </c>
      <c r="H294" s="461">
        <v>2591.9833333333336</v>
      </c>
      <c r="I294" s="461">
        <v>2617.3166666666666</v>
      </c>
      <c r="J294" s="461">
        <v>2654.6833333333334</v>
      </c>
      <c r="K294" s="460">
        <v>2579.9499999999998</v>
      </c>
      <c r="L294" s="460">
        <v>2517.25</v>
      </c>
      <c r="M294" s="460">
        <v>1.4285000000000001</v>
      </c>
    </row>
    <row r="295" spans="1:13">
      <c r="A295" s="245">
        <v>285</v>
      </c>
      <c r="B295" s="463" t="s">
        <v>133</v>
      </c>
      <c r="C295" s="460">
        <v>436.2</v>
      </c>
      <c r="D295" s="461">
        <v>435.25</v>
      </c>
      <c r="E295" s="461">
        <v>431.35</v>
      </c>
      <c r="F295" s="461">
        <v>426.5</v>
      </c>
      <c r="G295" s="461">
        <v>422.6</v>
      </c>
      <c r="H295" s="461">
        <v>440.1</v>
      </c>
      <c r="I295" s="461">
        <v>444</v>
      </c>
      <c r="J295" s="461">
        <v>448.85</v>
      </c>
      <c r="K295" s="460">
        <v>439.15</v>
      </c>
      <c r="L295" s="460">
        <v>430.4</v>
      </c>
      <c r="M295" s="460">
        <v>26.786660000000001</v>
      </c>
    </row>
    <row r="296" spans="1:13">
      <c r="A296" s="245">
        <v>286</v>
      </c>
      <c r="B296" s="463" t="s">
        <v>753</v>
      </c>
      <c r="C296" s="460">
        <v>217.05</v>
      </c>
      <c r="D296" s="461">
        <v>216.25</v>
      </c>
      <c r="E296" s="461">
        <v>214.85</v>
      </c>
      <c r="F296" s="461">
        <v>212.65</v>
      </c>
      <c r="G296" s="461">
        <v>211.25</v>
      </c>
      <c r="H296" s="461">
        <v>218.45</v>
      </c>
      <c r="I296" s="461">
        <v>219.84999999999997</v>
      </c>
      <c r="J296" s="461">
        <v>222.04999999999998</v>
      </c>
      <c r="K296" s="460">
        <v>217.65</v>
      </c>
      <c r="L296" s="460">
        <v>214.05</v>
      </c>
      <c r="M296" s="460">
        <v>0.65190999999999999</v>
      </c>
    </row>
    <row r="297" spans="1:13">
      <c r="A297" s="245">
        <v>287</v>
      </c>
      <c r="B297" s="463" t="s">
        <v>428</v>
      </c>
      <c r="C297" s="460">
        <v>6647.2</v>
      </c>
      <c r="D297" s="461">
        <v>6415.0666666666666</v>
      </c>
      <c r="E297" s="461">
        <v>6142.1333333333332</v>
      </c>
      <c r="F297" s="461">
        <v>5637.0666666666666</v>
      </c>
      <c r="G297" s="461">
        <v>5364.1333333333332</v>
      </c>
      <c r="H297" s="461">
        <v>6920.1333333333332</v>
      </c>
      <c r="I297" s="461">
        <v>7193.0666666666657</v>
      </c>
      <c r="J297" s="461">
        <v>7698.1333333333332</v>
      </c>
      <c r="K297" s="460">
        <v>6688</v>
      </c>
      <c r="L297" s="460">
        <v>5910</v>
      </c>
      <c r="M297" s="460">
        <v>0.22309000000000001</v>
      </c>
    </row>
    <row r="298" spans="1:13">
      <c r="A298" s="245">
        <v>288</v>
      </c>
      <c r="B298" s="463" t="s">
        <v>260</v>
      </c>
      <c r="C298" s="460">
        <v>3583.65</v>
      </c>
      <c r="D298" s="461">
        <v>3569.5499999999997</v>
      </c>
      <c r="E298" s="461">
        <v>3539.0999999999995</v>
      </c>
      <c r="F298" s="461">
        <v>3494.5499999999997</v>
      </c>
      <c r="G298" s="461">
        <v>3464.0999999999995</v>
      </c>
      <c r="H298" s="461">
        <v>3614.0999999999995</v>
      </c>
      <c r="I298" s="461">
        <v>3644.5499999999993</v>
      </c>
      <c r="J298" s="461">
        <v>3689.0999999999995</v>
      </c>
      <c r="K298" s="460">
        <v>3600</v>
      </c>
      <c r="L298" s="460">
        <v>3525</v>
      </c>
      <c r="M298" s="460">
        <v>3.7128999999999999</v>
      </c>
    </row>
    <row r="299" spans="1:13">
      <c r="A299" s="245">
        <v>289</v>
      </c>
      <c r="B299" s="463" t="s">
        <v>134</v>
      </c>
      <c r="C299" s="460">
        <v>1386.75</v>
      </c>
      <c r="D299" s="461">
        <v>1398.6499999999999</v>
      </c>
      <c r="E299" s="461">
        <v>1356.2999999999997</v>
      </c>
      <c r="F299" s="461">
        <v>1325.85</v>
      </c>
      <c r="G299" s="461">
        <v>1283.4999999999998</v>
      </c>
      <c r="H299" s="461">
        <v>1429.0999999999997</v>
      </c>
      <c r="I299" s="461">
        <v>1471.4499999999996</v>
      </c>
      <c r="J299" s="461">
        <v>1501.8999999999996</v>
      </c>
      <c r="K299" s="460">
        <v>1441</v>
      </c>
      <c r="L299" s="460">
        <v>1368.2</v>
      </c>
      <c r="M299" s="460">
        <v>96.200029999999998</v>
      </c>
    </row>
    <row r="300" spans="1:13">
      <c r="A300" s="245">
        <v>290</v>
      </c>
      <c r="B300" s="463" t="s">
        <v>429</v>
      </c>
      <c r="C300" s="460">
        <v>474.05</v>
      </c>
      <c r="D300" s="461">
        <v>470.98333333333335</v>
      </c>
      <c r="E300" s="461">
        <v>465.16666666666669</v>
      </c>
      <c r="F300" s="461">
        <v>456.28333333333336</v>
      </c>
      <c r="G300" s="461">
        <v>450.4666666666667</v>
      </c>
      <c r="H300" s="461">
        <v>479.86666666666667</v>
      </c>
      <c r="I300" s="461">
        <v>485.68333333333328</v>
      </c>
      <c r="J300" s="461">
        <v>494.56666666666666</v>
      </c>
      <c r="K300" s="460">
        <v>476.8</v>
      </c>
      <c r="L300" s="460">
        <v>462.1</v>
      </c>
      <c r="M300" s="460">
        <v>22.766179999999999</v>
      </c>
    </row>
    <row r="301" spans="1:13">
      <c r="A301" s="245">
        <v>291</v>
      </c>
      <c r="B301" s="463" t="s">
        <v>430</v>
      </c>
      <c r="C301" s="460">
        <v>38.299999999999997</v>
      </c>
      <c r="D301" s="461">
        <v>38.383333333333333</v>
      </c>
      <c r="E301" s="461">
        <v>37.916666666666664</v>
      </c>
      <c r="F301" s="461">
        <v>37.533333333333331</v>
      </c>
      <c r="G301" s="461">
        <v>37.066666666666663</v>
      </c>
      <c r="H301" s="461">
        <v>38.766666666666666</v>
      </c>
      <c r="I301" s="461">
        <v>39.233333333333334</v>
      </c>
      <c r="J301" s="461">
        <v>39.616666666666667</v>
      </c>
      <c r="K301" s="460">
        <v>38.85</v>
      </c>
      <c r="L301" s="460">
        <v>38</v>
      </c>
      <c r="M301" s="460">
        <v>8.34802</v>
      </c>
    </row>
    <row r="302" spans="1:13">
      <c r="A302" s="245">
        <v>292</v>
      </c>
      <c r="B302" s="463" t="s">
        <v>431</v>
      </c>
      <c r="C302" s="460">
        <v>1682.85</v>
      </c>
      <c r="D302" s="461">
        <v>1694.25</v>
      </c>
      <c r="E302" s="461">
        <v>1653.6</v>
      </c>
      <c r="F302" s="461">
        <v>1624.35</v>
      </c>
      <c r="G302" s="461">
        <v>1583.6999999999998</v>
      </c>
      <c r="H302" s="461">
        <v>1723.5</v>
      </c>
      <c r="I302" s="461">
        <v>1764.15</v>
      </c>
      <c r="J302" s="461">
        <v>1793.4</v>
      </c>
      <c r="K302" s="460">
        <v>1734.9</v>
      </c>
      <c r="L302" s="460">
        <v>1665</v>
      </c>
      <c r="M302" s="460">
        <v>0.71899999999999997</v>
      </c>
    </row>
    <row r="303" spans="1:13">
      <c r="A303" s="245">
        <v>293</v>
      </c>
      <c r="B303" s="463" t="s">
        <v>135</v>
      </c>
      <c r="C303" s="460">
        <v>1189.1500000000001</v>
      </c>
      <c r="D303" s="461">
        <v>1184.3833333333334</v>
      </c>
      <c r="E303" s="461">
        <v>1174.7666666666669</v>
      </c>
      <c r="F303" s="461">
        <v>1160.3833333333334</v>
      </c>
      <c r="G303" s="461">
        <v>1150.7666666666669</v>
      </c>
      <c r="H303" s="461">
        <v>1198.7666666666669</v>
      </c>
      <c r="I303" s="461">
        <v>1208.3833333333332</v>
      </c>
      <c r="J303" s="461">
        <v>1222.7666666666669</v>
      </c>
      <c r="K303" s="460">
        <v>1194</v>
      </c>
      <c r="L303" s="460">
        <v>1170</v>
      </c>
      <c r="M303" s="460">
        <v>26.102180000000001</v>
      </c>
    </row>
    <row r="304" spans="1:13">
      <c r="A304" s="245">
        <v>294</v>
      </c>
      <c r="B304" s="463" t="s">
        <v>432</v>
      </c>
      <c r="C304" s="460">
        <v>2070.6999999999998</v>
      </c>
      <c r="D304" s="461">
        <v>2053.2333333333331</v>
      </c>
      <c r="E304" s="461">
        <v>2016.4666666666662</v>
      </c>
      <c r="F304" s="461">
        <v>1962.2333333333331</v>
      </c>
      <c r="G304" s="461">
        <v>1925.4666666666662</v>
      </c>
      <c r="H304" s="461">
        <v>2107.4666666666662</v>
      </c>
      <c r="I304" s="461">
        <v>2144.2333333333336</v>
      </c>
      <c r="J304" s="461">
        <v>2198.4666666666662</v>
      </c>
      <c r="K304" s="460">
        <v>2090</v>
      </c>
      <c r="L304" s="460">
        <v>1999</v>
      </c>
      <c r="M304" s="460">
        <v>0.46755999999999998</v>
      </c>
    </row>
    <row r="305" spans="1:13">
      <c r="A305" s="245">
        <v>295</v>
      </c>
      <c r="B305" s="463" t="s">
        <v>433</v>
      </c>
      <c r="C305" s="460">
        <v>865.5</v>
      </c>
      <c r="D305" s="461">
        <v>885.98333333333323</v>
      </c>
      <c r="E305" s="461">
        <v>832.16666666666652</v>
      </c>
      <c r="F305" s="461">
        <v>798.83333333333326</v>
      </c>
      <c r="G305" s="461">
        <v>745.01666666666654</v>
      </c>
      <c r="H305" s="461">
        <v>919.31666666666649</v>
      </c>
      <c r="I305" s="461">
        <v>973.13333333333333</v>
      </c>
      <c r="J305" s="461">
        <v>1006.4666666666665</v>
      </c>
      <c r="K305" s="460">
        <v>939.8</v>
      </c>
      <c r="L305" s="460">
        <v>852.65</v>
      </c>
      <c r="M305" s="460">
        <v>0.38107999999999997</v>
      </c>
    </row>
    <row r="306" spans="1:13">
      <c r="A306" s="245">
        <v>296</v>
      </c>
      <c r="B306" s="463" t="s">
        <v>434</v>
      </c>
      <c r="C306" s="460">
        <v>55.35</v>
      </c>
      <c r="D306" s="461">
        <v>54.45000000000001</v>
      </c>
      <c r="E306" s="461">
        <v>52.450000000000017</v>
      </c>
      <c r="F306" s="461">
        <v>49.550000000000004</v>
      </c>
      <c r="G306" s="461">
        <v>47.550000000000011</v>
      </c>
      <c r="H306" s="461">
        <v>57.350000000000023</v>
      </c>
      <c r="I306" s="461">
        <v>59.350000000000009</v>
      </c>
      <c r="J306" s="461">
        <v>62.250000000000028</v>
      </c>
      <c r="K306" s="460">
        <v>56.45</v>
      </c>
      <c r="L306" s="460">
        <v>51.55</v>
      </c>
      <c r="M306" s="460">
        <v>124.24985</v>
      </c>
    </row>
    <row r="307" spans="1:13">
      <c r="A307" s="245">
        <v>297</v>
      </c>
      <c r="B307" s="463" t="s">
        <v>435</v>
      </c>
      <c r="C307" s="460">
        <v>180</v>
      </c>
      <c r="D307" s="461">
        <v>179.70000000000002</v>
      </c>
      <c r="E307" s="461">
        <v>175.40000000000003</v>
      </c>
      <c r="F307" s="461">
        <v>170.8</v>
      </c>
      <c r="G307" s="461">
        <v>166.50000000000003</v>
      </c>
      <c r="H307" s="461">
        <v>184.30000000000004</v>
      </c>
      <c r="I307" s="461">
        <v>188.60000000000005</v>
      </c>
      <c r="J307" s="461">
        <v>193.20000000000005</v>
      </c>
      <c r="K307" s="460">
        <v>184</v>
      </c>
      <c r="L307" s="460">
        <v>175.1</v>
      </c>
      <c r="M307" s="460">
        <v>21.438849999999999</v>
      </c>
    </row>
    <row r="308" spans="1:13">
      <c r="A308" s="245">
        <v>298</v>
      </c>
      <c r="B308" s="463" t="s">
        <v>146</v>
      </c>
      <c r="C308" s="460">
        <v>78211.8</v>
      </c>
      <c r="D308" s="461">
        <v>77558.7</v>
      </c>
      <c r="E308" s="461">
        <v>76653.099999999991</v>
      </c>
      <c r="F308" s="461">
        <v>75094.399999999994</v>
      </c>
      <c r="G308" s="461">
        <v>74188.799999999988</v>
      </c>
      <c r="H308" s="461">
        <v>79117.399999999994</v>
      </c>
      <c r="I308" s="461">
        <v>80023</v>
      </c>
      <c r="J308" s="461">
        <v>81581.7</v>
      </c>
      <c r="K308" s="460">
        <v>78464.3</v>
      </c>
      <c r="L308" s="460">
        <v>76000</v>
      </c>
      <c r="M308" s="460">
        <v>0.20991000000000001</v>
      </c>
    </row>
    <row r="309" spans="1:13">
      <c r="A309" s="245">
        <v>299</v>
      </c>
      <c r="B309" s="463" t="s">
        <v>143</v>
      </c>
      <c r="C309" s="460">
        <v>1106.95</v>
      </c>
      <c r="D309" s="461">
        <v>1102.1666666666667</v>
      </c>
      <c r="E309" s="461">
        <v>1089.3333333333335</v>
      </c>
      <c r="F309" s="461">
        <v>1071.7166666666667</v>
      </c>
      <c r="G309" s="461">
        <v>1058.8833333333334</v>
      </c>
      <c r="H309" s="461">
        <v>1119.7833333333335</v>
      </c>
      <c r="I309" s="461">
        <v>1132.616666666667</v>
      </c>
      <c r="J309" s="461">
        <v>1150.2333333333336</v>
      </c>
      <c r="K309" s="460">
        <v>1115</v>
      </c>
      <c r="L309" s="460">
        <v>1084.55</v>
      </c>
      <c r="M309" s="460">
        <v>5.6989000000000001</v>
      </c>
    </row>
    <row r="310" spans="1:13">
      <c r="A310" s="245">
        <v>300</v>
      </c>
      <c r="B310" s="463" t="s">
        <v>436</v>
      </c>
      <c r="C310" s="460">
        <v>3401.7</v>
      </c>
      <c r="D310" s="461">
        <v>3413.2833333333333</v>
      </c>
      <c r="E310" s="461">
        <v>3358.5666666666666</v>
      </c>
      <c r="F310" s="461">
        <v>3315.4333333333334</v>
      </c>
      <c r="G310" s="461">
        <v>3260.7166666666667</v>
      </c>
      <c r="H310" s="461">
        <v>3456.4166666666665</v>
      </c>
      <c r="I310" s="461">
        <v>3511.1333333333328</v>
      </c>
      <c r="J310" s="461">
        <v>3554.2666666666664</v>
      </c>
      <c r="K310" s="460">
        <v>3468</v>
      </c>
      <c r="L310" s="460">
        <v>3370.15</v>
      </c>
      <c r="M310" s="460">
        <v>6.2210000000000001E-2</v>
      </c>
    </row>
    <row r="311" spans="1:13">
      <c r="A311" s="245">
        <v>301</v>
      </c>
      <c r="B311" s="463" t="s">
        <v>437</v>
      </c>
      <c r="C311" s="460">
        <v>298.35000000000002</v>
      </c>
      <c r="D311" s="461">
        <v>293.5</v>
      </c>
      <c r="E311" s="461">
        <v>285.10000000000002</v>
      </c>
      <c r="F311" s="461">
        <v>271.85000000000002</v>
      </c>
      <c r="G311" s="461">
        <v>263.45000000000005</v>
      </c>
      <c r="H311" s="461">
        <v>306.75</v>
      </c>
      <c r="I311" s="461">
        <v>315.14999999999998</v>
      </c>
      <c r="J311" s="461">
        <v>328.4</v>
      </c>
      <c r="K311" s="460">
        <v>301.89999999999998</v>
      </c>
      <c r="L311" s="460">
        <v>280.25</v>
      </c>
      <c r="M311" s="460">
        <v>1.01986</v>
      </c>
    </row>
    <row r="312" spans="1:13">
      <c r="A312" s="245">
        <v>302</v>
      </c>
      <c r="B312" s="463" t="s">
        <v>137</v>
      </c>
      <c r="C312" s="460">
        <v>155.5</v>
      </c>
      <c r="D312" s="461">
        <v>153.96666666666667</v>
      </c>
      <c r="E312" s="461">
        <v>151.73333333333335</v>
      </c>
      <c r="F312" s="461">
        <v>147.96666666666667</v>
      </c>
      <c r="G312" s="461">
        <v>145.73333333333335</v>
      </c>
      <c r="H312" s="461">
        <v>157.73333333333335</v>
      </c>
      <c r="I312" s="461">
        <v>159.96666666666664</v>
      </c>
      <c r="J312" s="461">
        <v>163.73333333333335</v>
      </c>
      <c r="K312" s="460">
        <v>156.19999999999999</v>
      </c>
      <c r="L312" s="460">
        <v>150.19999999999999</v>
      </c>
      <c r="M312" s="460">
        <v>124.85626000000001</v>
      </c>
    </row>
    <row r="313" spans="1:13">
      <c r="A313" s="245">
        <v>303</v>
      </c>
      <c r="B313" s="463" t="s">
        <v>136</v>
      </c>
      <c r="C313" s="460">
        <v>753.55</v>
      </c>
      <c r="D313" s="461">
        <v>748.31666666666661</v>
      </c>
      <c r="E313" s="461">
        <v>740.63333333333321</v>
      </c>
      <c r="F313" s="461">
        <v>727.71666666666658</v>
      </c>
      <c r="G313" s="461">
        <v>720.03333333333319</v>
      </c>
      <c r="H313" s="461">
        <v>761.23333333333323</v>
      </c>
      <c r="I313" s="461">
        <v>768.91666666666663</v>
      </c>
      <c r="J313" s="461">
        <v>781.83333333333326</v>
      </c>
      <c r="K313" s="460">
        <v>756</v>
      </c>
      <c r="L313" s="460">
        <v>735.4</v>
      </c>
      <c r="M313" s="460">
        <v>34.799379999999999</v>
      </c>
    </row>
    <row r="314" spans="1:13">
      <c r="A314" s="245">
        <v>304</v>
      </c>
      <c r="B314" s="463" t="s">
        <v>438</v>
      </c>
      <c r="C314" s="460">
        <v>178.5</v>
      </c>
      <c r="D314" s="461">
        <v>178.43333333333331</v>
      </c>
      <c r="E314" s="461">
        <v>175.06666666666661</v>
      </c>
      <c r="F314" s="461">
        <v>171.6333333333333</v>
      </c>
      <c r="G314" s="461">
        <v>168.26666666666659</v>
      </c>
      <c r="H314" s="461">
        <v>181.86666666666662</v>
      </c>
      <c r="I314" s="461">
        <v>185.23333333333335</v>
      </c>
      <c r="J314" s="461">
        <v>188.66666666666663</v>
      </c>
      <c r="K314" s="460">
        <v>181.8</v>
      </c>
      <c r="L314" s="460">
        <v>175</v>
      </c>
      <c r="M314" s="460">
        <v>11.809290000000001</v>
      </c>
    </row>
    <row r="315" spans="1:13">
      <c r="A315" s="245">
        <v>305</v>
      </c>
      <c r="B315" s="463" t="s">
        <v>439</v>
      </c>
      <c r="C315" s="460">
        <v>209.7</v>
      </c>
      <c r="D315" s="461">
        <v>210.98333333333335</v>
      </c>
      <c r="E315" s="461">
        <v>206.9666666666667</v>
      </c>
      <c r="F315" s="461">
        <v>204.23333333333335</v>
      </c>
      <c r="G315" s="461">
        <v>200.2166666666667</v>
      </c>
      <c r="H315" s="461">
        <v>213.7166666666667</v>
      </c>
      <c r="I315" s="461">
        <v>217.73333333333335</v>
      </c>
      <c r="J315" s="461">
        <v>220.4666666666667</v>
      </c>
      <c r="K315" s="460">
        <v>215</v>
      </c>
      <c r="L315" s="460">
        <v>208.25</v>
      </c>
      <c r="M315" s="460">
        <v>1.0829899999999999</v>
      </c>
    </row>
    <row r="316" spans="1:13">
      <c r="A316" s="245">
        <v>306</v>
      </c>
      <c r="B316" s="463" t="s">
        <v>440</v>
      </c>
      <c r="C316" s="460">
        <v>523.15</v>
      </c>
      <c r="D316" s="461">
        <v>528.31666666666661</v>
      </c>
      <c r="E316" s="461">
        <v>514.83333333333326</v>
      </c>
      <c r="F316" s="461">
        <v>506.51666666666665</v>
      </c>
      <c r="G316" s="461">
        <v>493.0333333333333</v>
      </c>
      <c r="H316" s="461">
        <v>536.63333333333321</v>
      </c>
      <c r="I316" s="461">
        <v>550.11666666666656</v>
      </c>
      <c r="J316" s="461">
        <v>558.43333333333317</v>
      </c>
      <c r="K316" s="460">
        <v>541.79999999999995</v>
      </c>
      <c r="L316" s="460">
        <v>520</v>
      </c>
      <c r="M316" s="460">
        <v>0.45796999999999999</v>
      </c>
    </row>
    <row r="317" spans="1:13">
      <c r="A317" s="245">
        <v>307</v>
      </c>
      <c r="B317" s="463" t="s">
        <v>138</v>
      </c>
      <c r="C317" s="460">
        <v>154.85</v>
      </c>
      <c r="D317" s="461">
        <v>153.76666666666668</v>
      </c>
      <c r="E317" s="461">
        <v>151.63333333333335</v>
      </c>
      <c r="F317" s="461">
        <v>148.41666666666669</v>
      </c>
      <c r="G317" s="461">
        <v>146.28333333333336</v>
      </c>
      <c r="H317" s="461">
        <v>156.98333333333335</v>
      </c>
      <c r="I317" s="461">
        <v>159.11666666666667</v>
      </c>
      <c r="J317" s="461">
        <v>162.33333333333334</v>
      </c>
      <c r="K317" s="460">
        <v>155.9</v>
      </c>
      <c r="L317" s="460">
        <v>150.55000000000001</v>
      </c>
      <c r="M317" s="460">
        <v>48.480550000000001</v>
      </c>
    </row>
    <row r="318" spans="1:13">
      <c r="A318" s="245">
        <v>308</v>
      </c>
      <c r="B318" s="463" t="s">
        <v>261</v>
      </c>
      <c r="C318" s="460">
        <v>48.6</v>
      </c>
      <c r="D318" s="461">
        <v>48.733333333333327</v>
      </c>
      <c r="E318" s="461">
        <v>46.966666666666654</v>
      </c>
      <c r="F318" s="461">
        <v>45.333333333333329</v>
      </c>
      <c r="G318" s="461">
        <v>43.566666666666656</v>
      </c>
      <c r="H318" s="461">
        <v>50.366666666666653</v>
      </c>
      <c r="I318" s="461">
        <v>52.133333333333319</v>
      </c>
      <c r="J318" s="461">
        <v>53.766666666666652</v>
      </c>
      <c r="K318" s="460">
        <v>50.5</v>
      </c>
      <c r="L318" s="460">
        <v>47.1</v>
      </c>
      <c r="M318" s="460">
        <v>64.284599999999998</v>
      </c>
    </row>
    <row r="319" spans="1:13">
      <c r="A319" s="245">
        <v>309</v>
      </c>
      <c r="B319" s="463" t="s">
        <v>139</v>
      </c>
      <c r="C319" s="460">
        <v>474.25</v>
      </c>
      <c r="D319" s="461">
        <v>473.7833333333333</v>
      </c>
      <c r="E319" s="461">
        <v>469.06666666666661</v>
      </c>
      <c r="F319" s="461">
        <v>463.88333333333333</v>
      </c>
      <c r="G319" s="461">
        <v>459.16666666666663</v>
      </c>
      <c r="H319" s="461">
        <v>478.96666666666658</v>
      </c>
      <c r="I319" s="461">
        <v>483.68333333333328</v>
      </c>
      <c r="J319" s="461">
        <v>488.86666666666656</v>
      </c>
      <c r="K319" s="460">
        <v>478.5</v>
      </c>
      <c r="L319" s="460">
        <v>468.6</v>
      </c>
      <c r="M319" s="460">
        <v>14.817030000000001</v>
      </c>
    </row>
    <row r="320" spans="1:13">
      <c r="A320" s="245">
        <v>310</v>
      </c>
      <c r="B320" s="463" t="s">
        <v>140</v>
      </c>
      <c r="C320" s="460">
        <v>6717.85</v>
      </c>
      <c r="D320" s="461">
        <v>6751.2666666666664</v>
      </c>
      <c r="E320" s="461">
        <v>6664.1333333333332</v>
      </c>
      <c r="F320" s="461">
        <v>6610.416666666667</v>
      </c>
      <c r="G320" s="461">
        <v>6523.2833333333338</v>
      </c>
      <c r="H320" s="461">
        <v>6804.9833333333327</v>
      </c>
      <c r="I320" s="461">
        <v>6892.1166666666659</v>
      </c>
      <c r="J320" s="461">
        <v>6945.8333333333321</v>
      </c>
      <c r="K320" s="460">
        <v>6838.4</v>
      </c>
      <c r="L320" s="460">
        <v>6697.55</v>
      </c>
      <c r="M320" s="460">
        <v>9.9582700000000006</v>
      </c>
    </row>
    <row r="321" spans="1:13">
      <c r="A321" s="245">
        <v>311</v>
      </c>
      <c r="B321" s="463" t="s">
        <v>142</v>
      </c>
      <c r="C321" s="460">
        <v>898.1</v>
      </c>
      <c r="D321" s="461">
        <v>892.5</v>
      </c>
      <c r="E321" s="461">
        <v>881.8</v>
      </c>
      <c r="F321" s="461">
        <v>865.5</v>
      </c>
      <c r="G321" s="461">
        <v>854.8</v>
      </c>
      <c r="H321" s="461">
        <v>908.8</v>
      </c>
      <c r="I321" s="461">
        <v>919.5</v>
      </c>
      <c r="J321" s="461">
        <v>935.8</v>
      </c>
      <c r="K321" s="460">
        <v>903.2</v>
      </c>
      <c r="L321" s="460">
        <v>876.2</v>
      </c>
      <c r="M321" s="460">
        <v>4.1017299999999999</v>
      </c>
    </row>
    <row r="322" spans="1:13">
      <c r="A322" s="245">
        <v>312</v>
      </c>
      <c r="B322" s="463" t="s">
        <v>441</v>
      </c>
      <c r="C322" s="460">
        <v>2306.9</v>
      </c>
      <c r="D322" s="461">
        <v>2326.6833333333334</v>
      </c>
      <c r="E322" s="461">
        <v>2280.2166666666667</v>
      </c>
      <c r="F322" s="461">
        <v>2253.5333333333333</v>
      </c>
      <c r="G322" s="461">
        <v>2207.0666666666666</v>
      </c>
      <c r="H322" s="461">
        <v>2353.3666666666668</v>
      </c>
      <c r="I322" s="461">
        <v>2399.8333333333339</v>
      </c>
      <c r="J322" s="461">
        <v>2426.5166666666669</v>
      </c>
      <c r="K322" s="460">
        <v>2373.15</v>
      </c>
      <c r="L322" s="460">
        <v>2300</v>
      </c>
      <c r="M322" s="460">
        <v>0.50517000000000001</v>
      </c>
    </row>
    <row r="323" spans="1:13">
      <c r="A323" s="245">
        <v>313</v>
      </c>
      <c r="B323" s="463" t="s">
        <v>144</v>
      </c>
      <c r="C323" s="460">
        <v>2077.35</v>
      </c>
      <c r="D323" s="461">
        <v>2089.1166666666668</v>
      </c>
      <c r="E323" s="461">
        <v>2058.2333333333336</v>
      </c>
      <c r="F323" s="461">
        <v>2039.1166666666668</v>
      </c>
      <c r="G323" s="461">
        <v>2008.2333333333336</v>
      </c>
      <c r="H323" s="461">
        <v>2108.2333333333336</v>
      </c>
      <c r="I323" s="461">
        <v>2139.1166666666668</v>
      </c>
      <c r="J323" s="461">
        <v>2158.2333333333336</v>
      </c>
      <c r="K323" s="460">
        <v>2120</v>
      </c>
      <c r="L323" s="460">
        <v>2070</v>
      </c>
      <c r="M323" s="460">
        <v>5.8904899999999998</v>
      </c>
    </row>
    <row r="324" spans="1:13">
      <c r="A324" s="245">
        <v>314</v>
      </c>
      <c r="B324" s="463" t="s">
        <v>442</v>
      </c>
      <c r="C324" s="460">
        <v>107.6</v>
      </c>
      <c r="D324" s="461">
        <v>106.78333333333335</v>
      </c>
      <c r="E324" s="461">
        <v>105.16666666666669</v>
      </c>
      <c r="F324" s="461">
        <v>102.73333333333333</v>
      </c>
      <c r="G324" s="461">
        <v>101.11666666666667</v>
      </c>
      <c r="H324" s="461">
        <v>109.2166666666667</v>
      </c>
      <c r="I324" s="461">
        <v>110.83333333333334</v>
      </c>
      <c r="J324" s="461">
        <v>113.26666666666671</v>
      </c>
      <c r="K324" s="460">
        <v>108.4</v>
      </c>
      <c r="L324" s="460">
        <v>104.35</v>
      </c>
      <c r="M324" s="460">
        <v>6.16716</v>
      </c>
    </row>
    <row r="325" spans="1:13">
      <c r="A325" s="245">
        <v>315</v>
      </c>
      <c r="B325" s="463" t="s">
        <v>443</v>
      </c>
      <c r="C325" s="460">
        <v>530.15</v>
      </c>
      <c r="D325" s="461">
        <v>525.20000000000005</v>
      </c>
      <c r="E325" s="461">
        <v>517.40000000000009</v>
      </c>
      <c r="F325" s="461">
        <v>504.65000000000009</v>
      </c>
      <c r="G325" s="461">
        <v>496.85000000000014</v>
      </c>
      <c r="H325" s="461">
        <v>537.95000000000005</v>
      </c>
      <c r="I325" s="461">
        <v>545.75</v>
      </c>
      <c r="J325" s="461">
        <v>558.5</v>
      </c>
      <c r="K325" s="460">
        <v>533</v>
      </c>
      <c r="L325" s="460">
        <v>512.45000000000005</v>
      </c>
      <c r="M325" s="460">
        <v>2.6467299999999998</v>
      </c>
    </row>
    <row r="326" spans="1:13">
      <c r="A326" s="245">
        <v>316</v>
      </c>
      <c r="B326" s="463" t="s">
        <v>754</v>
      </c>
      <c r="C326" s="460">
        <v>202.2</v>
      </c>
      <c r="D326" s="461">
        <v>202.5333333333333</v>
      </c>
      <c r="E326" s="461">
        <v>199.86666666666662</v>
      </c>
      <c r="F326" s="461">
        <v>197.5333333333333</v>
      </c>
      <c r="G326" s="461">
        <v>194.86666666666662</v>
      </c>
      <c r="H326" s="461">
        <v>204.86666666666662</v>
      </c>
      <c r="I326" s="461">
        <v>207.5333333333333</v>
      </c>
      <c r="J326" s="461">
        <v>209.86666666666662</v>
      </c>
      <c r="K326" s="460">
        <v>205.2</v>
      </c>
      <c r="L326" s="460">
        <v>200.2</v>
      </c>
      <c r="M326" s="460">
        <v>7.3156600000000003</v>
      </c>
    </row>
    <row r="327" spans="1:13">
      <c r="A327" s="245">
        <v>317</v>
      </c>
      <c r="B327" s="463" t="s">
        <v>145</v>
      </c>
      <c r="C327" s="460">
        <v>240.2</v>
      </c>
      <c r="D327" s="461">
        <v>237.46666666666667</v>
      </c>
      <c r="E327" s="461">
        <v>229.73333333333335</v>
      </c>
      <c r="F327" s="461">
        <v>219.26666666666668</v>
      </c>
      <c r="G327" s="461">
        <v>211.53333333333336</v>
      </c>
      <c r="H327" s="461">
        <v>247.93333333333334</v>
      </c>
      <c r="I327" s="461">
        <v>255.66666666666663</v>
      </c>
      <c r="J327" s="461">
        <v>266.13333333333333</v>
      </c>
      <c r="K327" s="460">
        <v>245.2</v>
      </c>
      <c r="L327" s="460">
        <v>227</v>
      </c>
      <c r="M327" s="460">
        <v>239.53975</v>
      </c>
    </row>
    <row r="328" spans="1:13">
      <c r="A328" s="245">
        <v>318</v>
      </c>
      <c r="B328" s="463" t="s">
        <v>444</v>
      </c>
      <c r="C328" s="460">
        <v>728.65</v>
      </c>
      <c r="D328" s="461">
        <v>728.5333333333333</v>
      </c>
      <c r="E328" s="461">
        <v>717.11666666666656</v>
      </c>
      <c r="F328" s="461">
        <v>705.58333333333326</v>
      </c>
      <c r="G328" s="461">
        <v>694.16666666666652</v>
      </c>
      <c r="H328" s="461">
        <v>740.06666666666661</v>
      </c>
      <c r="I328" s="461">
        <v>751.48333333333335</v>
      </c>
      <c r="J328" s="461">
        <v>763.01666666666665</v>
      </c>
      <c r="K328" s="460">
        <v>739.95</v>
      </c>
      <c r="L328" s="460">
        <v>717</v>
      </c>
      <c r="M328" s="460">
        <v>3.0724499999999999</v>
      </c>
    </row>
    <row r="329" spans="1:13">
      <c r="A329" s="245">
        <v>319</v>
      </c>
      <c r="B329" s="463" t="s">
        <v>262</v>
      </c>
      <c r="C329" s="460">
        <v>1762.4</v>
      </c>
      <c r="D329" s="461">
        <v>1764.1333333333332</v>
      </c>
      <c r="E329" s="461">
        <v>1726.2666666666664</v>
      </c>
      <c r="F329" s="461">
        <v>1690.1333333333332</v>
      </c>
      <c r="G329" s="461">
        <v>1652.2666666666664</v>
      </c>
      <c r="H329" s="461">
        <v>1800.2666666666664</v>
      </c>
      <c r="I329" s="461">
        <v>1838.1333333333332</v>
      </c>
      <c r="J329" s="461">
        <v>1874.2666666666664</v>
      </c>
      <c r="K329" s="460">
        <v>1802</v>
      </c>
      <c r="L329" s="460">
        <v>1728</v>
      </c>
      <c r="M329" s="460">
        <v>6.6494</v>
      </c>
    </row>
    <row r="330" spans="1:13">
      <c r="A330" s="245">
        <v>320</v>
      </c>
      <c r="B330" s="463" t="s">
        <v>445</v>
      </c>
      <c r="C330" s="460">
        <v>1553.7</v>
      </c>
      <c r="D330" s="461">
        <v>1560.6499999999999</v>
      </c>
      <c r="E330" s="461">
        <v>1521.2499999999998</v>
      </c>
      <c r="F330" s="461">
        <v>1488.8</v>
      </c>
      <c r="G330" s="461">
        <v>1449.3999999999999</v>
      </c>
      <c r="H330" s="461">
        <v>1593.0999999999997</v>
      </c>
      <c r="I330" s="461">
        <v>1632.4999999999998</v>
      </c>
      <c r="J330" s="461">
        <v>1664.9499999999996</v>
      </c>
      <c r="K330" s="460">
        <v>1600.05</v>
      </c>
      <c r="L330" s="460">
        <v>1528.2</v>
      </c>
      <c r="M330" s="460">
        <v>4.2753100000000002</v>
      </c>
    </row>
    <row r="331" spans="1:13">
      <c r="A331" s="245">
        <v>321</v>
      </c>
      <c r="B331" s="463" t="s">
        <v>147</v>
      </c>
      <c r="C331" s="460">
        <v>1221.55</v>
      </c>
      <c r="D331" s="461">
        <v>1210.1833333333334</v>
      </c>
      <c r="E331" s="461">
        <v>1186.3666666666668</v>
      </c>
      <c r="F331" s="461">
        <v>1151.1833333333334</v>
      </c>
      <c r="G331" s="461">
        <v>1127.3666666666668</v>
      </c>
      <c r="H331" s="461">
        <v>1245.3666666666668</v>
      </c>
      <c r="I331" s="461">
        <v>1269.1833333333334</v>
      </c>
      <c r="J331" s="461">
        <v>1304.3666666666668</v>
      </c>
      <c r="K331" s="460">
        <v>1234</v>
      </c>
      <c r="L331" s="460">
        <v>1175</v>
      </c>
      <c r="M331" s="460">
        <v>20.170660000000002</v>
      </c>
    </row>
    <row r="332" spans="1:13">
      <c r="A332" s="245">
        <v>322</v>
      </c>
      <c r="B332" s="463" t="s">
        <v>263</v>
      </c>
      <c r="C332" s="460">
        <v>919.45</v>
      </c>
      <c r="D332" s="461">
        <v>925.44999999999993</v>
      </c>
      <c r="E332" s="461">
        <v>910.99999999999989</v>
      </c>
      <c r="F332" s="461">
        <v>902.55</v>
      </c>
      <c r="G332" s="461">
        <v>888.09999999999991</v>
      </c>
      <c r="H332" s="461">
        <v>933.89999999999986</v>
      </c>
      <c r="I332" s="461">
        <v>948.34999999999991</v>
      </c>
      <c r="J332" s="461">
        <v>956.79999999999984</v>
      </c>
      <c r="K332" s="460">
        <v>939.9</v>
      </c>
      <c r="L332" s="460">
        <v>917</v>
      </c>
      <c r="M332" s="460">
        <v>5.2145400000000004</v>
      </c>
    </row>
    <row r="333" spans="1:13">
      <c r="A333" s="245">
        <v>323</v>
      </c>
      <c r="B333" s="463" t="s">
        <v>149</v>
      </c>
      <c r="C333" s="460">
        <v>49</v>
      </c>
      <c r="D333" s="461">
        <v>49</v>
      </c>
      <c r="E333" s="461">
        <v>48.3</v>
      </c>
      <c r="F333" s="461">
        <v>47.599999999999994</v>
      </c>
      <c r="G333" s="461">
        <v>46.899999999999991</v>
      </c>
      <c r="H333" s="461">
        <v>49.7</v>
      </c>
      <c r="I333" s="461">
        <v>50.400000000000006</v>
      </c>
      <c r="J333" s="461">
        <v>51.100000000000009</v>
      </c>
      <c r="K333" s="460">
        <v>49.7</v>
      </c>
      <c r="L333" s="460">
        <v>48.3</v>
      </c>
      <c r="M333" s="460">
        <v>87.605890000000002</v>
      </c>
    </row>
    <row r="334" spans="1:13">
      <c r="A334" s="245">
        <v>324</v>
      </c>
      <c r="B334" s="463" t="s">
        <v>150</v>
      </c>
      <c r="C334" s="460">
        <v>79.2</v>
      </c>
      <c r="D334" s="461">
        <v>78.666666666666671</v>
      </c>
      <c r="E334" s="461">
        <v>77.833333333333343</v>
      </c>
      <c r="F334" s="461">
        <v>76.466666666666669</v>
      </c>
      <c r="G334" s="461">
        <v>75.63333333333334</v>
      </c>
      <c r="H334" s="461">
        <v>80.033333333333346</v>
      </c>
      <c r="I334" s="461">
        <v>80.866666666666688</v>
      </c>
      <c r="J334" s="461">
        <v>82.233333333333348</v>
      </c>
      <c r="K334" s="460">
        <v>79.5</v>
      </c>
      <c r="L334" s="460">
        <v>77.3</v>
      </c>
      <c r="M334" s="460">
        <v>20.308229999999998</v>
      </c>
    </row>
    <row r="335" spans="1:13">
      <c r="A335" s="245">
        <v>325</v>
      </c>
      <c r="B335" s="463" t="s">
        <v>446</v>
      </c>
      <c r="C335" s="460">
        <v>507.7</v>
      </c>
      <c r="D335" s="461">
        <v>508.90000000000003</v>
      </c>
      <c r="E335" s="461">
        <v>499.80000000000007</v>
      </c>
      <c r="F335" s="461">
        <v>491.90000000000003</v>
      </c>
      <c r="G335" s="461">
        <v>482.80000000000007</v>
      </c>
      <c r="H335" s="461">
        <v>516.80000000000007</v>
      </c>
      <c r="I335" s="461">
        <v>525.90000000000009</v>
      </c>
      <c r="J335" s="461">
        <v>533.80000000000007</v>
      </c>
      <c r="K335" s="460">
        <v>518</v>
      </c>
      <c r="L335" s="460">
        <v>501</v>
      </c>
      <c r="M335" s="460">
        <v>0.42764999999999997</v>
      </c>
    </row>
    <row r="336" spans="1:13">
      <c r="A336" s="245">
        <v>326</v>
      </c>
      <c r="B336" s="463" t="s">
        <v>264</v>
      </c>
      <c r="C336" s="460">
        <v>25.55</v>
      </c>
      <c r="D336" s="461">
        <v>25.733333333333334</v>
      </c>
      <c r="E336" s="461">
        <v>25.31666666666667</v>
      </c>
      <c r="F336" s="461">
        <v>25.083333333333336</v>
      </c>
      <c r="G336" s="461">
        <v>24.666666666666671</v>
      </c>
      <c r="H336" s="461">
        <v>25.966666666666669</v>
      </c>
      <c r="I336" s="461">
        <v>26.383333333333333</v>
      </c>
      <c r="J336" s="461">
        <v>26.616666666666667</v>
      </c>
      <c r="K336" s="460">
        <v>26.15</v>
      </c>
      <c r="L336" s="460">
        <v>25.5</v>
      </c>
      <c r="M336" s="460">
        <v>60.062390000000001</v>
      </c>
    </row>
    <row r="337" spans="1:13">
      <c r="A337" s="245">
        <v>327</v>
      </c>
      <c r="B337" s="463" t="s">
        <v>447</v>
      </c>
      <c r="C337" s="460">
        <v>62</v>
      </c>
      <c r="D337" s="461">
        <v>62.4</v>
      </c>
      <c r="E337" s="461">
        <v>60.149999999999991</v>
      </c>
      <c r="F337" s="461">
        <v>58.29999999999999</v>
      </c>
      <c r="G337" s="461">
        <v>56.049999999999983</v>
      </c>
      <c r="H337" s="461">
        <v>64.25</v>
      </c>
      <c r="I337" s="461">
        <v>66.500000000000014</v>
      </c>
      <c r="J337" s="461">
        <v>68.350000000000009</v>
      </c>
      <c r="K337" s="460">
        <v>64.650000000000006</v>
      </c>
      <c r="L337" s="460">
        <v>60.55</v>
      </c>
      <c r="M337" s="460">
        <v>128.37826000000001</v>
      </c>
    </row>
    <row r="338" spans="1:13">
      <c r="A338" s="245">
        <v>328</v>
      </c>
      <c r="B338" s="463" t="s">
        <v>152</v>
      </c>
      <c r="C338" s="460">
        <v>186.6</v>
      </c>
      <c r="D338" s="461">
        <v>184.65</v>
      </c>
      <c r="E338" s="461">
        <v>181</v>
      </c>
      <c r="F338" s="461">
        <v>175.4</v>
      </c>
      <c r="G338" s="461">
        <v>171.75</v>
      </c>
      <c r="H338" s="461">
        <v>190.25</v>
      </c>
      <c r="I338" s="461">
        <v>193.90000000000003</v>
      </c>
      <c r="J338" s="461">
        <v>199.5</v>
      </c>
      <c r="K338" s="460">
        <v>188.3</v>
      </c>
      <c r="L338" s="460">
        <v>179.05</v>
      </c>
      <c r="M338" s="460">
        <v>319.13099</v>
      </c>
    </row>
    <row r="339" spans="1:13">
      <c r="A339" s="245">
        <v>329</v>
      </c>
      <c r="B339" s="463" t="s">
        <v>694</v>
      </c>
      <c r="C339" s="460">
        <v>199.95</v>
      </c>
      <c r="D339" s="461">
        <v>200.48333333333335</v>
      </c>
      <c r="E339" s="461">
        <v>197.4666666666667</v>
      </c>
      <c r="F339" s="461">
        <v>194.98333333333335</v>
      </c>
      <c r="G339" s="461">
        <v>191.9666666666667</v>
      </c>
      <c r="H339" s="461">
        <v>202.9666666666667</v>
      </c>
      <c r="I339" s="461">
        <v>205.98333333333335</v>
      </c>
      <c r="J339" s="461">
        <v>208.4666666666667</v>
      </c>
      <c r="K339" s="460">
        <v>203.5</v>
      </c>
      <c r="L339" s="460">
        <v>198</v>
      </c>
      <c r="M339" s="460">
        <v>5.45139</v>
      </c>
    </row>
    <row r="340" spans="1:13">
      <c r="A340" s="245">
        <v>330</v>
      </c>
      <c r="B340" s="463" t="s">
        <v>153</v>
      </c>
      <c r="C340" s="460">
        <v>111.55</v>
      </c>
      <c r="D340" s="461">
        <v>111.25</v>
      </c>
      <c r="E340" s="461">
        <v>110.25</v>
      </c>
      <c r="F340" s="461">
        <v>108.95</v>
      </c>
      <c r="G340" s="461">
        <v>107.95</v>
      </c>
      <c r="H340" s="461">
        <v>112.55</v>
      </c>
      <c r="I340" s="461">
        <v>113.55</v>
      </c>
      <c r="J340" s="461">
        <v>114.85</v>
      </c>
      <c r="K340" s="460">
        <v>112.25</v>
      </c>
      <c r="L340" s="460">
        <v>109.95</v>
      </c>
      <c r="M340" s="460">
        <v>128.32919999999999</v>
      </c>
    </row>
    <row r="341" spans="1:13">
      <c r="A341" s="245">
        <v>331</v>
      </c>
      <c r="B341" s="463" t="s">
        <v>448</v>
      </c>
      <c r="C341" s="460">
        <v>446.4</v>
      </c>
      <c r="D341" s="461">
        <v>450.41666666666669</v>
      </c>
      <c r="E341" s="461">
        <v>435.83333333333337</v>
      </c>
      <c r="F341" s="461">
        <v>425.26666666666671</v>
      </c>
      <c r="G341" s="461">
        <v>410.68333333333339</v>
      </c>
      <c r="H341" s="461">
        <v>460.98333333333335</v>
      </c>
      <c r="I341" s="461">
        <v>475.56666666666672</v>
      </c>
      <c r="J341" s="461">
        <v>486.13333333333333</v>
      </c>
      <c r="K341" s="460">
        <v>465</v>
      </c>
      <c r="L341" s="460">
        <v>439.85</v>
      </c>
      <c r="M341" s="460">
        <v>5.6425799999999997</v>
      </c>
    </row>
    <row r="342" spans="1:13">
      <c r="A342" s="245">
        <v>332</v>
      </c>
      <c r="B342" s="463" t="s">
        <v>148</v>
      </c>
      <c r="C342" s="460">
        <v>76</v>
      </c>
      <c r="D342" s="461">
        <v>74.150000000000006</v>
      </c>
      <c r="E342" s="461">
        <v>72.000000000000014</v>
      </c>
      <c r="F342" s="461">
        <v>68.000000000000014</v>
      </c>
      <c r="G342" s="461">
        <v>65.850000000000023</v>
      </c>
      <c r="H342" s="461">
        <v>78.150000000000006</v>
      </c>
      <c r="I342" s="461">
        <v>80.299999999999983</v>
      </c>
      <c r="J342" s="461">
        <v>84.3</v>
      </c>
      <c r="K342" s="460">
        <v>76.3</v>
      </c>
      <c r="L342" s="460">
        <v>70.150000000000006</v>
      </c>
      <c r="M342" s="460">
        <v>612.94393000000002</v>
      </c>
    </row>
    <row r="343" spans="1:13">
      <c r="A343" s="245">
        <v>333</v>
      </c>
      <c r="B343" s="463" t="s">
        <v>449</v>
      </c>
      <c r="C343" s="460">
        <v>67.55</v>
      </c>
      <c r="D343" s="461">
        <v>68.433333333333337</v>
      </c>
      <c r="E343" s="461">
        <v>66.116666666666674</v>
      </c>
      <c r="F343" s="461">
        <v>64.683333333333337</v>
      </c>
      <c r="G343" s="461">
        <v>62.366666666666674</v>
      </c>
      <c r="H343" s="461">
        <v>69.866666666666674</v>
      </c>
      <c r="I343" s="461">
        <v>72.183333333333337</v>
      </c>
      <c r="J343" s="461">
        <v>73.616666666666674</v>
      </c>
      <c r="K343" s="460">
        <v>70.75</v>
      </c>
      <c r="L343" s="460">
        <v>67</v>
      </c>
      <c r="M343" s="460">
        <v>49.597029999999997</v>
      </c>
    </row>
    <row r="344" spans="1:13">
      <c r="A344" s="245">
        <v>334</v>
      </c>
      <c r="B344" s="463" t="s">
        <v>450</v>
      </c>
      <c r="C344" s="460">
        <v>3175.05</v>
      </c>
      <c r="D344" s="461">
        <v>3173.6666666666665</v>
      </c>
      <c r="E344" s="461">
        <v>3131.3833333333332</v>
      </c>
      <c r="F344" s="461">
        <v>3087.7166666666667</v>
      </c>
      <c r="G344" s="461">
        <v>3045.4333333333334</v>
      </c>
      <c r="H344" s="461">
        <v>3217.333333333333</v>
      </c>
      <c r="I344" s="461">
        <v>3259.6166666666668</v>
      </c>
      <c r="J344" s="461">
        <v>3303.2833333333328</v>
      </c>
      <c r="K344" s="460">
        <v>3215.95</v>
      </c>
      <c r="L344" s="460">
        <v>3130</v>
      </c>
      <c r="M344" s="460">
        <v>2.36904</v>
      </c>
    </row>
    <row r="345" spans="1:13">
      <c r="A345" s="245">
        <v>335</v>
      </c>
      <c r="B345" s="463" t="s">
        <v>755</v>
      </c>
      <c r="C345" s="460">
        <v>73.05</v>
      </c>
      <c r="D345" s="461">
        <v>73.45</v>
      </c>
      <c r="E345" s="461">
        <v>72.400000000000006</v>
      </c>
      <c r="F345" s="461">
        <v>71.75</v>
      </c>
      <c r="G345" s="461">
        <v>70.7</v>
      </c>
      <c r="H345" s="461">
        <v>74.100000000000009</v>
      </c>
      <c r="I345" s="461">
        <v>75.149999999999991</v>
      </c>
      <c r="J345" s="461">
        <v>75.800000000000011</v>
      </c>
      <c r="K345" s="460">
        <v>74.5</v>
      </c>
      <c r="L345" s="460">
        <v>72.8</v>
      </c>
      <c r="M345" s="460">
        <v>3.6539799999999998</v>
      </c>
    </row>
    <row r="346" spans="1:13">
      <c r="A346" s="245">
        <v>336</v>
      </c>
      <c r="B346" s="463" t="s">
        <v>151</v>
      </c>
      <c r="C346" s="460">
        <v>17037.95</v>
      </c>
      <c r="D346" s="461">
        <v>17112.849999999999</v>
      </c>
      <c r="E346" s="461">
        <v>16925.699999999997</v>
      </c>
      <c r="F346" s="461">
        <v>16813.449999999997</v>
      </c>
      <c r="G346" s="461">
        <v>16626.299999999996</v>
      </c>
      <c r="H346" s="461">
        <v>17225.099999999999</v>
      </c>
      <c r="I346" s="461">
        <v>17412.25</v>
      </c>
      <c r="J346" s="461">
        <v>17524.5</v>
      </c>
      <c r="K346" s="460">
        <v>17300</v>
      </c>
      <c r="L346" s="460">
        <v>17000.599999999999</v>
      </c>
      <c r="M346" s="460">
        <v>0.60702999999999996</v>
      </c>
    </row>
    <row r="347" spans="1:13">
      <c r="A347" s="245">
        <v>337</v>
      </c>
      <c r="B347" s="463" t="s">
        <v>791</v>
      </c>
      <c r="C347" s="460">
        <v>38.75</v>
      </c>
      <c r="D347" s="461">
        <v>39.166666666666664</v>
      </c>
      <c r="E347" s="461">
        <v>38.233333333333327</v>
      </c>
      <c r="F347" s="461">
        <v>37.716666666666661</v>
      </c>
      <c r="G347" s="461">
        <v>36.783333333333324</v>
      </c>
      <c r="H347" s="461">
        <v>39.68333333333333</v>
      </c>
      <c r="I347" s="461">
        <v>40.616666666666667</v>
      </c>
      <c r="J347" s="461">
        <v>41.133333333333333</v>
      </c>
      <c r="K347" s="460">
        <v>40.1</v>
      </c>
      <c r="L347" s="460">
        <v>38.65</v>
      </c>
      <c r="M347" s="460">
        <v>12.112259999999999</v>
      </c>
    </row>
    <row r="348" spans="1:13">
      <c r="A348" s="245">
        <v>338</v>
      </c>
      <c r="B348" s="463" t="s">
        <v>451</v>
      </c>
      <c r="C348" s="460">
        <v>2186.1999999999998</v>
      </c>
      <c r="D348" s="461">
        <v>2162.3166666666666</v>
      </c>
      <c r="E348" s="461">
        <v>2126.1333333333332</v>
      </c>
      <c r="F348" s="461">
        <v>2066.0666666666666</v>
      </c>
      <c r="G348" s="461">
        <v>2029.8833333333332</v>
      </c>
      <c r="H348" s="461">
        <v>2222.3833333333332</v>
      </c>
      <c r="I348" s="461">
        <v>2258.5666666666666</v>
      </c>
      <c r="J348" s="461">
        <v>2318.6333333333332</v>
      </c>
      <c r="K348" s="460">
        <v>2198.5</v>
      </c>
      <c r="L348" s="460">
        <v>2102.25</v>
      </c>
      <c r="M348" s="460">
        <v>0.37461</v>
      </c>
    </row>
    <row r="349" spans="1:13">
      <c r="A349" s="245">
        <v>339</v>
      </c>
      <c r="B349" s="463" t="s">
        <v>790</v>
      </c>
      <c r="C349" s="460">
        <v>346.4</v>
      </c>
      <c r="D349" s="461">
        <v>345.95</v>
      </c>
      <c r="E349" s="461">
        <v>341.9</v>
      </c>
      <c r="F349" s="461">
        <v>337.4</v>
      </c>
      <c r="G349" s="461">
        <v>333.34999999999997</v>
      </c>
      <c r="H349" s="461">
        <v>350.45</v>
      </c>
      <c r="I349" s="461">
        <v>354.50000000000006</v>
      </c>
      <c r="J349" s="461">
        <v>359</v>
      </c>
      <c r="K349" s="460">
        <v>350</v>
      </c>
      <c r="L349" s="460">
        <v>341.45</v>
      </c>
      <c r="M349" s="460">
        <v>3.78342</v>
      </c>
    </row>
    <row r="350" spans="1:13">
      <c r="A350" s="245">
        <v>340</v>
      </c>
      <c r="B350" s="463" t="s">
        <v>265</v>
      </c>
      <c r="C350" s="460">
        <v>532.1</v>
      </c>
      <c r="D350" s="461">
        <v>534.31666666666672</v>
      </c>
      <c r="E350" s="461">
        <v>520.08333333333348</v>
      </c>
      <c r="F350" s="461">
        <v>508.06666666666672</v>
      </c>
      <c r="G350" s="461">
        <v>493.83333333333348</v>
      </c>
      <c r="H350" s="461">
        <v>546.33333333333348</v>
      </c>
      <c r="I350" s="461">
        <v>560.56666666666683</v>
      </c>
      <c r="J350" s="461">
        <v>572.58333333333348</v>
      </c>
      <c r="K350" s="460">
        <v>548.54999999999995</v>
      </c>
      <c r="L350" s="460">
        <v>522.29999999999995</v>
      </c>
      <c r="M350" s="460">
        <v>5.5884499999999999</v>
      </c>
    </row>
    <row r="351" spans="1:13">
      <c r="A351" s="245">
        <v>341</v>
      </c>
      <c r="B351" s="463" t="s">
        <v>155</v>
      </c>
      <c r="C351" s="460">
        <v>114.25</v>
      </c>
      <c r="D351" s="461">
        <v>113.96666666666665</v>
      </c>
      <c r="E351" s="461">
        <v>112.5333333333333</v>
      </c>
      <c r="F351" s="461">
        <v>110.81666666666665</v>
      </c>
      <c r="G351" s="461">
        <v>109.3833333333333</v>
      </c>
      <c r="H351" s="461">
        <v>115.68333333333331</v>
      </c>
      <c r="I351" s="461">
        <v>117.11666666666667</v>
      </c>
      <c r="J351" s="461">
        <v>118.83333333333331</v>
      </c>
      <c r="K351" s="460">
        <v>115.4</v>
      </c>
      <c r="L351" s="460">
        <v>112.25</v>
      </c>
      <c r="M351" s="460">
        <v>199.60145</v>
      </c>
    </row>
    <row r="352" spans="1:13">
      <c r="A352" s="245">
        <v>342</v>
      </c>
      <c r="B352" s="463" t="s">
        <v>154</v>
      </c>
      <c r="C352" s="460">
        <v>131.69999999999999</v>
      </c>
      <c r="D352" s="461">
        <v>132.16666666666666</v>
      </c>
      <c r="E352" s="461">
        <v>130.63333333333333</v>
      </c>
      <c r="F352" s="461">
        <v>129.56666666666666</v>
      </c>
      <c r="G352" s="461">
        <v>128.03333333333333</v>
      </c>
      <c r="H352" s="461">
        <v>133.23333333333332</v>
      </c>
      <c r="I352" s="461">
        <v>134.76666666666668</v>
      </c>
      <c r="J352" s="461">
        <v>135.83333333333331</v>
      </c>
      <c r="K352" s="460">
        <v>133.69999999999999</v>
      </c>
      <c r="L352" s="460">
        <v>131.1</v>
      </c>
      <c r="M352" s="460">
        <v>11.45744</v>
      </c>
    </row>
    <row r="353" spans="1:13">
      <c r="A353" s="245">
        <v>343</v>
      </c>
      <c r="B353" s="463" t="s">
        <v>452</v>
      </c>
      <c r="C353" s="460">
        <v>80.7</v>
      </c>
      <c r="D353" s="461">
        <v>83.13333333333334</v>
      </c>
      <c r="E353" s="461">
        <v>77.566666666666677</v>
      </c>
      <c r="F353" s="461">
        <v>74.433333333333337</v>
      </c>
      <c r="G353" s="461">
        <v>68.866666666666674</v>
      </c>
      <c r="H353" s="461">
        <v>86.26666666666668</v>
      </c>
      <c r="I353" s="461">
        <v>91.833333333333343</v>
      </c>
      <c r="J353" s="461">
        <v>94.966666666666683</v>
      </c>
      <c r="K353" s="460">
        <v>88.7</v>
      </c>
      <c r="L353" s="460">
        <v>80</v>
      </c>
      <c r="M353" s="460">
        <v>5.0242100000000001</v>
      </c>
    </row>
    <row r="354" spans="1:13">
      <c r="A354" s="245">
        <v>344</v>
      </c>
      <c r="B354" s="463" t="s">
        <v>266</v>
      </c>
      <c r="C354" s="460">
        <v>3520.05</v>
      </c>
      <c r="D354" s="461">
        <v>3523.4166666666665</v>
      </c>
      <c r="E354" s="461">
        <v>3486.833333333333</v>
      </c>
      <c r="F354" s="461">
        <v>3453.6166666666663</v>
      </c>
      <c r="G354" s="461">
        <v>3417.0333333333328</v>
      </c>
      <c r="H354" s="461">
        <v>3556.6333333333332</v>
      </c>
      <c r="I354" s="461">
        <v>3593.2166666666662</v>
      </c>
      <c r="J354" s="461">
        <v>3626.4333333333334</v>
      </c>
      <c r="K354" s="460">
        <v>3560</v>
      </c>
      <c r="L354" s="460">
        <v>3490.2</v>
      </c>
      <c r="M354" s="460">
        <v>2.3273899999999998</v>
      </c>
    </row>
    <row r="355" spans="1:13">
      <c r="A355" s="245">
        <v>345</v>
      </c>
      <c r="B355" s="463" t="s">
        <v>453</v>
      </c>
      <c r="C355" s="460">
        <v>121.65</v>
      </c>
      <c r="D355" s="461">
        <v>121.55</v>
      </c>
      <c r="E355" s="461">
        <v>119.1</v>
      </c>
      <c r="F355" s="461">
        <v>116.55</v>
      </c>
      <c r="G355" s="461">
        <v>114.1</v>
      </c>
      <c r="H355" s="461">
        <v>124.1</v>
      </c>
      <c r="I355" s="461">
        <v>126.55000000000001</v>
      </c>
      <c r="J355" s="461">
        <v>129.1</v>
      </c>
      <c r="K355" s="460">
        <v>124</v>
      </c>
      <c r="L355" s="460">
        <v>119</v>
      </c>
      <c r="M355" s="460">
        <v>25.285589999999999</v>
      </c>
    </row>
    <row r="356" spans="1:13">
      <c r="A356" s="245">
        <v>346</v>
      </c>
      <c r="B356" s="463" t="s">
        <v>454</v>
      </c>
      <c r="C356" s="460">
        <v>283.25</v>
      </c>
      <c r="D356" s="461">
        <v>283.76666666666665</v>
      </c>
      <c r="E356" s="461">
        <v>280.5333333333333</v>
      </c>
      <c r="F356" s="461">
        <v>277.81666666666666</v>
      </c>
      <c r="G356" s="461">
        <v>274.58333333333331</v>
      </c>
      <c r="H356" s="461">
        <v>286.48333333333329</v>
      </c>
      <c r="I356" s="461">
        <v>289.71666666666664</v>
      </c>
      <c r="J356" s="461">
        <v>292.43333333333328</v>
      </c>
      <c r="K356" s="460">
        <v>287</v>
      </c>
      <c r="L356" s="460">
        <v>281.05</v>
      </c>
      <c r="M356" s="460">
        <v>3.6059399999999999</v>
      </c>
    </row>
    <row r="357" spans="1:13">
      <c r="A357" s="245">
        <v>347</v>
      </c>
      <c r="B357" s="463" t="s">
        <v>455</v>
      </c>
      <c r="C357" s="460">
        <v>309.05</v>
      </c>
      <c r="D357" s="461">
        <v>305</v>
      </c>
      <c r="E357" s="461">
        <v>299.45</v>
      </c>
      <c r="F357" s="461">
        <v>289.84999999999997</v>
      </c>
      <c r="G357" s="461">
        <v>284.29999999999995</v>
      </c>
      <c r="H357" s="461">
        <v>314.60000000000002</v>
      </c>
      <c r="I357" s="461">
        <v>320.14999999999998</v>
      </c>
      <c r="J357" s="461">
        <v>329.75000000000006</v>
      </c>
      <c r="K357" s="460">
        <v>310.55</v>
      </c>
      <c r="L357" s="460">
        <v>295.39999999999998</v>
      </c>
      <c r="M357" s="460">
        <v>1.9043699999999999</v>
      </c>
    </row>
    <row r="358" spans="1:13">
      <c r="A358" s="245">
        <v>348</v>
      </c>
      <c r="B358" s="463" t="s">
        <v>267</v>
      </c>
      <c r="C358" s="460">
        <v>2700.4</v>
      </c>
      <c r="D358" s="461">
        <v>2698.3</v>
      </c>
      <c r="E358" s="461">
        <v>2672.6500000000005</v>
      </c>
      <c r="F358" s="461">
        <v>2644.9000000000005</v>
      </c>
      <c r="G358" s="461">
        <v>2619.2500000000009</v>
      </c>
      <c r="H358" s="461">
        <v>2726.05</v>
      </c>
      <c r="I358" s="461">
        <v>2751.7</v>
      </c>
      <c r="J358" s="461">
        <v>2779.45</v>
      </c>
      <c r="K358" s="460">
        <v>2723.95</v>
      </c>
      <c r="L358" s="460">
        <v>2670.55</v>
      </c>
      <c r="M358" s="460">
        <v>3.8192499999999998</v>
      </c>
    </row>
    <row r="359" spans="1:13">
      <c r="A359" s="245">
        <v>349</v>
      </c>
      <c r="B359" s="463" t="s">
        <v>268</v>
      </c>
      <c r="C359" s="460">
        <v>385.65</v>
      </c>
      <c r="D359" s="461">
        <v>386.33333333333331</v>
      </c>
      <c r="E359" s="461">
        <v>382.31666666666661</v>
      </c>
      <c r="F359" s="461">
        <v>378.98333333333329</v>
      </c>
      <c r="G359" s="461">
        <v>374.96666666666658</v>
      </c>
      <c r="H359" s="461">
        <v>389.66666666666663</v>
      </c>
      <c r="I359" s="461">
        <v>393.68333333333339</v>
      </c>
      <c r="J359" s="461">
        <v>397.01666666666665</v>
      </c>
      <c r="K359" s="460">
        <v>390.35</v>
      </c>
      <c r="L359" s="460">
        <v>383</v>
      </c>
      <c r="M359" s="460">
        <v>1.4921199999999999</v>
      </c>
    </row>
    <row r="360" spans="1:13">
      <c r="A360" s="245">
        <v>350</v>
      </c>
      <c r="B360" s="463" t="s">
        <v>456</v>
      </c>
      <c r="C360" s="460">
        <v>233.45</v>
      </c>
      <c r="D360" s="461">
        <v>233.31666666666669</v>
      </c>
      <c r="E360" s="461">
        <v>230.63333333333338</v>
      </c>
      <c r="F360" s="461">
        <v>227.81666666666669</v>
      </c>
      <c r="G360" s="461">
        <v>225.13333333333338</v>
      </c>
      <c r="H360" s="461">
        <v>236.13333333333338</v>
      </c>
      <c r="I360" s="461">
        <v>238.81666666666672</v>
      </c>
      <c r="J360" s="461">
        <v>241.63333333333338</v>
      </c>
      <c r="K360" s="460">
        <v>236</v>
      </c>
      <c r="L360" s="460">
        <v>230.5</v>
      </c>
      <c r="M360" s="460">
        <v>2.6011000000000002</v>
      </c>
    </row>
    <row r="361" spans="1:13">
      <c r="A361" s="245">
        <v>351</v>
      </c>
      <c r="B361" s="463" t="s">
        <v>758</v>
      </c>
      <c r="C361" s="460">
        <v>400.05</v>
      </c>
      <c r="D361" s="461">
        <v>401.38333333333338</v>
      </c>
      <c r="E361" s="461">
        <v>397.76666666666677</v>
      </c>
      <c r="F361" s="461">
        <v>395.48333333333341</v>
      </c>
      <c r="G361" s="461">
        <v>391.86666666666679</v>
      </c>
      <c r="H361" s="461">
        <v>403.66666666666674</v>
      </c>
      <c r="I361" s="461">
        <v>407.28333333333342</v>
      </c>
      <c r="J361" s="461">
        <v>409.56666666666672</v>
      </c>
      <c r="K361" s="460">
        <v>405</v>
      </c>
      <c r="L361" s="460">
        <v>399.1</v>
      </c>
      <c r="M361" s="460">
        <v>0.38158999999999998</v>
      </c>
    </row>
    <row r="362" spans="1:13">
      <c r="A362" s="245">
        <v>352</v>
      </c>
      <c r="B362" s="463" t="s">
        <v>457</v>
      </c>
      <c r="C362" s="460">
        <v>97.3</v>
      </c>
      <c r="D362" s="461">
        <v>96.5</v>
      </c>
      <c r="E362" s="461">
        <v>94.8</v>
      </c>
      <c r="F362" s="461">
        <v>92.3</v>
      </c>
      <c r="G362" s="461">
        <v>90.6</v>
      </c>
      <c r="H362" s="461">
        <v>99</v>
      </c>
      <c r="I362" s="461">
        <v>100.69999999999999</v>
      </c>
      <c r="J362" s="461">
        <v>103.2</v>
      </c>
      <c r="K362" s="460">
        <v>98.2</v>
      </c>
      <c r="L362" s="460">
        <v>94</v>
      </c>
      <c r="M362" s="460">
        <v>63.135060000000003</v>
      </c>
    </row>
    <row r="363" spans="1:13">
      <c r="A363" s="245">
        <v>353</v>
      </c>
      <c r="B363" s="463" t="s">
        <v>163</v>
      </c>
      <c r="C363" s="460">
        <v>1157.05</v>
      </c>
      <c r="D363" s="461">
        <v>1162.8500000000001</v>
      </c>
      <c r="E363" s="461">
        <v>1146.2500000000002</v>
      </c>
      <c r="F363" s="461">
        <v>1135.45</v>
      </c>
      <c r="G363" s="461">
        <v>1118.8500000000001</v>
      </c>
      <c r="H363" s="461">
        <v>1173.6500000000003</v>
      </c>
      <c r="I363" s="461">
        <v>1190.2500000000002</v>
      </c>
      <c r="J363" s="461">
        <v>1201.0500000000004</v>
      </c>
      <c r="K363" s="460">
        <v>1179.45</v>
      </c>
      <c r="L363" s="460">
        <v>1152.05</v>
      </c>
      <c r="M363" s="460">
        <v>11.491770000000001</v>
      </c>
    </row>
    <row r="364" spans="1:13">
      <c r="A364" s="245">
        <v>354</v>
      </c>
      <c r="B364" s="463" t="s">
        <v>156</v>
      </c>
      <c r="C364" s="460">
        <v>28170.400000000001</v>
      </c>
      <c r="D364" s="461">
        <v>28203.7</v>
      </c>
      <c r="E364" s="461">
        <v>27907.45</v>
      </c>
      <c r="F364" s="461">
        <v>27644.5</v>
      </c>
      <c r="G364" s="461">
        <v>27348.25</v>
      </c>
      <c r="H364" s="461">
        <v>28466.65</v>
      </c>
      <c r="I364" s="461">
        <v>28762.9</v>
      </c>
      <c r="J364" s="461">
        <v>29025.850000000002</v>
      </c>
      <c r="K364" s="460">
        <v>28499.95</v>
      </c>
      <c r="L364" s="460">
        <v>27940.75</v>
      </c>
      <c r="M364" s="460">
        <v>0.22214</v>
      </c>
    </row>
    <row r="365" spans="1:13">
      <c r="A365" s="245">
        <v>355</v>
      </c>
      <c r="B365" s="463" t="s">
        <v>458</v>
      </c>
      <c r="C365" s="460">
        <v>2404.4</v>
      </c>
      <c r="D365" s="461">
        <v>2362.7999999999997</v>
      </c>
      <c r="E365" s="461">
        <v>2301.5999999999995</v>
      </c>
      <c r="F365" s="461">
        <v>2198.7999999999997</v>
      </c>
      <c r="G365" s="461">
        <v>2137.5999999999995</v>
      </c>
      <c r="H365" s="461">
        <v>2465.5999999999995</v>
      </c>
      <c r="I365" s="461">
        <v>2526.7999999999993</v>
      </c>
      <c r="J365" s="461">
        <v>2629.5999999999995</v>
      </c>
      <c r="K365" s="460">
        <v>2424</v>
      </c>
      <c r="L365" s="460">
        <v>2260</v>
      </c>
      <c r="M365" s="460">
        <v>2.9592499999999999</v>
      </c>
    </row>
    <row r="366" spans="1:13">
      <c r="A366" s="245">
        <v>356</v>
      </c>
      <c r="B366" s="463" t="s">
        <v>158</v>
      </c>
      <c r="C366" s="460">
        <v>242.5</v>
      </c>
      <c r="D366" s="461">
        <v>242.35</v>
      </c>
      <c r="E366" s="461">
        <v>240.35</v>
      </c>
      <c r="F366" s="461">
        <v>238.2</v>
      </c>
      <c r="G366" s="461">
        <v>236.2</v>
      </c>
      <c r="H366" s="461">
        <v>244.5</v>
      </c>
      <c r="I366" s="461">
        <v>246.5</v>
      </c>
      <c r="J366" s="461">
        <v>248.65</v>
      </c>
      <c r="K366" s="460">
        <v>244.35</v>
      </c>
      <c r="L366" s="460">
        <v>240.2</v>
      </c>
      <c r="M366" s="460">
        <v>17.64237</v>
      </c>
    </row>
    <row r="367" spans="1:13">
      <c r="A367" s="245">
        <v>357</v>
      </c>
      <c r="B367" s="463" t="s">
        <v>269</v>
      </c>
      <c r="C367" s="460">
        <v>5217.8500000000004</v>
      </c>
      <c r="D367" s="461">
        <v>5247.2666666666664</v>
      </c>
      <c r="E367" s="461">
        <v>5146.7833333333328</v>
      </c>
      <c r="F367" s="461">
        <v>5075.7166666666662</v>
      </c>
      <c r="G367" s="461">
        <v>4975.2333333333327</v>
      </c>
      <c r="H367" s="461">
        <v>5318.333333333333</v>
      </c>
      <c r="I367" s="461">
        <v>5418.8166666666666</v>
      </c>
      <c r="J367" s="461">
        <v>5489.8833333333332</v>
      </c>
      <c r="K367" s="460">
        <v>5347.75</v>
      </c>
      <c r="L367" s="460">
        <v>5176.2</v>
      </c>
      <c r="M367" s="460">
        <v>1.0729599999999999</v>
      </c>
    </row>
    <row r="368" spans="1:13">
      <c r="A368" s="245">
        <v>358</v>
      </c>
      <c r="B368" s="463" t="s">
        <v>459</v>
      </c>
      <c r="C368" s="460">
        <v>209.05</v>
      </c>
      <c r="D368" s="461">
        <v>209.56666666666669</v>
      </c>
      <c r="E368" s="461">
        <v>205.68333333333339</v>
      </c>
      <c r="F368" s="461">
        <v>202.31666666666669</v>
      </c>
      <c r="G368" s="461">
        <v>198.43333333333339</v>
      </c>
      <c r="H368" s="461">
        <v>212.93333333333339</v>
      </c>
      <c r="I368" s="461">
        <v>216.81666666666666</v>
      </c>
      <c r="J368" s="461">
        <v>220.18333333333339</v>
      </c>
      <c r="K368" s="460">
        <v>213.45</v>
      </c>
      <c r="L368" s="460">
        <v>206.2</v>
      </c>
      <c r="M368" s="460">
        <v>19.207979999999999</v>
      </c>
    </row>
    <row r="369" spans="1:13">
      <c r="A369" s="245">
        <v>359</v>
      </c>
      <c r="B369" s="463" t="s">
        <v>460</v>
      </c>
      <c r="C369" s="460">
        <v>714.25</v>
      </c>
      <c r="D369" s="461">
        <v>723.5</v>
      </c>
      <c r="E369" s="461">
        <v>700</v>
      </c>
      <c r="F369" s="461">
        <v>685.75</v>
      </c>
      <c r="G369" s="461">
        <v>662.25</v>
      </c>
      <c r="H369" s="461">
        <v>737.75</v>
      </c>
      <c r="I369" s="461">
        <v>761.25</v>
      </c>
      <c r="J369" s="461">
        <v>775.5</v>
      </c>
      <c r="K369" s="460">
        <v>747</v>
      </c>
      <c r="L369" s="460">
        <v>709.25</v>
      </c>
      <c r="M369" s="460">
        <v>1.65405</v>
      </c>
    </row>
    <row r="370" spans="1:13">
      <c r="A370" s="245">
        <v>360</v>
      </c>
      <c r="B370" s="463" t="s">
        <v>160</v>
      </c>
      <c r="C370" s="460">
        <v>1891.1</v>
      </c>
      <c r="D370" s="461">
        <v>1883.1500000000003</v>
      </c>
      <c r="E370" s="461">
        <v>1863.3500000000006</v>
      </c>
      <c r="F370" s="461">
        <v>1835.6000000000004</v>
      </c>
      <c r="G370" s="461">
        <v>1815.8000000000006</v>
      </c>
      <c r="H370" s="461">
        <v>1910.9000000000005</v>
      </c>
      <c r="I370" s="461">
        <v>1930.7000000000003</v>
      </c>
      <c r="J370" s="461">
        <v>1958.4500000000005</v>
      </c>
      <c r="K370" s="460">
        <v>1902.95</v>
      </c>
      <c r="L370" s="460">
        <v>1855.4</v>
      </c>
      <c r="M370" s="460">
        <v>8.2563300000000002</v>
      </c>
    </row>
    <row r="371" spans="1:13">
      <c r="A371" s="245">
        <v>361</v>
      </c>
      <c r="B371" s="463" t="s">
        <v>157</v>
      </c>
      <c r="C371" s="460">
        <v>1652.95</v>
      </c>
      <c r="D371" s="461">
        <v>1646.9166666666667</v>
      </c>
      <c r="E371" s="461">
        <v>1630.0333333333335</v>
      </c>
      <c r="F371" s="461">
        <v>1607.1166666666668</v>
      </c>
      <c r="G371" s="461">
        <v>1590.2333333333336</v>
      </c>
      <c r="H371" s="461">
        <v>1669.8333333333335</v>
      </c>
      <c r="I371" s="461">
        <v>1686.7166666666667</v>
      </c>
      <c r="J371" s="461">
        <v>1709.6333333333334</v>
      </c>
      <c r="K371" s="460">
        <v>1663.8</v>
      </c>
      <c r="L371" s="460">
        <v>1624</v>
      </c>
      <c r="M371" s="460">
        <v>4.6428700000000003</v>
      </c>
    </row>
    <row r="372" spans="1:13">
      <c r="A372" s="245">
        <v>362</v>
      </c>
      <c r="B372" s="463" t="s">
        <v>756</v>
      </c>
      <c r="C372" s="460">
        <v>1001.95</v>
      </c>
      <c r="D372" s="461">
        <v>1003.6166666666667</v>
      </c>
      <c r="E372" s="461">
        <v>994.23333333333335</v>
      </c>
      <c r="F372" s="461">
        <v>986.51666666666665</v>
      </c>
      <c r="G372" s="461">
        <v>977.13333333333333</v>
      </c>
      <c r="H372" s="461">
        <v>1011.3333333333334</v>
      </c>
      <c r="I372" s="461">
        <v>1020.7166666666668</v>
      </c>
      <c r="J372" s="461">
        <v>1028.4333333333334</v>
      </c>
      <c r="K372" s="460">
        <v>1013</v>
      </c>
      <c r="L372" s="460">
        <v>995.9</v>
      </c>
      <c r="M372" s="460">
        <v>0.68659000000000003</v>
      </c>
    </row>
    <row r="373" spans="1:13">
      <c r="A373" s="245">
        <v>363</v>
      </c>
      <c r="B373" s="463" t="s">
        <v>461</v>
      </c>
      <c r="C373" s="460">
        <v>1674.2</v>
      </c>
      <c r="D373" s="461">
        <v>1657.8833333333332</v>
      </c>
      <c r="E373" s="461">
        <v>1626.7666666666664</v>
      </c>
      <c r="F373" s="461">
        <v>1579.3333333333333</v>
      </c>
      <c r="G373" s="461">
        <v>1548.2166666666665</v>
      </c>
      <c r="H373" s="461">
        <v>1705.3166666666664</v>
      </c>
      <c r="I373" s="461">
        <v>1736.4333333333332</v>
      </c>
      <c r="J373" s="461">
        <v>1783.8666666666663</v>
      </c>
      <c r="K373" s="460">
        <v>1689</v>
      </c>
      <c r="L373" s="460">
        <v>1610.45</v>
      </c>
      <c r="M373" s="460">
        <v>8.6103299999999994</v>
      </c>
    </row>
    <row r="374" spans="1:13">
      <c r="A374" s="245">
        <v>364</v>
      </c>
      <c r="B374" s="463" t="s">
        <v>757</v>
      </c>
      <c r="C374" s="460">
        <v>1103.95</v>
      </c>
      <c r="D374" s="461">
        <v>1107.0666666666666</v>
      </c>
      <c r="E374" s="461">
        <v>1078.8833333333332</v>
      </c>
      <c r="F374" s="461">
        <v>1053.8166666666666</v>
      </c>
      <c r="G374" s="461">
        <v>1025.6333333333332</v>
      </c>
      <c r="H374" s="461">
        <v>1132.1333333333332</v>
      </c>
      <c r="I374" s="461">
        <v>1160.3166666666666</v>
      </c>
      <c r="J374" s="461">
        <v>1185.3833333333332</v>
      </c>
      <c r="K374" s="460">
        <v>1135.25</v>
      </c>
      <c r="L374" s="460">
        <v>1082</v>
      </c>
      <c r="M374" s="460">
        <v>0.87282999999999999</v>
      </c>
    </row>
    <row r="375" spans="1:13">
      <c r="A375" s="245">
        <v>365</v>
      </c>
      <c r="B375" s="463" t="s">
        <v>159</v>
      </c>
      <c r="C375" s="460">
        <v>115.6</v>
      </c>
      <c r="D375" s="461">
        <v>115.01666666666667</v>
      </c>
      <c r="E375" s="461">
        <v>114.08333333333333</v>
      </c>
      <c r="F375" s="461">
        <v>112.56666666666666</v>
      </c>
      <c r="G375" s="461">
        <v>111.63333333333333</v>
      </c>
      <c r="H375" s="461">
        <v>116.53333333333333</v>
      </c>
      <c r="I375" s="461">
        <v>117.46666666666667</v>
      </c>
      <c r="J375" s="461">
        <v>118.98333333333333</v>
      </c>
      <c r="K375" s="460">
        <v>115.95</v>
      </c>
      <c r="L375" s="460">
        <v>113.5</v>
      </c>
      <c r="M375" s="460">
        <v>52.09731</v>
      </c>
    </row>
    <row r="376" spans="1:13">
      <c r="A376" s="245">
        <v>366</v>
      </c>
      <c r="B376" s="463" t="s">
        <v>162</v>
      </c>
      <c r="C376" s="460">
        <v>228.4</v>
      </c>
      <c r="D376" s="461">
        <v>228.83333333333334</v>
      </c>
      <c r="E376" s="461">
        <v>226.66666666666669</v>
      </c>
      <c r="F376" s="461">
        <v>224.93333333333334</v>
      </c>
      <c r="G376" s="461">
        <v>222.76666666666668</v>
      </c>
      <c r="H376" s="461">
        <v>230.56666666666669</v>
      </c>
      <c r="I376" s="461">
        <v>232.73333333333338</v>
      </c>
      <c r="J376" s="461">
        <v>234.4666666666667</v>
      </c>
      <c r="K376" s="460">
        <v>231</v>
      </c>
      <c r="L376" s="460">
        <v>227.1</v>
      </c>
      <c r="M376" s="460">
        <v>61.854469999999999</v>
      </c>
    </row>
    <row r="377" spans="1:13">
      <c r="A377" s="245">
        <v>367</v>
      </c>
      <c r="B377" s="463" t="s">
        <v>462</v>
      </c>
      <c r="C377" s="460">
        <v>329.7</v>
      </c>
      <c r="D377" s="461">
        <v>325.81666666666666</v>
      </c>
      <c r="E377" s="461">
        <v>311.88333333333333</v>
      </c>
      <c r="F377" s="461">
        <v>294.06666666666666</v>
      </c>
      <c r="G377" s="461">
        <v>280.13333333333333</v>
      </c>
      <c r="H377" s="461">
        <v>343.63333333333333</v>
      </c>
      <c r="I377" s="461">
        <v>357.56666666666661</v>
      </c>
      <c r="J377" s="461">
        <v>375.38333333333333</v>
      </c>
      <c r="K377" s="460">
        <v>339.75</v>
      </c>
      <c r="L377" s="460">
        <v>308</v>
      </c>
      <c r="M377" s="460">
        <v>55.253349999999998</v>
      </c>
    </row>
    <row r="378" spans="1:13">
      <c r="A378" s="245">
        <v>368</v>
      </c>
      <c r="B378" s="463" t="s">
        <v>270</v>
      </c>
      <c r="C378" s="460">
        <v>270.7</v>
      </c>
      <c r="D378" s="461">
        <v>271.93333333333334</v>
      </c>
      <c r="E378" s="461">
        <v>264.86666666666667</v>
      </c>
      <c r="F378" s="461">
        <v>259.03333333333336</v>
      </c>
      <c r="G378" s="461">
        <v>251.9666666666667</v>
      </c>
      <c r="H378" s="461">
        <v>277.76666666666665</v>
      </c>
      <c r="I378" s="461">
        <v>284.83333333333337</v>
      </c>
      <c r="J378" s="461">
        <v>290.66666666666663</v>
      </c>
      <c r="K378" s="460">
        <v>279</v>
      </c>
      <c r="L378" s="460">
        <v>266.10000000000002</v>
      </c>
      <c r="M378" s="460">
        <v>10.0756</v>
      </c>
    </row>
    <row r="379" spans="1:13">
      <c r="A379" s="245">
        <v>369</v>
      </c>
      <c r="B379" s="463" t="s">
        <v>463</v>
      </c>
      <c r="C379" s="460">
        <v>140.30000000000001</v>
      </c>
      <c r="D379" s="461">
        <v>140.38333333333333</v>
      </c>
      <c r="E379" s="461">
        <v>137.91666666666666</v>
      </c>
      <c r="F379" s="461">
        <v>135.53333333333333</v>
      </c>
      <c r="G379" s="461">
        <v>133.06666666666666</v>
      </c>
      <c r="H379" s="461">
        <v>142.76666666666665</v>
      </c>
      <c r="I379" s="461">
        <v>145.23333333333335</v>
      </c>
      <c r="J379" s="461">
        <v>147.61666666666665</v>
      </c>
      <c r="K379" s="460">
        <v>142.85</v>
      </c>
      <c r="L379" s="460">
        <v>138</v>
      </c>
      <c r="M379" s="460">
        <v>3.10066</v>
      </c>
    </row>
    <row r="380" spans="1:13">
      <c r="A380" s="245">
        <v>370</v>
      </c>
      <c r="B380" s="463" t="s">
        <v>464</v>
      </c>
      <c r="C380" s="460">
        <v>5837.3</v>
      </c>
      <c r="D380" s="461">
        <v>5824.4333333333334</v>
      </c>
      <c r="E380" s="461">
        <v>5768.8666666666668</v>
      </c>
      <c r="F380" s="461">
        <v>5700.4333333333334</v>
      </c>
      <c r="G380" s="461">
        <v>5644.8666666666668</v>
      </c>
      <c r="H380" s="461">
        <v>5892.8666666666668</v>
      </c>
      <c r="I380" s="461">
        <v>5948.4333333333343</v>
      </c>
      <c r="J380" s="461">
        <v>6016.8666666666668</v>
      </c>
      <c r="K380" s="460">
        <v>5880</v>
      </c>
      <c r="L380" s="460">
        <v>5756</v>
      </c>
      <c r="M380" s="460">
        <v>0.10281999999999999</v>
      </c>
    </row>
    <row r="381" spans="1:13">
      <c r="A381" s="245">
        <v>371</v>
      </c>
      <c r="B381" s="463" t="s">
        <v>271</v>
      </c>
      <c r="C381" s="460">
        <v>13431.45</v>
      </c>
      <c r="D381" s="461">
        <v>13446.85</v>
      </c>
      <c r="E381" s="461">
        <v>13364.650000000001</v>
      </c>
      <c r="F381" s="461">
        <v>13297.85</v>
      </c>
      <c r="G381" s="461">
        <v>13215.650000000001</v>
      </c>
      <c r="H381" s="461">
        <v>13513.650000000001</v>
      </c>
      <c r="I381" s="461">
        <v>13595.850000000002</v>
      </c>
      <c r="J381" s="461">
        <v>13662.650000000001</v>
      </c>
      <c r="K381" s="460">
        <v>13529.05</v>
      </c>
      <c r="L381" s="460">
        <v>13380.05</v>
      </c>
      <c r="M381" s="460">
        <v>6.6040000000000001E-2</v>
      </c>
    </row>
    <row r="382" spans="1:13">
      <c r="A382" s="245">
        <v>372</v>
      </c>
      <c r="B382" s="463" t="s">
        <v>161</v>
      </c>
      <c r="C382" s="460">
        <v>37.65</v>
      </c>
      <c r="D382" s="461">
        <v>37.43333333333333</v>
      </c>
      <c r="E382" s="461">
        <v>37.066666666666663</v>
      </c>
      <c r="F382" s="461">
        <v>36.483333333333334</v>
      </c>
      <c r="G382" s="461">
        <v>36.116666666666667</v>
      </c>
      <c r="H382" s="461">
        <v>38.016666666666659</v>
      </c>
      <c r="I382" s="461">
        <v>38.383333333333319</v>
      </c>
      <c r="J382" s="461">
        <v>38.966666666666654</v>
      </c>
      <c r="K382" s="460">
        <v>37.799999999999997</v>
      </c>
      <c r="L382" s="460">
        <v>36.85</v>
      </c>
      <c r="M382" s="460">
        <v>1080.3381999999999</v>
      </c>
    </row>
    <row r="383" spans="1:13">
      <c r="A383" s="245">
        <v>373</v>
      </c>
      <c r="B383" s="463" t="s">
        <v>272</v>
      </c>
      <c r="C383" s="460">
        <v>630.75</v>
      </c>
      <c r="D383" s="461">
        <v>635.13333333333333</v>
      </c>
      <c r="E383" s="461">
        <v>622.61666666666667</v>
      </c>
      <c r="F383" s="461">
        <v>614.48333333333335</v>
      </c>
      <c r="G383" s="461">
        <v>601.9666666666667</v>
      </c>
      <c r="H383" s="461">
        <v>643.26666666666665</v>
      </c>
      <c r="I383" s="461">
        <v>655.7833333333333</v>
      </c>
      <c r="J383" s="461">
        <v>663.91666666666663</v>
      </c>
      <c r="K383" s="460">
        <v>647.65</v>
      </c>
      <c r="L383" s="460">
        <v>627</v>
      </c>
      <c r="M383" s="460">
        <v>0.57067000000000001</v>
      </c>
    </row>
    <row r="384" spans="1:13">
      <c r="A384" s="245">
        <v>374</v>
      </c>
      <c r="B384" s="463" t="s">
        <v>165</v>
      </c>
      <c r="C384" s="460">
        <v>197</v>
      </c>
      <c r="D384" s="461">
        <v>194.35</v>
      </c>
      <c r="E384" s="461">
        <v>190.7</v>
      </c>
      <c r="F384" s="461">
        <v>184.4</v>
      </c>
      <c r="G384" s="461">
        <v>180.75</v>
      </c>
      <c r="H384" s="461">
        <v>200.64999999999998</v>
      </c>
      <c r="I384" s="461">
        <v>204.3</v>
      </c>
      <c r="J384" s="461">
        <v>210.59999999999997</v>
      </c>
      <c r="K384" s="460">
        <v>198</v>
      </c>
      <c r="L384" s="460">
        <v>188.05</v>
      </c>
      <c r="M384" s="460">
        <v>192.95119</v>
      </c>
    </row>
    <row r="385" spans="1:13">
      <c r="A385" s="245">
        <v>375</v>
      </c>
      <c r="B385" s="463" t="s">
        <v>166</v>
      </c>
      <c r="C385" s="460">
        <v>141.55000000000001</v>
      </c>
      <c r="D385" s="461">
        <v>140.78333333333333</v>
      </c>
      <c r="E385" s="461">
        <v>139.56666666666666</v>
      </c>
      <c r="F385" s="461">
        <v>137.58333333333334</v>
      </c>
      <c r="G385" s="461">
        <v>136.36666666666667</v>
      </c>
      <c r="H385" s="461">
        <v>142.76666666666665</v>
      </c>
      <c r="I385" s="461">
        <v>143.98333333333329</v>
      </c>
      <c r="J385" s="461">
        <v>145.96666666666664</v>
      </c>
      <c r="K385" s="460">
        <v>142</v>
      </c>
      <c r="L385" s="460">
        <v>138.80000000000001</v>
      </c>
      <c r="M385" s="460">
        <v>33.578159999999997</v>
      </c>
    </row>
    <row r="386" spans="1:13">
      <c r="A386" s="245">
        <v>376</v>
      </c>
      <c r="B386" s="463" t="s">
        <v>465</v>
      </c>
      <c r="C386" s="460">
        <v>247.8</v>
      </c>
      <c r="D386" s="461">
        <v>246.63333333333335</v>
      </c>
      <c r="E386" s="461">
        <v>244.6166666666667</v>
      </c>
      <c r="F386" s="461">
        <v>241.43333333333334</v>
      </c>
      <c r="G386" s="461">
        <v>239.41666666666669</v>
      </c>
      <c r="H386" s="461">
        <v>249.81666666666672</v>
      </c>
      <c r="I386" s="461">
        <v>251.83333333333337</v>
      </c>
      <c r="J386" s="461">
        <v>255.01666666666674</v>
      </c>
      <c r="K386" s="460">
        <v>248.65</v>
      </c>
      <c r="L386" s="460">
        <v>243.45</v>
      </c>
      <c r="M386" s="460">
        <v>2.23509</v>
      </c>
    </row>
    <row r="387" spans="1:13">
      <c r="A387" s="245">
        <v>377</v>
      </c>
      <c r="B387" s="463" t="s">
        <v>466</v>
      </c>
      <c r="C387" s="460">
        <v>543.9</v>
      </c>
      <c r="D387" s="461">
        <v>544.93333333333328</v>
      </c>
      <c r="E387" s="461">
        <v>536.06666666666661</v>
      </c>
      <c r="F387" s="461">
        <v>528.23333333333335</v>
      </c>
      <c r="G387" s="461">
        <v>519.36666666666667</v>
      </c>
      <c r="H387" s="461">
        <v>552.76666666666654</v>
      </c>
      <c r="I387" s="461">
        <v>561.6333333333331</v>
      </c>
      <c r="J387" s="461">
        <v>569.46666666666647</v>
      </c>
      <c r="K387" s="460">
        <v>553.79999999999995</v>
      </c>
      <c r="L387" s="460">
        <v>537.1</v>
      </c>
      <c r="M387" s="460">
        <v>2.3172999999999999</v>
      </c>
    </row>
    <row r="388" spans="1:13">
      <c r="A388" s="245">
        <v>378</v>
      </c>
      <c r="B388" s="463" t="s">
        <v>467</v>
      </c>
      <c r="C388" s="460">
        <v>29.3</v>
      </c>
      <c r="D388" s="461">
        <v>29.400000000000002</v>
      </c>
      <c r="E388" s="461">
        <v>29.100000000000005</v>
      </c>
      <c r="F388" s="461">
        <v>28.900000000000002</v>
      </c>
      <c r="G388" s="461">
        <v>28.600000000000005</v>
      </c>
      <c r="H388" s="461">
        <v>29.600000000000005</v>
      </c>
      <c r="I388" s="461">
        <v>29.900000000000002</v>
      </c>
      <c r="J388" s="461">
        <v>30.100000000000005</v>
      </c>
      <c r="K388" s="460">
        <v>29.7</v>
      </c>
      <c r="L388" s="460">
        <v>29.2</v>
      </c>
      <c r="M388" s="460">
        <v>20.313099999999999</v>
      </c>
    </row>
    <row r="389" spans="1:13">
      <c r="A389" s="245">
        <v>379</v>
      </c>
      <c r="B389" s="463" t="s">
        <v>468</v>
      </c>
      <c r="C389" s="460">
        <v>167.75</v>
      </c>
      <c r="D389" s="461">
        <v>168.71666666666667</v>
      </c>
      <c r="E389" s="461">
        <v>165.93333333333334</v>
      </c>
      <c r="F389" s="461">
        <v>164.11666666666667</v>
      </c>
      <c r="G389" s="461">
        <v>161.33333333333334</v>
      </c>
      <c r="H389" s="461">
        <v>170.53333333333333</v>
      </c>
      <c r="I389" s="461">
        <v>173.31666666666669</v>
      </c>
      <c r="J389" s="461">
        <v>175.13333333333333</v>
      </c>
      <c r="K389" s="460">
        <v>171.5</v>
      </c>
      <c r="L389" s="460">
        <v>166.9</v>
      </c>
      <c r="M389" s="460">
        <v>29.708970000000001</v>
      </c>
    </row>
    <row r="390" spans="1:13">
      <c r="A390" s="245">
        <v>380</v>
      </c>
      <c r="B390" s="463" t="s">
        <v>273</v>
      </c>
      <c r="C390" s="460">
        <v>513.75</v>
      </c>
      <c r="D390" s="461">
        <v>513.58333333333337</v>
      </c>
      <c r="E390" s="461">
        <v>510.51666666666677</v>
      </c>
      <c r="F390" s="461">
        <v>507.28333333333342</v>
      </c>
      <c r="G390" s="461">
        <v>504.21666666666681</v>
      </c>
      <c r="H390" s="461">
        <v>516.81666666666672</v>
      </c>
      <c r="I390" s="461">
        <v>519.88333333333333</v>
      </c>
      <c r="J390" s="461">
        <v>523.11666666666667</v>
      </c>
      <c r="K390" s="460">
        <v>516.65</v>
      </c>
      <c r="L390" s="460">
        <v>510.35</v>
      </c>
      <c r="M390" s="460">
        <v>2.1194500000000001</v>
      </c>
    </row>
    <row r="391" spans="1:13">
      <c r="A391" s="245">
        <v>381</v>
      </c>
      <c r="B391" s="463" t="s">
        <v>469</v>
      </c>
      <c r="C391" s="460">
        <v>309.95</v>
      </c>
      <c r="D391" s="461">
        <v>312.09999999999997</v>
      </c>
      <c r="E391" s="461">
        <v>303.39999999999992</v>
      </c>
      <c r="F391" s="461">
        <v>296.84999999999997</v>
      </c>
      <c r="G391" s="461">
        <v>288.14999999999992</v>
      </c>
      <c r="H391" s="461">
        <v>318.64999999999992</v>
      </c>
      <c r="I391" s="461">
        <v>327.34999999999997</v>
      </c>
      <c r="J391" s="461">
        <v>333.89999999999992</v>
      </c>
      <c r="K391" s="460">
        <v>320.8</v>
      </c>
      <c r="L391" s="460">
        <v>305.55</v>
      </c>
      <c r="M391" s="460">
        <v>9.7468800000000009</v>
      </c>
    </row>
    <row r="392" spans="1:13">
      <c r="A392" s="245">
        <v>382</v>
      </c>
      <c r="B392" s="463" t="s">
        <v>470</v>
      </c>
      <c r="C392" s="460">
        <v>82.5</v>
      </c>
      <c r="D392" s="461">
        <v>83.05</v>
      </c>
      <c r="E392" s="461">
        <v>81.199999999999989</v>
      </c>
      <c r="F392" s="461">
        <v>79.899999999999991</v>
      </c>
      <c r="G392" s="461">
        <v>78.049999999999983</v>
      </c>
      <c r="H392" s="461">
        <v>84.35</v>
      </c>
      <c r="I392" s="461">
        <v>86.199999999999989</v>
      </c>
      <c r="J392" s="461">
        <v>87.5</v>
      </c>
      <c r="K392" s="460">
        <v>84.9</v>
      </c>
      <c r="L392" s="460">
        <v>81.75</v>
      </c>
      <c r="M392" s="460">
        <v>54.296219999999998</v>
      </c>
    </row>
    <row r="393" spans="1:13">
      <c r="A393" s="245">
        <v>383</v>
      </c>
      <c r="B393" s="463" t="s">
        <v>471</v>
      </c>
      <c r="C393" s="460">
        <v>1907.55</v>
      </c>
      <c r="D393" s="461">
        <v>1892.8166666666668</v>
      </c>
      <c r="E393" s="461">
        <v>1844.6333333333337</v>
      </c>
      <c r="F393" s="461">
        <v>1781.7166666666669</v>
      </c>
      <c r="G393" s="461">
        <v>1733.5333333333338</v>
      </c>
      <c r="H393" s="461">
        <v>1955.7333333333336</v>
      </c>
      <c r="I393" s="461">
        <v>2003.9166666666665</v>
      </c>
      <c r="J393" s="461">
        <v>2066.8333333333335</v>
      </c>
      <c r="K393" s="460">
        <v>1941</v>
      </c>
      <c r="L393" s="460">
        <v>1829.9</v>
      </c>
      <c r="M393" s="460">
        <v>0.24768000000000001</v>
      </c>
    </row>
    <row r="394" spans="1:13">
      <c r="A394" s="245">
        <v>384</v>
      </c>
      <c r="B394" s="463" t="s">
        <v>472</v>
      </c>
      <c r="C394" s="460">
        <v>357.1</v>
      </c>
      <c r="D394" s="461">
        <v>357.2166666666667</v>
      </c>
      <c r="E394" s="461">
        <v>351.08333333333337</v>
      </c>
      <c r="F394" s="461">
        <v>345.06666666666666</v>
      </c>
      <c r="G394" s="461">
        <v>338.93333333333334</v>
      </c>
      <c r="H394" s="461">
        <v>363.23333333333341</v>
      </c>
      <c r="I394" s="461">
        <v>369.36666666666673</v>
      </c>
      <c r="J394" s="461">
        <v>375.38333333333344</v>
      </c>
      <c r="K394" s="460">
        <v>363.35</v>
      </c>
      <c r="L394" s="460">
        <v>351.2</v>
      </c>
      <c r="M394" s="460">
        <v>7.6894200000000001</v>
      </c>
    </row>
    <row r="395" spans="1:13">
      <c r="A395" s="245">
        <v>385</v>
      </c>
      <c r="B395" s="463" t="s">
        <v>473</v>
      </c>
      <c r="C395" s="460">
        <v>185.8</v>
      </c>
      <c r="D395" s="461">
        <v>186.95000000000002</v>
      </c>
      <c r="E395" s="461">
        <v>183.90000000000003</v>
      </c>
      <c r="F395" s="461">
        <v>182.00000000000003</v>
      </c>
      <c r="G395" s="461">
        <v>178.95000000000005</v>
      </c>
      <c r="H395" s="461">
        <v>188.85000000000002</v>
      </c>
      <c r="I395" s="461">
        <v>191.90000000000003</v>
      </c>
      <c r="J395" s="461">
        <v>193.8</v>
      </c>
      <c r="K395" s="460">
        <v>190</v>
      </c>
      <c r="L395" s="460">
        <v>185.05</v>
      </c>
      <c r="M395" s="460">
        <v>2.3425400000000001</v>
      </c>
    </row>
    <row r="396" spans="1:13">
      <c r="A396" s="245">
        <v>386</v>
      </c>
      <c r="B396" s="463" t="s">
        <v>474</v>
      </c>
      <c r="C396" s="460">
        <v>909.5</v>
      </c>
      <c r="D396" s="461">
        <v>921.83333333333337</v>
      </c>
      <c r="E396" s="461">
        <v>891.66666666666674</v>
      </c>
      <c r="F396" s="461">
        <v>873.83333333333337</v>
      </c>
      <c r="G396" s="461">
        <v>843.66666666666674</v>
      </c>
      <c r="H396" s="461">
        <v>939.66666666666674</v>
      </c>
      <c r="I396" s="461">
        <v>969.83333333333348</v>
      </c>
      <c r="J396" s="461">
        <v>987.66666666666674</v>
      </c>
      <c r="K396" s="460">
        <v>952</v>
      </c>
      <c r="L396" s="460">
        <v>904</v>
      </c>
      <c r="M396" s="460">
        <v>3.4674299999999998</v>
      </c>
    </row>
    <row r="397" spans="1:13">
      <c r="A397" s="245">
        <v>387</v>
      </c>
      <c r="B397" s="463" t="s">
        <v>167</v>
      </c>
      <c r="C397" s="460">
        <v>1960.35</v>
      </c>
      <c r="D397" s="461">
        <v>1951.4000000000003</v>
      </c>
      <c r="E397" s="461">
        <v>1939.3500000000006</v>
      </c>
      <c r="F397" s="461">
        <v>1918.3500000000004</v>
      </c>
      <c r="G397" s="461">
        <v>1906.3000000000006</v>
      </c>
      <c r="H397" s="461">
        <v>1972.4000000000005</v>
      </c>
      <c r="I397" s="461">
        <v>1984.4500000000003</v>
      </c>
      <c r="J397" s="461">
        <v>2005.4500000000005</v>
      </c>
      <c r="K397" s="460">
        <v>1963.45</v>
      </c>
      <c r="L397" s="460">
        <v>1930.4</v>
      </c>
      <c r="M397" s="460">
        <v>54.794240000000002</v>
      </c>
    </row>
    <row r="398" spans="1:13">
      <c r="A398" s="245">
        <v>388</v>
      </c>
      <c r="B398" s="463" t="s">
        <v>814</v>
      </c>
      <c r="C398" s="460">
        <v>980.35</v>
      </c>
      <c r="D398" s="461">
        <v>981.1</v>
      </c>
      <c r="E398" s="461">
        <v>974.25</v>
      </c>
      <c r="F398" s="461">
        <v>968.15</v>
      </c>
      <c r="G398" s="461">
        <v>961.3</v>
      </c>
      <c r="H398" s="461">
        <v>987.2</v>
      </c>
      <c r="I398" s="461">
        <v>994.05000000000018</v>
      </c>
      <c r="J398" s="461">
        <v>1000.1500000000001</v>
      </c>
      <c r="K398" s="460">
        <v>987.95</v>
      </c>
      <c r="L398" s="460">
        <v>975</v>
      </c>
      <c r="M398" s="460">
        <v>17.341080000000002</v>
      </c>
    </row>
    <row r="399" spans="1:13">
      <c r="A399" s="245">
        <v>389</v>
      </c>
      <c r="B399" s="463" t="s">
        <v>274</v>
      </c>
      <c r="C399" s="460">
        <v>963.65</v>
      </c>
      <c r="D399" s="461">
        <v>971.21666666666658</v>
      </c>
      <c r="E399" s="461">
        <v>953.63333333333321</v>
      </c>
      <c r="F399" s="461">
        <v>943.61666666666667</v>
      </c>
      <c r="G399" s="461">
        <v>926.0333333333333</v>
      </c>
      <c r="H399" s="461">
        <v>981.23333333333312</v>
      </c>
      <c r="I399" s="461">
        <v>998.81666666666638</v>
      </c>
      <c r="J399" s="461">
        <v>1008.833333333333</v>
      </c>
      <c r="K399" s="460">
        <v>988.8</v>
      </c>
      <c r="L399" s="460">
        <v>961.2</v>
      </c>
      <c r="M399" s="460">
        <v>21.816410000000001</v>
      </c>
    </row>
    <row r="400" spans="1:13">
      <c r="A400" s="245">
        <v>390</v>
      </c>
      <c r="B400" s="463" t="s">
        <v>476</v>
      </c>
      <c r="C400" s="460">
        <v>26.75</v>
      </c>
      <c r="D400" s="461">
        <v>26.8</v>
      </c>
      <c r="E400" s="461">
        <v>26.55</v>
      </c>
      <c r="F400" s="461">
        <v>26.35</v>
      </c>
      <c r="G400" s="461">
        <v>26.1</v>
      </c>
      <c r="H400" s="461">
        <v>27</v>
      </c>
      <c r="I400" s="461">
        <v>27.25</v>
      </c>
      <c r="J400" s="461">
        <v>27.45</v>
      </c>
      <c r="K400" s="460">
        <v>27.05</v>
      </c>
      <c r="L400" s="460">
        <v>26.6</v>
      </c>
      <c r="M400" s="460">
        <v>11.879799999999999</v>
      </c>
    </row>
    <row r="401" spans="1:13">
      <c r="A401" s="245">
        <v>391</v>
      </c>
      <c r="B401" s="463" t="s">
        <v>477</v>
      </c>
      <c r="C401" s="460">
        <v>2348.8000000000002</v>
      </c>
      <c r="D401" s="461">
        <v>2311.2833333333333</v>
      </c>
      <c r="E401" s="461">
        <v>2247.5666666666666</v>
      </c>
      <c r="F401" s="461">
        <v>2146.3333333333335</v>
      </c>
      <c r="G401" s="461">
        <v>2082.6166666666668</v>
      </c>
      <c r="H401" s="461">
        <v>2412.5166666666664</v>
      </c>
      <c r="I401" s="461">
        <v>2476.2333333333327</v>
      </c>
      <c r="J401" s="461">
        <v>2577.4666666666662</v>
      </c>
      <c r="K401" s="460">
        <v>2375</v>
      </c>
      <c r="L401" s="460">
        <v>2210.0500000000002</v>
      </c>
      <c r="M401" s="460">
        <v>1.22692</v>
      </c>
    </row>
    <row r="402" spans="1:13">
      <c r="A402" s="245">
        <v>392</v>
      </c>
      <c r="B402" s="463" t="s">
        <v>172</v>
      </c>
      <c r="C402" s="460">
        <v>6366.65</v>
      </c>
      <c r="D402" s="461">
        <v>6341.2333333333336</v>
      </c>
      <c r="E402" s="461">
        <v>6285.4666666666672</v>
      </c>
      <c r="F402" s="461">
        <v>6204.2833333333338</v>
      </c>
      <c r="G402" s="461">
        <v>6148.5166666666673</v>
      </c>
      <c r="H402" s="461">
        <v>6422.416666666667</v>
      </c>
      <c r="I402" s="461">
        <v>6478.1833333333334</v>
      </c>
      <c r="J402" s="461">
        <v>6559.3666666666668</v>
      </c>
      <c r="K402" s="460">
        <v>6397</v>
      </c>
      <c r="L402" s="460">
        <v>6260.05</v>
      </c>
      <c r="M402" s="460">
        <v>1.4303699999999999</v>
      </c>
    </row>
    <row r="403" spans="1:13">
      <c r="A403" s="245">
        <v>393</v>
      </c>
      <c r="B403" s="463" t="s">
        <v>478</v>
      </c>
      <c r="C403" s="460">
        <v>7719.1</v>
      </c>
      <c r="D403" s="461">
        <v>7769.7</v>
      </c>
      <c r="E403" s="461">
        <v>7649.4</v>
      </c>
      <c r="F403" s="461">
        <v>7579.7</v>
      </c>
      <c r="G403" s="461">
        <v>7459.4</v>
      </c>
      <c r="H403" s="461">
        <v>7839.4</v>
      </c>
      <c r="I403" s="461">
        <v>7959.7000000000007</v>
      </c>
      <c r="J403" s="461">
        <v>8029.4</v>
      </c>
      <c r="K403" s="460">
        <v>7890</v>
      </c>
      <c r="L403" s="460">
        <v>7700</v>
      </c>
      <c r="M403" s="460">
        <v>0.40803</v>
      </c>
    </row>
    <row r="404" spans="1:13">
      <c r="A404" s="245">
        <v>394</v>
      </c>
      <c r="B404" s="463" t="s">
        <v>479</v>
      </c>
      <c r="C404" s="460">
        <v>4969.95</v>
      </c>
      <c r="D404" s="461">
        <v>4934.9833333333336</v>
      </c>
      <c r="E404" s="461">
        <v>4860.9666666666672</v>
      </c>
      <c r="F404" s="461">
        <v>4751.9833333333336</v>
      </c>
      <c r="G404" s="461">
        <v>4677.9666666666672</v>
      </c>
      <c r="H404" s="461">
        <v>5043.9666666666672</v>
      </c>
      <c r="I404" s="461">
        <v>5117.9833333333336</v>
      </c>
      <c r="J404" s="461">
        <v>5226.9666666666672</v>
      </c>
      <c r="K404" s="460">
        <v>5009</v>
      </c>
      <c r="L404" s="460">
        <v>4826</v>
      </c>
      <c r="M404" s="460">
        <v>0.17990999999999999</v>
      </c>
    </row>
    <row r="405" spans="1:13">
      <c r="A405" s="245">
        <v>395</v>
      </c>
      <c r="B405" s="463" t="s">
        <v>759</v>
      </c>
      <c r="C405" s="460">
        <v>97.75</v>
      </c>
      <c r="D405" s="461">
        <v>97.899999999999991</v>
      </c>
      <c r="E405" s="461">
        <v>96.84999999999998</v>
      </c>
      <c r="F405" s="461">
        <v>95.949999999999989</v>
      </c>
      <c r="G405" s="461">
        <v>94.899999999999977</v>
      </c>
      <c r="H405" s="461">
        <v>98.799999999999983</v>
      </c>
      <c r="I405" s="461">
        <v>99.85</v>
      </c>
      <c r="J405" s="461">
        <v>100.74999999999999</v>
      </c>
      <c r="K405" s="460">
        <v>98.95</v>
      </c>
      <c r="L405" s="460">
        <v>97</v>
      </c>
      <c r="M405" s="460">
        <v>2.1933199999999999</v>
      </c>
    </row>
    <row r="406" spans="1:13">
      <c r="A406" s="245">
        <v>396</v>
      </c>
      <c r="B406" s="463" t="s">
        <v>480</v>
      </c>
      <c r="C406" s="460">
        <v>406</v>
      </c>
      <c r="D406" s="461">
        <v>404.66666666666669</v>
      </c>
      <c r="E406" s="461">
        <v>401.33333333333337</v>
      </c>
      <c r="F406" s="461">
        <v>396.66666666666669</v>
      </c>
      <c r="G406" s="461">
        <v>393.33333333333337</v>
      </c>
      <c r="H406" s="461">
        <v>409.33333333333337</v>
      </c>
      <c r="I406" s="461">
        <v>412.66666666666674</v>
      </c>
      <c r="J406" s="461">
        <v>417.33333333333337</v>
      </c>
      <c r="K406" s="460">
        <v>408</v>
      </c>
      <c r="L406" s="460">
        <v>400</v>
      </c>
      <c r="M406" s="460">
        <v>2.8347199999999999</v>
      </c>
    </row>
    <row r="407" spans="1:13">
      <c r="A407" s="245">
        <v>397</v>
      </c>
      <c r="B407" s="463" t="s">
        <v>761</v>
      </c>
      <c r="C407" s="460">
        <v>268.25</v>
      </c>
      <c r="D407" s="461">
        <v>266.2</v>
      </c>
      <c r="E407" s="461">
        <v>262.04999999999995</v>
      </c>
      <c r="F407" s="461">
        <v>255.84999999999997</v>
      </c>
      <c r="G407" s="461">
        <v>251.69999999999993</v>
      </c>
      <c r="H407" s="461">
        <v>272.39999999999998</v>
      </c>
      <c r="I407" s="461">
        <v>276.54999999999995</v>
      </c>
      <c r="J407" s="461">
        <v>282.75</v>
      </c>
      <c r="K407" s="460">
        <v>270.35000000000002</v>
      </c>
      <c r="L407" s="460">
        <v>260</v>
      </c>
      <c r="M407" s="460">
        <v>8.5339500000000008</v>
      </c>
    </row>
    <row r="408" spans="1:13">
      <c r="A408" s="245">
        <v>398</v>
      </c>
      <c r="B408" s="463" t="s">
        <v>481</v>
      </c>
      <c r="C408" s="460">
        <v>2015.35</v>
      </c>
      <c r="D408" s="461">
        <v>2013.1000000000001</v>
      </c>
      <c r="E408" s="461">
        <v>2004.2500000000002</v>
      </c>
      <c r="F408" s="461">
        <v>1993.15</v>
      </c>
      <c r="G408" s="461">
        <v>1984.3000000000002</v>
      </c>
      <c r="H408" s="461">
        <v>2024.2000000000003</v>
      </c>
      <c r="I408" s="461">
        <v>2033.0500000000002</v>
      </c>
      <c r="J408" s="461">
        <v>2044.1500000000003</v>
      </c>
      <c r="K408" s="460">
        <v>2021.95</v>
      </c>
      <c r="L408" s="460">
        <v>2002</v>
      </c>
      <c r="M408" s="460">
        <v>3.3919999999999999E-2</v>
      </c>
    </row>
    <row r="409" spans="1:13">
      <c r="A409" s="245">
        <v>399</v>
      </c>
      <c r="B409" s="463" t="s">
        <v>482</v>
      </c>
      <c r="C409" s="460">
        <v>509.75</v>
      </c>
      <c r="D409" s="461">
        <v>497.48333333333335</v>
      </c>
      <c r="E409" s="461">
        <v>474.9666666666667</v>
      </c>
      <c r="F409" s="461">
        <v>440.18333333333334</v>
      </c>
      <c r="G409" s="461">
        <v>417.66666666666669</v>
      </c>
      <c r="H409" s="461">
        <v>532.26666666666665</v>
      </c>
      <c r="I409" s="461">
        <v>554.7833333333333</v>
      </c>
      <c r="J409" s="461">
        <v>589.56666666666672</v>
      </c>
      <c r="K409" s="460">
        <v>520</v>
      </c>
      <c r="L409" s="460">
        <v>462.7</v>
      </c>
      <c r="M409" s="460">
        <v>81.999449999999996</v>
      </c>
    </row>
    <row r="410" spans="1:13">
      <c r="A410" s="245">
        <v>400</v>
      </c>
      <c r="B410" s="463" t="s">
        <v>760</v>
      </c>
      <c r="C410" s="460">
        <v>110.6</v>
      </c>
      <c r="D410" s="461">
        <v>111.06666666666666</v>
      </c>
      <c r="E410" s="461">
        <v>109.73333333333332</v>
      </c>
      <c r="F410" s="461">
        <v>108.86666666666666</v>
      </c>
      <c r="G410" s="461">
        <v>107.53333333333332</v>
      </c>
      <c r="H410" s="461">
        <v>111.93333333333332</v>
      </c>
      <c r="I410" s="461">
        <v>113.26666666666667</v>
      </c>
      <c r="J410" s="461">
        <v>114.13333333333333</v>
      </c>
      <c r="K410" s="460">
        <v>112.4</v>
      </c>
      <c r="L410" s="460">
        <v>110.2</v>
      </c>
      <c r="M410" s="460">
        <v>20.91508</v>
      </c>
    </row>
    <row r="411" spans="1:13">
      <c r="A411" s="245">
        <v>401</v>
      </c>
      <c r="B411" s="463" t="s">
        <v>483</v>
      </c>
      <c r="C411" s="460">
        <v>202.45</v>
      </c>
      <c r="D411" s="461">
        <v>202.9</v>
      </c>
      <c r="E411" s="461">
        <v>199.3</v>
      </c>
      <c r="F411" s="461">
        <v>196.15</v>
      </c>
      <c r="G411" s="461">
        <v>192.55</v>
      </c>
      <c r="H411" s="461">
        <v>206.05</v>
      </c>
      <c r="I411" s="461">
        <v>209.64999999999998</v>
      </c>
      <c r="J411" s="461">
        <v>212.8</v>
      </c>
      <c r="K411" s="460">
        <v>206.5</v>
      </c>
      <c r="L411" s="460">
        <v>199.75</v>
      </c>
      <c r="M411" s="460">
        <v>0.91642999999999997</v>
      </c>
    </row>
    <row r="412" spans="1:13">
      <c r="A412" s="245">
        <v>402</v>
      </c>
      <c r="B412" s="463" t="s">
        <v>170</v>
      </c>
      <c r="C412" s="460">
        <v>27328.25</v>
      </c>
      <c r="D412" s="461">
        <v>27109.55</v>
      </c>
      <c r="E412" s="461">
        <v>26819.149999999998</v>
      </c>
      <c r="F412" s="461">
        <v>26310.05</v>
      </c>
      <c r="G412" s="461">
        <v>26019.649999999998</v>
      </c>
      <c r="H412" s="461">
        <v>27618.649999999998</v>
      </c>
      <c r="I412" s="461">
        <v>27909.05</v>
      </c>
      <c r="J412" s="461">
        <v>28418.149999999998</v>
      </c>
      <c r="K412" s="460">
        <v>27399.95</v>
      </c>
      <c r="L412" s="460">
        <v>26600.45</v>
      </c>
      <c r="M412" s="460">
        <v>0.37998999999999999</v>
      </c>
    </row>
    <row r="413" spans="1:13">
      <c r="A413" s="245">
        <v>403</v>
      </c>
      <c r="B413" s="463" t="s">
        <v>484</v>
      </c>
      <c r="C413" s="460">
        <v>1619.25</v>
      </c>
      <c r="D413" s="461">
        <v>1612.5333333333335</v>
      </c>
      <c r="E413" s="461">
        <v>1591.116666666667</v>
      </c>
      <c r="F413" s="461">
        <v>1562.9833333333336</v>
      </c>
      <c r="G413" s="461">
        <v>1541.5666666666671</v>
      </c>
      <c r="H413" s="461">
        <v>1640.666666666667</v>
      </c>
      <c r="I413" s="461">
        <v>1662.0833333333335</v>
      </c>
      <c r="J413" s="461">
        <v>1690.2166666666669</v>
      </c>
      <c r="K413" s="460">
        <v>1633.95</v>
      </c>
      <c r="L413" s="460">
        <v>1584.4</v>
      </c>
      <c r="M413" s="460">
        <v>0.28151999999999999</v>
      </c>
    </row>
    <row r="414" spans="1:13">
      <c r="A414" s="245">
        <v>404</v>
      </c>
      <c r="B414" s="463" t="s">
        <v>173</v>
      </c>
      <c r="C414" s="460">
        <v>1389.05</v>
      </c>
      <c r="D414" s="461">
        <v>1369.1000000000001</v>
      </c>
      <c r="E414" s="461">
        <v>1340.2000000000003</v>
      </c>
      <c r="F414" s="461">
        <v>1291.3500000000001</v>
      </c>
      <c r="G414" s="461">
        <v>1262.4500000000003</v>
      </c>
      <c r="H414" s="461">
        <v>1417.9500000000003</v>
      </c>
      <c r="I414" s="461">
        <v>1446.8500000000004</v>
      </c>
      <c r="J414" s="461">
        <v>1495.7000000000003</v>
      </c>
      <c r="K414" s="460">
        <v>1398</v>
      </c>
      <c r="L414" s="460">
        <v>1320.25</v>
      </c>
      <c r="M414" s="460">
        <v>19.10005</v>
      </c>
    </row>
    <row r="415" spans="1:13">
      <c r="A415" s="245">
        <v>405</v>
      </c>
      <c r="B415" s="463" t="s">
        <v>171</v>
      </c>
      <c r="C415" s="460">
        <v>2062</v>
      </c>
      <c r="D415" s="461">
        <v>2033.6333333333332</v>
      </c>
      <c r="E415" s="461">
        <v>1993.5166666666664</v>
      </c>
      <c r="F415" s="461">
        <v>1925.0333333333333</v>
      </c>
      <c r="G415" s="461">
        <v>1884.9166666666665</v>
      </c>
      <c r="H415" s="461">
        <v>2102.1166666666663</v>
      </c>
      <c r="I415" s="461">
        <v>2142.2333333333331</v>
      </c>
      <c r="J415" s="461">
        <v>2210.7166666666662</v>
      </c>
      <c r="K415" s="460">
        <v>2073.75</v>
      </c>
      <c r="L415" s="460">
        <v>1965.15</v>
      </c>
      <c r="M415" s="460">
        <v>8.7663399999999996</v>
      </c>
    </row>
    <row r="416" spans="1:13">
      <c r="A416" s="245">
        <v>406</v>
      </c>
      <c r="B416" s="463" t="s">
        <v>485</v>
      </c>
      <c r="C416" s="460">
        <v>450.15</v>
      </c>
      <c r="D416" s="461">
        <v>450.43333333333334</v>
      </c>
      <c r="E416" s="461">
        <v>445.86666666666667</v>
      </c>
      <c r="F416" s="461">
        <v>441.58333333333331</v>
      </c>
      <c r="G416" s="461">
        <v>437.01666666666665</v>
      </c>
      <c r="H416" s="461">
        <v>454.7166666666667</v>
      </c>
      <c r="I416" s="461">
        <v>459.28333333333342</v>
      </c>
      <c r="J416" s="461">
        <v>463.56666666666672</v>
      </c>
      <c r="K416" s="460">
        <v>455</v>
      </c>
      <c r="L416" s="460">
        <v>446.15</v>
      </c>
      <c r="M416" s="460">
        <v>1.6025799999999999</v>
      </c>
    </row>
    <row r="417" spans="1:13">
      <c r="A417" s="245">
        <v>407</v>
      </c>
      <c r="B417" s="463" t="s">
        <v>486</v>
      </c>
      <c r="C417" s="460">
        <v>1218</v>
      </c>
      <c r="D417" s="461">
        <v>1218.75</v>
      </c>
      <c r="E417" s="461">
        <v>1209.75</v>
      </c>
      <c r="F417" s="461">
        <v>1201.5</v>
      </c>
      <c r="G417" s="461">
        <v>1192.5</v>
      </c>
      <c r="H417" s="461">
        <v>1227</v>
      </c>
      <c r="I417" s="461">
        <v>1236</v>
      </c>
      <c r="J417" s="461">
        <v>1244.25</v>
      </c>
      <c r="K417" s="460">
        <v>1227.75</v>
      </c>
      <c r="L417" s="460">
        <v>1210.5</v>
      </c>
      <c r="M417" s="460">
        <v>0.21687999999999999</v>
      </c>
    </row>
    <row r="418" spans="1:13">
      <c r="A418" s="245">
        <v>408</v>
      </c>
      <c r="B418" s="463" t="s">
        <v>762</v>
      </c>
      <c r="C418" s="460">
        <v>1706.25</v>
      </c>
      <c r="D418" s="461">
        <v>1717.55</v>
      </c>
      <c r="E418" s="461">
        <v>1680.6999999999998</v>
      </c>
      <c r="F418" s="461">
        <v>1655.1499999999999</v>
      </c>
      <c r="G418" s="461">
        <v>1618.2999999999997</v>
      </c>
      <c r="H418" s="461">
        <v>1743.1</v>
      </c>
      <c r="I418" s="461">
        <v>1779.9499999999998</v>
      </c>
      <c r="J418" s="461">
        <v>1805.5</v>
      </c>
      <c r="K418" s="460">
        <v>1754.4</v>
      </c>
      <c r="L418" s="460">
        <v>1692</v>
      </c>
      <c r="M418" s="460">
        <v>1.1164700000000001</v>
      </c>
    </row>
    <row r="419" spans="1:13">
      <c r="A419" s="245">
        <v>409</v>
      </c>
      <c r="B419" s="463" t="s">
        <v>487</v>
      </c>
      <c r="C419" s="460">
        <v>573.65</v>
      </c>
      <c r="D419" s="461">
        <v>577.85</v>
      </c>
      <c r="E419" s="461">
        <v>566.80000000000007</v>
      </c>
      <c r="F419" s="461">
        <v>559.95000000000005</v>
      </c>
      <c r="G419" s="461">
        <v>548.90000000000009</v>
      </c>
      <c r="H419" s="461">
        <v>584.70000000000005</v>
      </c>
      <c r="I419" s="461">
        <v>595.75</v>
      </c>
      <c r="J419" s="461">
        <v>602.6</v>
      </c>
      <c r="K419" s="460">
        <v>588.9</v>
      </c>
      <c r="L419" s="460">
        <v>571</v>
      </c>
      <c r="M419" s="460">
        <v>1.40499</v>
      </c>
    </row>
    <row r="420" spans="1:13">
      <c r="A420" s="245">
        <v>410</v>
      </c>
      <c r="B420" s="463" t="s">
        <v>488</v>
      </c>
      <c r="C420" s="460">
        <v>10.9</v>
      </c>
      <c r="D420" s="461">
        <v>10.916666666666666</v>
      </c>
      <c r="E420" s="461">
        <v>10.483333333333333</v>
      </c>
      <c r="F420" s="461">
        <v>10.066666666666666</v>
      </c>
      <c r="G420" s="461">
        <v>9.6333333333333329</v>
      </c>
      <c r="H420" s="461">
        <v>11.333333333333332</v>
      </c>
      <c r="I420" s="461">
        <v>11.766666666666666</v>
      </c>
      <c r="J420" s="461">
        <v>12.183333333333332</v>
      </c>
      <c r="K420" s="460">
        <v>11.35</v>
      </c>
      <c r="L420" s="460">
        <v>10.5</v>
      </c>
      <c r="M420" s="460">
        <v>282.02163999999999</v>
      </c>
    </row>
    <row r="421" spans="1:13">
      <c r="A421" s="245">
        <v>411</v>
      </c>
      <c r="B421" s="463" t="s">
        <v>763</v>
      </c>
      <c r="C421" s="460">
        <v>70.3</v>
      </c>
      <c r="D421" s="461">
        <v>70.466666666666654</v>
      </c>
      <c r="E421" s="461">
        <v>69.533333333333303</v>
      </c>
      <c r="F421" s="461">
        <v>68.766666666666652</v>
      </c>
      <c r="G421" s="461">
        <v>67.8333333333333</v>
      </c>
      <c r="H421" s="461">
        <v>71.233333333333306</v>
      </c>
      <c r="I421" s="461">
        <v>72.166666666666671</v>
      </c>
      <c r="J421" s="461">
        <v>72.933333333333309</v>
      </c>
      <c r="K421" s="460">
        <v>71.400000000000006</v>
      </c>
      <c r="L421" s="460">
        <v>69.7</v>
      </c>
      <c r="M421" s="460">
        <v>19.640750000000001</v>
      </c>
    </row>
    <row r="422" spans="1:13">
      <c r="A422" s="245">
        <v>412</v>
      </c>
      <c r="B422" s="463" t="s">
        <v>489</v>
      </c>
      <c r="C422" s="460">
        <v>101.7</v>
      </c>
      <c r="D422" s="461">
        <v>101.43333333333334</v>
      </c>
      <c r="E422" s="461">
        <v>100.46666666666667</v>
      </c>
      <c r="F422" s="461">
        <v>99.233333333333334</v>
      </c>
      <c r="G422" s="461">
        <v>98.266666666666666</v>
      </c>
      <c r="H422" s="461">
        <v>102.66666666666667</v>
      </c>
      <c r="I422" s="461">
        <v>103.63333333333334</v>
      </c>
      <c r="J422" s="461">
        <v>104.86666666666667</v>
      </c>
      <c r="K422" s="460">
        <v>102.4</v>
      </c>
      <c r="L422" s="460">
        <v>100.2</v>
      </c>
      <c r="M422" s="460">
        <v>1.55829</v>
      </c>
    </row>
    <row r="423" spans="1:13">
      <c r="A423" s="245">
        <v>413</v>
      </c>
      <c r="B423" s="463" t="s">
        <v>169</v>
      </c>
      <c r="C423" s="460">
        <v>383.1</v>
      </c>
      <c r="D423" s="461">
        <v>377.31666666666661</v>
      </c>
      <c r="E423" s="461">
        <v>369.43333333333322</v>
      </c>
      <c r="F423" s="461">
        <v>355.76666666666659</v>
      </c>
      <c r="G423" s="461">
        <v>347.88333333333321</v>
      </c>
      <c r="H423" s="461">
        <v>390.98333333333323</v>
      </c>
      <c r="I423" s="461">
        <v>398.86666666666667</v>
      </c>
      <c r="J423" s="461">
        <v>412.53333333333325</v>
      </c>
      <c r="K423" s="460">
        <v>385.2</v>
      </c>
      <c r="L423" s="460">
        <v>363.65</v>
      </c>
      <c r="M423" s="460">
        <v>1065.5579600000001</v>
      </c>
    </row>
    <row r="424" spans="1:13">
      <c r="A424" s="245">
        <v>414</v>
      </c>
      <c r="B424" s="463" t="s">
        <v>168</v>
      </c>
      <c r="C424" s="460">
        <v>130.55000000000001</v>
      </c>
      <c r="D424" s="461">
        <v>128.38333333333333</v>
      </c>
      <c r="E424" s="461">
        <v>125.26666666666665</v>
      </c>
      <c r="F424" s="461">
        <v>119.98333333333332</v>
      </c>
      <c r="G424" s="461">
        <v>116.86666666666665</v>
      </c>
      <c r="H424" s="461">
        <v>133.66666666666666</v>
      </c>
      <c r="I424" s="461">
        <v>136.78333333333333</v>
      </c>
      <c r="J424" s="461">
        <v>142.06666666666666</v>
      </c>
      <c r="K424" s="460">
        <v>131.5</v>
      </c>
      <c r="L424" s="460">
        <v>123.1</v>
      </c>
      <c r="M424" s="460">
        <v>811.00256000000002</v>
      </c>
    </row>
    <row r="425" spans="1:13">
      <c r="A425" s="245">
        <v>415</v>
      </c>
      <c r="B425" s="463" t="s">
        <v>766</v>
      </c>
      <c r="C425" s="460">
        <v>241.45</v>
      </c>
      <c r="D425" s="461">
        <v>247.4</v>
      </c>
      <c r="E425" s="461">
        <v>232.10000000000002</v>
      </c>
      <c r="F425" s="461">
        <v>222.75000000000003</v>
      </c>
      <c r="G425" s="461">
        <v>207.45000000000005</v>
      </c>
      <c r="H425" s="461">
        <v>256.75</v>
      </c>
      <c r="I425" s="461">
        <v>272.05</v>
      </c>
      <c r="J425" s="461">
        <v>281.39999999999998</v>
      </c>
      <c r="K425" s="460">
        <v>262.7</v>
      </c>
      <c r="L425" s="460">
        <v>238.05</v>
      </c>
      <c r="M425" s="460">
        <v>72.941119999999998</v>
      </c>
    </row>
    <row r="426" spans="1:13">
      <c r="A426" s="245">
        <v>416</v>
      </c>
      <c r="B426" s="463" t="s">
        <v>833</v>
      </c>
      <c r="C426" s="460">
        <v>229.4</v>
      </c>
      <c r="D426" s="461">
        <v>230.55000000000004</v>
      </c>
      <c r="E426" s="461">
        <v>227.40000000000009</v>
      </c>
      <c r="F426" s="461">
        <v>225.40000000000006</v>
      </c>
      <c r="G426" s="461">
        <v>222.25000000000011</v>
      </c>
      <c r="H426" s="461">
        <v>232.55000000000007</v>
      </c>
      <c r="I426" s="461">
        <v>235.7</v>
      </c>
      <c r="J426" s="461">
        <v>237.70000000000005</v>
      </c>
      <c r="K426" s="460">
        <v>233.7</v>
      </c>
      <c r="L426" s="460">
        <v>228.55</v>
      </c>
      <c r="M426" s="460">
        <v>2.31846</v>
      </c>
    </row>
    <row r="427" spans="1:13">
      <c r="A427" s="245">
        <v>417</v>
      </c>
      <c r="B427" s="463" t="s">
        <v>174</v>
      </c>
      <c r="C427" s="460">
        <v>796.75</v>
      </c>
      <c r="D427" s="461">
        <v>801.88333333333333</v>
      </c>
      <c r="E427" s="461">
        <v>786.9666666666667</v>
      </c>
      <c r="F427" s="461">
        <v>777.18333333333339</v>
      </c>
      <c r="G427" s="461">
        <v>762.26666666666677</v>
      </c>
      <c r="H427" s="461">
        <v>811.66666666666663</v>
      </c>
      <c r="I427" s="461">
        <v>826.58333333333337</v>
      </c>
      <c r="J427" s="461">
        <v>836.36666666666656</v>
      </c>
      <c r="K427" s="460">
        <v>816.8</v>
      </c>
      <c r="L427" s="460">
        <v>792.1</v>
      </c>
      <c r="M427" s="460">
        <v>3.0414300000000001</v>
      </c>
    </row>
    <row r="428" spans="1:13">
      <c r="A428" s="245">
        <v>418</v>
      </c>
      <c r="B428" s="463" t="s">
        <v>490</v>
      </c>
      <c r="C428" s="460">
        <v>652.54999999999995</v>
      </c>
      <c r="D428" s="461">
        <v>657.08333333333337</v>
      </c>
      <c r="E428" s="461">
        <v>645.56666666666672</v>
      </c>
      <c r="F428" s="461">
        <v>638.58333333333337</v>
      </c>
      <c r="G428" s="461">
        <v>627.06666666666672</v>
      </c>
      <c r="H428" s="461">
        <v>664.06666666666672</v>
      </c>
      <c r="I428" s="461">
        <v>675.58333333333337</v>
      </c>
      <c r="J428" s="461">
        <v>682.56666666666672</v>
      </c>
      <c r="K428" s="460">
        <v>668.6</v>
      </c>
      <c r="L428" s="460">
        <v>650.1</v>
      </c>
      <c r="M428" s="460">
        <v>1.6475500000000001</v>
      </c>
    </row>
    <row r="429" spans="1:13">
      <c r="A429" s="245">
        <v>419</v>
      </c>
      <c r="B429" s="463" t="s">
        <v>793</v>
      </c>
      <c r="C429" s="460">
        <v>315.3</v>
      </c>
      <c r="D429" s="461">
        <v>312.43333333333334</v>
      </c>
      <c r="E429" s="461">
        <v>306.26666666666665</v>
      </c>
      <c r="F429" s="461">
        <v>297.23333333333329</v>
      </c>
      <c r="G429" s="461">
        <v>291.06666666666661</v>
      </c>
      <c r="H429" s="461">
        <v>321.4666666666667</v>
      </c>
      <c r="I429" s="461">
        <v>327.63333333333333</v>
      </c>
      <c r="J429" s="461">
        <v>336.66666666666674</v>
      </c>
      <c r="K429" s="460">
        <v>318.60000000000002</v>
      </c>
      <c r="L429" s="460">
        <v>303.39999999999998</v>
      </c>
      <c r="M429" s="460">
        <v>8.8708600000000004</v>
      </c>
    </row>
    <row r="430" spans="1:13">
      <c r="A430" s="245">
        <v>420</v>
      </c>
      <c r="B430" s="463" t="s">
        <v>491</v>
      </c>
      <c r="C430" s="460">
        <v>227.15</v>
      </c>
      <c r="D430" s="461">
        <v>230.96666666666667</v>
      </c>
      <c r="E430" s="461">
        <v>218.93333333333334</v>
      </c>
      <c r="F430" s="461">
        <v>210.71666666666667</v>
      </c>
      <c r="G430" s="461">
        <v>198.68333333333334</v>
      </c>
      <c r="H430" s="461">
        <v>239.18333333333334</v>
      </c>
      <c r="I430" s="461">
        <v>251.2166666666667</v>
      </c>
      <c r="J430" s="461">
        <v>259.43333333333334</v>
      </c>
      <c r="K430" s="460">
        <v>243</v>
      </c>
      <c r="L430" s="460">
        <v>222.75</v>
      </c>
      <c r="M430" s="460">
        <v>40.486139999999999</v>
      </c>
    </row>
    <row r="431" spans="1:13">
      <c r="A431" s="245">
        <v>421</v>
      </c>
      <c r="B431" s="463" t="s">
        <v>175</v>
      </c>
      <c r="C431" s="460">
        <v>687.15</v>
      </c>
      <c r="D431" s="461">
        <v>688.56666666666661</v>
      </c>
      <c r="E431" s="461">
        <v>678.63333333333321</v>
      </c>
      <c r="F431" s="461">
        <v>670.11666666666656</v>
      </c>
      <c r="G431" s="461">
        <v>660.18333333333317</v>
      </c>
      <c r="H431" s="461">
        <v>697.08333333333326</v>
      </c>
      <c r="I431" s="461">
        <v>707.01666666666665</v>
      </c>
      <c r="J431" s="461">
        <v>715.5333333333333</v>
      </c>
      <c r="K431" s="460">
        <v>698.5</v>
      </c>
      <c r="L431" s="460">
        <v>680.05</v>
      </c>
      <c r="M431" s="460">
        <v>63.182340000000003</v>
      </c>
    </row>
    <row r="432" spans="1:13">
      <c r="A432" s="245">
        <v>422</v>
      </c>
      <c r="B432" s="463" t="s">
        <v>176</v>
      </c>
      <c r="C432" s="460">
        <v>524.70000000000005</v>
      </c>
      <c r="D432" s="461">
        <v>523.2166666666667</v>
      </c>
      <c r="E432" s="461">
        <v>517.48333333333335</v>
      </c>
      <c r="F432" s="461">
        <v>510.26666666666665</v>
      </c>
      <c r="G432" s="461">
        <v>504.5333333333333</v>
      </c>
      <c r="H432" s="461">
        <v>530.43333333333339</v>
      </c>
      <c r="I432" s="461">
        <v>536.16666666666674</v>
      </c>
      <c r="J432" s="461">
        <v>543.38333333333344</v>
      </c>
      <c r="K432" s="460">
        <v>528.95000000000005</v>
      </c>
      <c r="L432" s="460">
        <v>516</v>
      </c>
      <c r="M432" s="460">
        <v>13.21382</v>
      </c>
    </row>
    <row r="433" spans="1:13">
      <c r="A433" s="245">
        <v>423</v>
      </c>
      <c r="B433" s="463" t="s">
        <v>492</v>
      </c>
      <c r="C433" s="460">
        <v>2385.15</v>
      </c>
      <c r="D433" s="461">
        <v>2389.9</v>
      </c>
      <c r="E433" s="461">
        <v>2358.25</v>
      </c>
      <c r="F433" s="461">
        <v>2331.35</v>
      </c>
      <c r="G433" s="461">
        <v>2299.6999999999998</v>
      </c>
      <c r="H433" s="461">
        <v>2416.8000000000002</v>
      </c>
      <c r="I433" s="461">
        <v>2448.4500000000007</v>
      </c>
      <c r="J433" s="461">
        <v>2475.3500000000004</v>
      </c>
      <c r="K433" s="460">
        <v>2421.5500000000002</v>
      </c>
      <c r="L433" s="460">
        <v>2363</v>
      </c>
      <c r="M433" s="460">
        <v>9.7439999999999999E-2</v>
      </c>
    </row>
    <row r="434" spans="1:13">
      <c r="A434" s="245">
        <v>424</v>
      </c>
      <c r="B434" s="463" t="s">
        <v>493</v>
      </c>
      <c r="C434" s="460">
        <v>736.35</v>
      </c>
      <c r="D434" s="461">
        <v>720.13333333333321</v>
      </c>
      <c r="E434" s="461">
        <v>696.26666666666642</v>
      </c>
      <c r="F434" s="461">
        <v>656.18333333333317</v>
      </c>
      <c r="G434" s="461">
        <v>632.31666666666638</v>
      </c>
      <c r="H434" s="461">
        <v>760.21666666666647</v>
      </c>
      <c r="I434" s="461">
        <v>784.08333333333326</v>
      </c>
      <c r="J434" s="461">
        <v>824.16666666666652</v>
      </c>
      <c r="K434" s="460">
        <v>744</v>
      </c>
      <c r="L434" s="460">
        <v>680.05</v>
      </c>
      <c r="M434" s="460">
        <v>4.8214699999999997</v>
      </c>
    </row>
    <row r="435" spans="1:13">
      <c r="A435" s="245">
        <v>425</v>
      </c>
      <c r="B435" s="463" t="s">
        <v>494</v>
      </c>
      <c r="C435" s="460">
        <v>256.05</v>
      </c>
      <c r="D435" s="461">
        <v>259.68333333333334</v>
      </c>
      <c r="E435" s="461">
        <v>251.36666666666667</v>
      </c>
      <c r="F435" s="461">
        <v>246.68333333333334</v>
      </c>
      <c r="G435" s="461">
        <v>238.36666666666667</v>
      </c>
      <c r="H435" s="461">
        <v>264.36666666666667</v>
      </c>
      <c r="I435" s="461">
        <v>272.68333333333339</v>
      </c>
      <c r="J435" s="461">
        <v>277.36666666666667</v>
      </c>
      <c r="K435" s="460">
        <v>268</v>
      </c>
      <c r="L435" s="460">
        <v>255</v>
      </c>
      <c r="M435" s="460">
        <v>2.8342800000000001</v>
      </c>
    </row>
    <row r="436" spans="1:13">
      <c r="A436" s="245">
        <v>426</v>
      </c>
      <c r="B436" s="463" t="s">
        <v>495</v>
      </c>
      <c r="C436" s="460">
        <v>252.15</v>
      </c>
      <c r="D436" s="461">
        <v>250.33333333333334</v>
      </c>
      <c r="E436" s="461">
        <v>247.01666666666668</v>
      </c>
      <c r="F436" s="461">
        <v>241.88333333333333</v>
      </c>
      <c r="G436" s="461">
        <v>238.56666666666666</v>
      </c>
      <c r="H436" s="461">
        <v>255.4666666666667</v>
      </c>
      <c r="I436" s="461">
        <v>258.78333333333336</v>
      </c>
      <c r="J436" s="461">
        <v>263.91666666666674</v>
      </c>
      <c r="K436" s="460">
        <v>253.65</v>
      </c>
      <c r="L436" s="460">
        <v>245.2</v>
      </c>
      <c r="M436" s="460">
        <v>0.73041</v>
      </c>
    </row>
    <row r="437" spans="1:13">
      <c r="A437" s="245">
        <v>427</v>
      </c>
      <c r="B437" s="463" t="s">
        <v>496</v>
      </c>
      <c r="C437" s="460">
        <v>2156.25</v>
      </c>
      <c r="D437" s="461">
        <v>2154.7999999999997</v>
      </c>
      <c r="E437" s="461">
        <v>2137.5999999999995</v>
      </c>
      <c r="F437" s="461">
        <v>2118.9499999999998</v>
      </c>
      <c r="G437" s="461">
        <v>2101.7499999999995</v>
      </c>
      <c r="H437" s="461">
        <v>2173.4499999999994</v>
      </c>
      <c r="I437" s="461">
        <v>2190.6499999999992</v>
      </c>
      <c r="J437" s="461">
        <v>2209.2999999999993</v>
      </c>
      <c r="K437" s="460">
        <v>2172</v>
      </c>
      <c r="L437" s="460">
        <v>2136.15</v>
      </c>
      <c r="M437" s="460">
        <v>0.89949000000000001</v>
      </c>
    </row>
    <row r="438" spans="1:13">
      <c r="A438" s="245">
        <v>428</v>
      </c>
      <c r="B438" s="463" t="s">
        <v>764</v>
      </c>
      <c r="C438" s="460">
        <v>694.85</v>
      </c>
      <c r="D438" s="461">
        <v>694.78333333333342</v>
      </c>
      <c r="E438" s="461">
        <v>669.76666666666688</v>
      </c>
      <c r="F438" s="461">
        <v>644.68333333333351</v>
      </c>
      <c r="G438" s="461">
        <v>619.66666666666697</v>
      </c>
      <c r="H438" s="461">
        <v>719.86666666666679</v>
      </c>
      <c r="I438" s="461">
        <v>744.88333333333344</v>
      </c>
      <c r="J438" s="461">
        <v>769.9666666666667</v>
      </c>
      <c r="K438" s="460">
        <v>719.8</v>
      </c>
      <c r="L438" s="460">
        <v>669.7</v>
      </c>
      <c r="M438" s="460">
        <v>3.1096200000000001</v>
      </c>
    </row>
    <row r="439" spans="1:13">
      <c r="A439" s="245">
        <v>429</v>
      </c>
      <c r="B439" s="463" t="s">
        <v>813</v>
      </c>
      <c r="C439" s="460">
        <v>530.35</v>
      </c>
      <c r="D439" s="461">
        <v>527.86666666666667</v>
      </c>
      <c r="E439" s="461">
        <v>520.7833333333333</v>
      </c>
      <c r="F439" s="461">
        <v>511.21666666666658</v>
      </c>
      <c r="G439" s="461">
        <v>504.13333333333321</v>
      </c>
      <c r="H439" s="461">
        <v>537.43333333333339</v>
      </c>
      <c r="I439" s="461">
        <v>544.51666666666665</v>
      </c>
      <c r="J439" s="461">
        <v>554.08333333333348</v>
      </c>
      <c r="K439" s="460">
        <v>534.95000000000005</v>
      </c>
      <c r="L439" s="460">
        <v>518.29999999999995</v>
      </c>
      <c r="M439" s="460">
        <v>1.63937</v>
      </c>
    </row>
    <row r="440" spans="1:13">
      <c r="A440" s="245">
        <v>430</v>
      </c>
      <c r="B440" s="463" t="s">
        <v>497</v>
      </c>
      <c r="C440" s="460">
        <v>5.55</v>
      </c>
      <c r="D440" s="461">
        <v>5.6000000000000005</v>
      </c>
      <c r="E440" s="461">
        <v>5.4500000000000011</v>
      </c>
      <c r="F440" s="461">
        <v>5.3500000000000005</v>
      </c>
      <c r="G440" s="461">
        <v>5.2000000000000011</v>
      </c>
      <c r="H440" s="461">
        <v>5.7000000000000011</v>
      </c>
      <c r="I440" s="461">
        <v>5.8500000000000014</v>
      </c>
      <c r="J440" s="461">
        <v>5.9500000000000011</v>
      </c>
      <c r="K440" s="460">
        <v>5.75</v>
      </c>
      <c r="L440" s="460">
        <v>5.5</v>
      </c>
      <c r="M440" s="460">
        <v>172.14302000000001</v>
      </c>
    </row>
    <row r="441" spans="1:13">
      <c r="A441" s="245">
        <v>431</v>
      </c>
      <c r="B441" s="463" t="s">
        <v>498</v>
      </c>
      <c r="C441" s="460">
        <v>133.65</v>
      </c>
      <c r="D441" s="461">
        <v>133.25</v>
      </c>
      <c r="E441" s="461">
        <v>131</v>
      </c>
      <c r="F441" s="461">
        <v>128.35</v>
      </c>
      <c r="G441" s="461">
        <v>126.1</v>
      </c>
      <c r="H441" s="461">
        <v>135.9</v>
      </c>
      <c r="I441" s="461">
        <v>138.15</v>
      </c>
      <c r="J441" s="461">
        <v>140.80000000000001</v>
      </c>
      <c r="K441" s="460">
        <v>135.5</v>
      </c>
      <c r="L441" s="460">
        <v>130.6</v>
      </c>
      <c r="M441" s="460">
        <v>1.65642</v>
      </c>
    </row>
    <row r="442" spans="1:13">
      <c r="A442" s="245">
        <v>432</v>
      </c>
      <c r="B442" s="463" t="s">
        <v>765</v>
      </c>
      <c r="C442" s="460">
        <v>1589.6</v>
      </c>
      <c r="D442" s="461">
        <v>1586.3166666666666</v>
      </c>
      <c r="E442" s="461">
        <v>1573.7333333333331</v>
      </c>
      <c r="F442" s="461">
        <v>1557.8666666666666</v>
      </c>
      <c r="G442" s="461">
        <v>1545.2833333333331</v>
      </c>
      <c r="H442" s="461">
        <v>1602.1833333333332</v>
      </c>
      <c r="I442" s="461">
        <v>1614.7666666666667</v>
      </c>
      <c r="J442" s="461">
        <v>1630.6333333333332</v>
      </c>
      <c r="K442" s="460">
        <v>1598.9</v>
      </c>
      <c r="L442" s="460">
        <v>1570.45</v>
      </c>
      <c r="M442" s="460">
        <v>0.18787000000000001</v>
      </c>
    </row>
    <row r="443" spans="1:13">
      <c r="A443" s="245">
        <v>433</v>
      </c>
      <c r="B443" s="463" t="s">
        <v>499</v>
      </c>
      <c r="C443" s="460">
        <v>1073.3499999999999</v>
      </c>
      <c r="D443" s="461">
        <v>1079.1333333333332</v>
      </c>
      <c r="E443" s="461">
        <v>1064.2666666666664</v>
      </c>
      <c r="F443" s="461">
        <v>1055.1833333333332</v>
      </c>
      <c r="G443" s="461">
        <v>1040.3166666666664</v>
      </c>
      <c r="H443" s="461">
        <v>1088.2166666666665</v>
      </c>
      <c r="I443" s="461">
        <v>1103.0833333333333</v>
      </c>
      <c r="J443" s="461">
        <v>1112.1666666666665</v>
      </c>
      <c r="K443" s="460">
        <v>1094</v>
      </c>
      <c r="L443" s="460">
        <v>1070.05</v>
      </c>
      <c r="M443" s="460">
        <v>0.85063999999999995</v>
      </c>
    </row>
    <row r="444" spans="1:13">
      <c r="A444" s="245">
        <v>434</v>
      </c>
      <c r="B444" s="463" t="s">
        <v>275</v>
      </c>
      <c r="C444" s="460">
        <v>572.15</v>
      </c>
      <c r="D444" s="461">
        <v>571.70000000000005</v>
      </c>
      <c r="E444" s="461">
        <v>565.40000000000009</v>
      </c>
      <c r="F444" s="461">
        <v>558.65000000000009</v>
      </c>
      <c r="G444" s="461">
        <v>552.35000000000014</v>
      </c>
      <c r="H444" s="461">
        <v>578.45000000000005</v>
      </c>
      <c r="I444" s="461">
        <v>584.75</v>
      </c>
      <c r="J444" s="461">
        <v>591.5</v>
      </c>
      <c r="K444" s="460">
        <v>578</v>
      </c>
      <c r="L444" s="460">
        <v>564.95000000000005</v>
      </c>
      <c r="M444" s="460">
        <v>1.7014800000000001</v>
      </c>
    </row>
    <row r="445" spans="1:13">
      <c r="A445" s="245">
        <v>435</v>
      </c>
      <c r="B445" s="463" t="s">
        <v>500</v>
      </c>
      <c r="C445" s="460">
        <v>954.5</v>
      </c>
      <c r="D445" s="461">
        <v>955.19999999999993</v>
      </c>
      <c r="E445" s="461">
        <v>939.39999999999986</v>
      </c>
      <c r="F445" s="461">
        <v>924.3</v>
      </c>
      <c r="G445" s="461">
        <v>908.49999999999989</v>
      </c>
      <c r="H445" s="461">
        <v>970.29999999999984</v>
      </c>
      <c r="I445" s="461">
        <v>986.0999999999998</v>
      </c>
      <c r="J445" s="461">
        <v>1001.1999999999998</v>
      </c>
      <c r="K445" s="460">
        <v>971</v>
      </c>
      <c r="L445" s="460">
        <v>940.1</v>
      </c>
      <c r="M445" s="460">
        <v>0.21374000000000001</v>
      </c>
    </row>
    <row r="446" spans="1:13">
      <c r="A446" s="245">
        <v>436</v>
      </c>
      <c r="B446" s="463" t="s">
        <v>501</v>
      </c>
      <c r="C446" s="460">
        <v>518.70000000000005</v>
      </c>
      <c r="D446" s="461">
        <v>522.75</v>
      </c>
      <c r="E446" s="461">
        <v>509.5</v>
      </c>
      <c r="F446" s="461">
        <v>500.29999999999995</v>
      </c>
      <c r="G446" s="461">
        <v>487.04999999999995</v>
      </c>
      <c r="H446" s="461">
        <v>531.95000000000005</v>
      </c>
      <c r="I446" s="461">
        <v>545.20000000000005</v>
      </c>
      <c r="J446" s="461">
        <v>554.40000000000009</v>
      </c>
      <c r="K446" s="460">
        <v>536</v>
      </c>
      <c r="L446" s="460">
        <v>513.54999999999995</v>
      </c>
      <c r="M446" s="460">
        <v>0.56315999999999999</v>
      </c>
    </row>
    <row r="447" spans="1:13">
      <c r="A447" s="245">
        <v>437</v>
      </c>
      <c r="B447" s="463" t="s">
        <v>502</v>
      </c>
      <c r="C447" s="460">
        <v>6964.15</v>
      </c>
      <c r="D447" s="461">
        <v>7026.3833333333341</v>
      </c>
      <c r="E447" s="461">
        <v>6752.7666666666682</v>
      </c>
      <c r="F447" s="461">
        <v>6541.3833333333341</v>
      </c>
      <c r="G447" s="461">
        <v>6267.7666666666682</v>
      </c>
      <c r="H447" s="461">
        <v>7237.7666666666682</v>
      </c>
      <c r="I447" s="461">
        <v>7511.383333333335</v>
      </c>
      <c r="J447" s="461">
        <v>7722.7666666666682</v>
      </c>
      <c r="K447" s="460">
        <v>7300</v>
      </c>
      <c r="L447" s="460">
        <v>6815</v>
      </c>
      <c r="M447" s="460">
        <v>0.35621999999999998</v>
      </c>
    </row>
    <row r="448" spans="1:13">
      <c r="A448" s="245">
        <v>438</v>
      </c>
      <c r="B448" s="463" t="s">
        <v>503</v>
      </c>
      <c r="C448" s="460">
        <v>283.75</v>
      </c>
      <c r="D448" s="461">
        <v>282.45</v>
      </c>
      <c r="E448" s="461">
        <v>279.45</v>
      </c>
      <c r="F448" s="461">
        <v>275.14999999999998</v>
      </c>
      <c r="G448" s="461">
        <v>272.14999999999998</v>
      </c>
      <c r="H448" s="461">
        <v>286.75</v>
      </c>
      <c r="I448" s="461">
        <v>289.75</v>
      </c>
      <c r="J448" s="461">
        <v>294.05</v>
      </c>
      <c r="K448" s="460">
        <v>285.45</v>
      </c>
      <c r="L448" s="460">
        <v>278.14999999999998</v>
      </c>
      <c r="M448" s="460">
        <v>0.40727000000000002</v>
      </c>
    </row>
    <row r="449" spans="1:13">
      <c r="A449" s="245">
        <v>439</v>
      </c>
      <c r="B449" s="463" t="s">
        <v>504</v>
      </c>
      <c r="C449" s="460">
        <v>36.1</v>
      </c>
      <c r="D449" s="461">
        <v>36.266666666666666</v>
      </c>
      <c r="E449" s="461">
        <v>35.633333333333333</v>
      </c>
      <c r="F449" s="461">
        <v>35.166666666666664</v>
      </c>
      <c r="G449" s="461">
        <v>34.533333333333331</v>
      </c>
      <c r="H449" s="461">
        <v>36.733333333333334</v>
      </c>
      <c r="I449" s="461">
        <v>37.36666666666666</v>
      </c>
      <c r="J449" s="461">
        <v>37.833333333333336</v>
      </c>
      <c r="K449" s="460">
        <v>36.9</v>
      </c>
      <c r="L449" s="460">
        <v>35.799999999999997</v>
      </c>
      <c r="M449" s="460">
        <v>74.714820000000003</v>
      </c>
    </row>
    <row r="450" spans="1:13">
      <c r="A450" s="245">
        <v>440</v>
      </c>
      <c r="B450" s="463" t="s">
        <v>188</v>
      </c>
      <c r="C450" s="460">
        <v>619.95000000000005</v>
      </c>
      <c r="D450" s="461">
        <v>615.38333333333333</v>
      </c>
      <c r="E450" s="461">
        <v>599.56666666666661</v>
      </c>
      <c r="F450" s="461">
        <v>579.18333333333328</v>
      </c>
      <c r="G450" s="461">
        <v>563.36666666666656</v>
      </c>
      <c r="H450" s="461">
        <v>635.76666666666665</v>
      </c>
      <c r="I450" s="461">
        <v>651.58333333333348</v>
      </c>
      <c r="J450" s="461">
        <v>671.9666666666667</v>
      </c>
      <c r="K450" s="460">
        <v>631.20000000000005</v>
      </c>
      <c r="L450" s="460">
        <v>595</v>
      </c>
      <c r="M450" s="460">
        <v>37.243940000000002</v>
      </c>
    </row>
    <row r="451" spans="1:13">
      <c r="A451" s="245">
        <v>441</v>
      </c>
      <c r="B451" s="463" t="s">
        <v>767</v>
      </c>
      <c r="C451" s="460">
        <v>15385.85</v>
      </c>
      <c r="D451" s="461">
        <v>15628.616666666667</v>
      </c>
      <c r="E451" s="461">
        <v>14757.233333333334</v>
      </c>
      <c r="F451" s="461">
        <v>14128.616666666667</v>
      </c>
      <c r="G451" s="461">
        <v>13257.233333333334</v>
      </c>
      <c r="H451" s="461">
        <v>16257.233333333334</v>
      </c>
      <c r="I451" s="461">
        <v>17128.616666666669</v>
      </c>
      <c r="J451" s="461">
        <v>17757.233333333334</v>
      </c>
      <c r="K451" s="460">
        <v>16500</v>
      </c>
      <c r="L451" s="460">
        <v>15000</v>
      </c>
      <c r="M451" s="460">
        <v>5.8599999999999999E-2</v>
      </c>
    </row>
    <row r="452" spans="1:13">
      <c r="A452" s="245">
        <v>442</v>
      </c>
      <c r="B452" s="463" t="s">
        <v>177</v>
      </c>
      <c r="C452" s="460">
        <v>704.05</v>
      </c>
      <c r="D452" s="461">
        <v>702.55000000000007</v>
      </c>
      <c r="E452" s="461">
        <v>691.85000000000014</v>
      </c>
      <c r="F452" s="461">
        <v>679.65000000000009</v>
      </c>
      <c r="G452" s="461">
        <v>668.95000000000016</v>
      </c>
      <c r="H452" s="461">
        <v>714.75000000000011</v>
      </c>
      <c r="I452" s="461">
        <v>725.45000000000016</v>
      </c>
      <c r="J452" s="461">
        <v>737.65000000000009</v>
      </c>
      <c r="K452" s="460">
        <v>713.25</v>
      </c>
      <c r="L452" s="460">
        <v>690.35</v>
      </c>
      <c r="M452" s="460">
        <v>35.764589999999998</v>
      </c>
    </row>
    <row r="453" spans="1:13">
      <c r="A453" s="245">
        <v>443</v>
      </c>
      <c r="B453" s="463" t="s">
        <v>768</v>
      </c>
      <c r="C453" s="460">
        <v>166.1</v>
      </c>
      <c r="D453" s="461">
        <v>164.43333333333331</v>
      </c>
      <c r="E453" s="461">
        <v>160.16666666666663</v>
      </c>
      <c r="F453" s="461">
        <v>154.23333333333332</v>
      </c>
      <c r="G453" s="461">
        <v>149.96666666666664</v>
      </c>
      <c r="H453" s="461">
        <v>170.36666666666662</v>
      </c>
      <c r="I453" s="461">
        <v>174.63333333333333</v>
      </c>
      <c r="J453" s="461">
        <v>180.56666666666661</v>
      </c>
      <c r="K453" s="460">
        <v>168.7</v>
      </c>
      <c r="L453" s="460">
        <v>158.5</v>
      </c>
      <c r="M453" s="460">
        <v>58.609699999999997</v>
      </c>
    </row>
    <row r="454" spans="1:13">
      <c r="A454" s="245">
        <v>444</v>
      </c>
      <c r="B454" s="463" t="s">
        <v>769</v>
      </c>
      <c r="C454" s="460">
        <v>1070.5999999999999</v>
      </c>
      <c r="D454" s="461">
        <v>1077.25</v>
      </c>
      <c r="E454" s="461">
        <v>1060.5</v>
      </c>
      <c r="F454" s="461">
        <v>1050.4000000000001</v>
      </c>
      <c r="G454" s="461">
        <v>1033.6500000000001</v>
      </c>
      <c r="H454" s="461">
        <v>1087.3499999999999</v>
      </c>
      <c r="I454" s="461">
        <v>1104.0999999999999</v>
      </c>
      <c r="J454" s="461">
        <v>1114.1999999999998</v>
      </c>
      <c r="K454" s="460">
        <v>1094</v>
      </c>
      <c r="L454" s="460">
        <v>1067.1500000000001</v>
      </c>
      <c r="M454" s="460">
        <v>2.5985999999999998</v>
      </c>
    </row>
    <row r="455" spans="1:13">
      <c r="A455" s="245">
        <v>445</v>
      </c>
      <c r="B455" s="463" t="s">
        <v>183</v>
      </c>
      <c r="C455" s="460">
        <v>3069.75</v>
      </c>
      <c r="D455" s="461">
        <v>3060.3166666666671</v>
      </c>
      <c r="E455" s="461">
        <v>3045.4333333333343</v>
      </c>
      <c r="F455" s="461">
        <v>3021.1166666666672</v>
      </c>
      <c r="G455" s="461">
        <v>3006.2333333333345</v>
      </c>
      <c r="H455" s="461">
        <v>3084.6333333333341</v>
      </c>
      <c r="I455" s="461">
        <v>3099.5166666666664</v>
      </c>
      <c r="J455" s="461">
        <v>3123.8333333333339</v>
      </c>
      <c r="K455" s="460">
        <v>3075.2</v>
      </c>
      <c r="L455" s="460">
        <v>3036</v>
      </c>
      <c r="M455" s="460">
        <v>28.904620000000001</v>
      </c>
    </row>
    <row r="456" spans="1:13">
      <c r="A456" s="245">
        <v>446</v>
      </c>
      <c r="B456" s="463" t="s">
        <v>804</v>
      </c>
      <c r="C456" s="460">
        <v>653.29999999999995</v>
      </c>
      <c r="D456" s="461">
        <v>650.26666666666654</v>
      </c>
      <c r="E456" s="461">
        <v>643.1333333333331</v>
      </c>
      <c r="F456" s="461">
        <v>632.96666666666658</v>
      </c>
      <c r="G456" s="461">
        <v>625.83333333333314</v>
      </c>
      <c r="H456" s="461">
        <v>660.43333333333305</v>
      </c>
      <c r="I456" s="461">
        <v>667.56666666666649</v>
      </c>
      <c r="J456" s="461">
        <v>677.73333333333301</v>
      </c>
      <c r="K456" s="460">
        <v>657.4</v>
      </c>
      <c r="L456" s="460">
        <v>640.1</v>
      </c>
      <c r="M456" s="460">
        <v>26.593520000000002</v>
      </c>
    </row>
    <row r="457" spans="1:13">
      <c r="A457" s="245">
        <v>447</v>
      </c>
      <c r="B457" s="463" t="s">
        <v>178</v>
      </c>
      <c r="C457" s="460">
        <v>3629.9</v>
      </c>
      <c r="D457" s="461">
        <v>3587.6333333333332</v>
      </c>
      <c r="E457" s="461">
        <v>3477.2666666666664</v>
      </c>
      <c r="F457" s="461">
        <v>3324.6333333333332</v>
      </c>
      <c r="G457" s="461">
        <v>3214.2666666666664</v>
      </c>
      <c r="H457" s="461">
        <v>3740.2666666666664</v>
      </c>
      <c r="I457" s="461">
        <v>3850.6333333333332</v>
      </c>
      <c r="J457" s="461">
        <v>4003.2666666666664</v>
      </c>
      <c r="K457" s="460">
        <v>3698</v>
      </c>
      <c r="L457" s="460">
        <v>3435</v>
      </c>
      <c r="M457" s="460">
        <v>3.5791300000000001</v>
      </c>
    </row>
    <row r="458" spans="1:13">
      <c r="A458" s="245">
        <v>448</v>
      </c>
      <c r="B458" s="463" t="s">
        <v>505</v>
      </c>
      <c r="C458" s="460">
        <v>1078.3499999999999</v>
      </c>
      <c r="D458" s="461">
        <v>1079.9166666666667</v>
      </c>
      <c r="E458" s="461">
        <v>1068.4333333333334</v>
      </c>
      <c r="F458" s="461">
        <v>1058.5166666666667</v>
      </c>
      <c r="G458" s="461">
        <v>1047.0333333333333</v>
      </c>
      <c r="H458" s="461">
        <v>1089.8333333333335</v>
      </c>
      <c r="I458" s="461">
        <v>1101.3166666666666</v>
      </c>
      <c r="J458" s="461">
        <v>1111.2333333333336</v>
      </c>
      <c r="K458" s="460">
        <v>1091.4000000000001</v>
      </c>
      <c r="L458" s="460">
        <v>1070</v>
      </c>
      <c r="M458" s="460">
        <v>0.19084000000000001</v>
      </c>
    </row>
    <row r="459" spans="1:13">
      <c r="A459" s="245">
        <v>449</v>
      </c>
      <c r="B459" s="463" t="s">
        <v>180</v>
      </c>
      <c r="C459" s="460">
        <v>151</v>
      </c>
      <c r="D459" s="461">
        <v>150.46666666666667</v>
      </c>
      <c r="E459" s="461">
        <v>148.53333333333333</v>
      </c>
      <c r="F459" s="461">
        <v>146.06666666666666</v>
      </c>
      <c r="G459" s="461">
        <v>144.13333333333333</v>
      </c>
      <c r="H459" s="461">
        <v>152.93333333333334</v>
      </c>
      <c r="I459" s="461">
        <v>154.86666666666667</v>
      </c>
      <c r="J459" s="461">
        <v>157.33333333333334</v>
      </c>
      <c r="K459" s="460">
        <v>152.4</v>
      </c>
      <c r="L459" s="460">
        <v>148</v>
      </c>
      <c r="M459" s="460">
        <v>53.690919999999998</v>
      </c>
    </row>
    <row r="460" spans="1:13">
      <c r="A460" s="245">
        <v>450</v>
      </c>
      <c r="B460" s="463" t="s">
        <v>179</v>
      </c>
      <c r="C460" s="460">
        <v>321.10000000000002</v>
      </c>
      <c r="D460" s="461">
        <v>318.78333333333336</v>
      </c>
      <c r="E460" s="461">
        <v>313.7166666666667</v>
      </c>
      <c r="F460" s="461">
        <v>306.33333333333331</v>
      </c>
      <c r="G460" s="461">
        <v>301.26666666666665</v>
      </c>
      <c r="H460" s="461">
        <v>326.16666666666674</v>
      </c>
      <c r="I460" s="461">
        <v>331.23333333333346</v>
      </c>
      <c r="J460" s="461">
        <v>338.61666666666679</v>
      </c>
      <c r="K460" s="460">
        <v>323.85000000000002</v>
      </c>
      <c r="L460" s="460">
        <v>311.39999999999998</v>
      </c>
      <c r="M460" s="460">
        <v>511.62423000000001</v>
      </c>
    </row>
    <row r="461" spans="1:13">
      <c r="A461" s="245">
        <v>451</v>
      </c>
      <c r="B461" s="463" t="s">
        <v>181</v>
      </c>
      <c r="C461" s="460">
        <v>103.45</v>
      </c>
      <c r="D461" s="461">
        <v>103.13333333333333</v>
      </c>
      <c r="E461" s="461">
        <v>101.96666666666665</v>
      </c>
      <c r="F461" s="461">
        <v>100.48333333333333</v>
      </c>
      <c r="G461" s="461">
        <v>99.316666666666663</v>
      </c>
      <c r="H461" s="461">
        <v>104.61666666666665</v>
      </c>
      <c r="I461" s="461">
        <v>105.78333333333333</v>
      </c>
      <c r="J461" s="461">
        <v>107.26666666666664</v>
      </c>
      <c r="K461" s="460">
        <v>104.3</v>
      </c>
      <c r="L461" s="460">
        <v>101.65</v>
      </c>
      <c r="M461" s="460">
        <v>404.12520000000001</v>
      </c>
    </row>
    <row r="462" spans="1:13">
      <c r="A462" s="245">
        <v>452</v>
      </c>
      <c r="B462" s="463" t="s">
        <v>770</v>
      </c>
      <c r="C462" s="460">
        <v>100.1</v>
      </c>
      <c r="D462" s="461">
        <v>97.783333333333346</v>
      </c>
      <c r="E462" s="461">
        <v>94.316666666666691</v>
      </c>
      <c r="F462" s="461">
        <v>88.533333333333346</v>
      </c>
      <c r="G462" s="461">
        <v>85.066666666666691</v>
      </c>
      <c r="H462" s="461">
        <v>103.56666666666669</v>
      </c>
      <c r="I462" s="461">
        <v>107.03333333333336</v>
      </c>
      <c r="J462" s="461">
        <v>112.81666666666669</v>
      </c>
      <c r="K462" s="460">
        <v>101.25</v>
      </c>
      <c r="L462" s="460">
        <v>92</v>
      </c>
      <c r="M462" s="460">
        <v>188.95047</v>
      </c>
    </row>
    <row r="463" spans="1:13">
      <c r="A463" s="245">
        <v>453</v>
      </c>
      <c r="B463" s="463" t="s">
        <v>182</v>
      </c>
      <c r="C463" s="460">
        <v>1150.8499999999999</v>
      </c>
      <c r="D463" s="461">
        <v>1137.5166666666667</v>
      </c>
      <c r="E463" s="461">
        <v>1116.8333333333333</v>
      </c>
      <c r="F463" s="461">
        <v>1082.8166666666666</v>
      </c>
      <c r="G463" s="461">
        <v>1062.1333333333332</v>
      </c>
      <c r="H463" s="461">
        <v>1171.5333333333333</v>
      </c>
      <c r="I463" s="461">
        <v>1192.2166666666667</v>
      </c>
      <c r="J463" s="461">
        <v>1226.2333333333333</v>
      </c>
      <c r="K463" s="460">
        <v>1158.2</v>
      </c>
      <c r="L463" s="460">
        <v>1103.5</v>
      </c>
      <c r="M463" s="460">
        <v>287.53429999999997</v>
      </c>
    </row>
    <row r="464" spans="1:13">
      <c r="A464" s="245">
        <v>454</v>
      </c>
      <c r="B464" s="463" t="s">
        <v>506</v>
      </c>
      <c r="C464" s="460">
        <v>3253.9</v>
      </c>
      <c r="D464" s="461">
        <v>3235.0166666666664</v>
      </c>
      <c r="E464" s="461">
        <v>3185.6333333333328</v>
      </c>
      <c r="F464" s="461">
        <v>3117.3666666666663</v>
      </c>
      <c r="G464" s="461">
        <v>3067.9833333333327</v>
      </c>
      <c r="H464" s="461">
        <v>3303.2833333333328</v>
      </c>
      <c r="I464" s="461">
        <v>3352.6666666666661</v>
      </c>
      <c r="J464" s="461">
        <v>3420.9333333333329</v>
      </c>
      <c r="K464" s="460">
        <v>3284.4</v>
      </c>
      <c r="L464" s="460">
        <v>3166.75</v>
      </c>
      <c r="M464" s="460">
        <v>6.5860000000000002E-2</v>
      </c>
    </row>
    <row r="465" spans="1:13">
      <c r="A465" s="245">
        <v>455</v>
      </c>
      <c r="B465" s="463" t="s">
        <v>184</v>
      </c>
      <c r="C465" s="460">
        <v>953.35</v>
      </c>
      <c r="D465" s="461">
        <v>951.43333333333339</v>
      </c>
      <c r="E465" s="461">
        <v>944.91666666666674</v>
      </c>
      <c r="F465" s="461">
        <v>936.48333333333335</v>
      </c>
      <c r="G465" s="461">
        <v>929.9666666666667</v>
      </c>
      <c r="H465" s="461">
        <v>959.86666666666679</v>
      </c>
      <c r="I465" s="461">
        <v>966.38333333333344</v>
      </c>
      <c r="J465" s="461">
        <v>974.81666666666683</v>
      </c>
      <c r="K465" s="460">
        <v>957.95</v>
      </c>
      <c r="L465" s="460">
        <v>943</v>
      </c>
      <c r="M465" s="460">
        <v>22.812000000000001</v>
      </c>
    </row>
    <row r="466" spans="1:13">
      <c r="A466" s="245">
        <v>456</v>
      </c>
      <c r="B466" s="463" t="s">
        <v>276</v>
      </c>
      <c r="C466" s="460">
        <v>151.19999999999999</v>
      </c>
      <c r="D466" s="461">
        <v>151.4</v>
      </c>
      <c r="E466" s="461">
        <v>149.80000000000001</v>
      </c>
      <c r="F466" s="461">
        <v>148.4</v>
      </c>
      <c r="G466" s="461">
        <v>146.80000000000001</v>
      </c>
      <c r="H466" s="461">
        <v>152.80000000000001</v>
      </c>
      <c r="I466" s="461">
        <v>154.39999999999998</v>
      </c>
      <c r="J466" s="461">
        <v>155.80000000000001</v>
      </c>
      <c r="K466" s="460">
        <v>153</v>
      </c>
      <c r="L466" s="460">
        <v>150</v>
      </c>
      <c r="M466" s="460">
        <v>2.8521299999999998</v>
      </c>
    </row>
    <row r="467" spans="1:13">
      <c r="A467" s="245">
        <v>457</v>
      </c>
      <c r="B467" s="463" t="s">
        <v>164</v>
      </c>
      <c r="C467" s="460">
        <v>950.05</v>
      </c>
      <c r="D467" s="461">
        <v>945.51666666666677</v>
      </c>
      <c r="E467" s="461">
        <v>932.53333333333353</v>
      </c>
      <c r="F467" s="461">
        <v>915.01666666666677</v>
      </c>
      <c r="G467" s="461">
        <v>902.03333333333353</v>
      </c>
      <c r="H467" s="461">
        <v>963.03333333333353</v>
      </c>
      <c r="I467" s="461">
        <v>976.01666666666688</v>
      </c>
      <c r="J467" s="461">
        <v>993.53333333333353</v>
      </c>
      <c r="K467" s="460">
        <v>958.5</v>
      </c>
      <c r="L467" s="460">
        <v>928</v>
      </c>
      <c r="M467" s="460">
        <v>9.2291100000000004</v>
      </c>
    </row>
    <row r="468" spans="1:13">
      <c r="A468" s="245">
        <v>458</v>
      </c>
      <c r="B468" s="463" t="s">
        <v>507</v>
      </c>
      <c r="C468" s="460">
        <v>1417.2</v>
      </c>
      <c r="D468" s="461">
        <v>1423.4666666666665</v>
      </c>
      <c r="E468" s="461">
        <v>1384.9833333333329</v>
      </c>
      <c r="F468" s="461">
        <v>1352.7666666666664</v>
      </c>
      <c r="G468" s="461">
        <v>1314.2833333333328</v>
      </c>
      <c r="H468" s="461">
        <v>1455.6833333333329</v>
      </c>
      <c r="I468" s="461">
        <v>1494.1666666666665</v>
      </c>
      <c r="J468" s="461">
        <v>1526.383333333333</v>
      </c>
      <c r="K468" s="460">
        <v>1461.95</v>
      </c>
      <c r="L468" s="460">
        <v>1391.25</v>
      </c>
      <c r="M468" s="460">
        <v>0.22614999999999999</v>
      </c>
    </row>
    <row r="469" spans="1:13">
      <c r="A469" s="245">
        <v>459</v>
      </c>
      <c r="B469" s="463" t="s">
        <v>508</v>
      </c>
      <c r="C469" s="460">
        <v>1040.05</v>
      </c>
      <c r="D469" s="461">
        <v>1036.7333333333333</v>
      </c>
      <c r="E469" s="461">
        <v>1025.4666666666667</v>
      </c>
      <c r="F469" s="461">
        <v>1010.8833333333333</v>
      </c>
      <c r="G469" s="461">
        <v>999.61666666666667</v>
      </c>
      <c r="H469" s="461">
        <v>1051.3166666666666</v>
      </c>
      <c r="I469" s="461">
        <v>1062.5833333333335</v>
      </c>
      <c r="J469" s="461">
        <v>1077.1666666666667</v>
      </c>
      <c r="K469" s="460">
        <v>1048</v>
      </c>
      <c r="L469" s="460">
        <v>1022.15</v>
      </c>
      <c r="M469" s="460">
        <v>1.38174</v>
      </c>
    </row>
    <row r="470" spans="1:13">
      <c r="A470" s="245">
        <v>460</v>
      </c>
      <c r="B470" s="463" t="s">
        <v>509</v>
      </c>
      <c r="C470" s="460">
        <v>1238.05</v>
      </c>
      <c r="D470" s="461">
        <v>1267.75</v>
      </c>
      <c r="E470" s="461">
        <v>1195.5</v>
      </c>
      <c r="F470" s="461">
        <v>1152.95</v>
      </c>
      <c r="G470" s="461">
        <v>1080.7</v>
      </c>
      <c r="H470" s="461">
        <v>1310.3</v>
      </c>
      <c r="I470" s="461">
        <v>1382.55</v>
      </c>
      <c r="J470" s="461">
        <v>1425.1</v>
      </c>
      <c r="K470" s="460">
        <v>1340</v>
      </c>
      <c r="L470" s="460">
        <v>1225.2</v>
      </c>
      <c r="M470" s="460">
        <v>0.90905999999999998</v>
      </c>
    </row>
    <row r="471" spans="1:13">
      <c r="A471" s="245">
        <v>461</v>
      </c>
      <c r="B471" s="463" t="s">
        <v>185</v>
      </c>
      <c r="C471" s="460">
        <v>1468.3</v>
      </c>
      <c r="D471" s="461">
        <v>1459.0333333333335</v>
      </c>
      <c r="E471" s="461">
        <v>1447.2666666666671</v>
      </c>
      <c r="F471" s="461">
        <v>1426.2333333333336</v>
      </c>
      <c r="G471" s="461">
        <v>1414.4666666666672</v>
      </c>
      <c r="H471" s="461">
        <v>1480.0666666666671</v>
      </c>
      <c r="I471" s="461">
        <v>1491.8333333333335</v>
      </c>
      <c r="J471" s="461">
        <v>1512.866666666667</v>
      </c>
      <c r="K471" s="460">
        <v>1470.8</v>
      </c>
      <c r="L471" s="460">
        <v>1438</v>
      </c>
      <c r="M471" s="460">
        <v>22.187580000000001</v>
      </c>
    </row>
    <row r="472" spans="1:13">
      <c r="A472" s="245">
        <v>462</v>
      </c>
      <c r="B472" s="463" t="s">
        <v>186</v>
      </c>
      <c r="C472" s="460">
        <v>2765.65</v>
      </c>
      <c r="D472" s="461">
        <v>2756.4500000000003</v>
      </c>
      <c r="E472" s="461">
        <v>2730.2000000000007</v>
      </c>
      <c r="F472" s="461">
        <v>2694.7500000000005</v>
      </c>
      <c r="G472" s="461">
        <v>2668.5000000000009</v>
      </c>
      <c r="H472" s="461">
        <v>2791.9000000000005</v>
      </c>
      <c r="I472" s="461">
        <v>2818.1499999999996</v>
      </c>
      <c r="J472" s="461">
        <v>2853.6000000000004</v>
      </c>
      <c r="K472" s="460">
        <v>2782.7</v>
      </c>
      <c r="L472" s="460">
        <v>2721</v>
      </c>
      <c r="M472" s="460">
        <v>2.1713399999999998</v>
      </c>
    </row>
    <row r="473" spans="1:13">
      <c r="A473" s="245">
        <v>463</v>
      </c>
      <c r="B473" s="463" t="s">
        <v>187</v>
      </c>
      <c r="C473" s="460">
        <v>428.15</v>
      </c>
      <c r="D473" s="461">
        <v>431.7833333333333</v>
      </c>
      <c r="E473" s="461">
        <v>422.66666666666663</v>
      </c>
      <c r="F473" s="461">
        <v>417.18333333333334</v>
      </c>
      <c r="G473" s="461">
        <v>408.06666666666666</v>
      </c>
      <c r="H473" s="461">
        <v>437.26666666666659</v>
      </c>
      <c r="I473" s="461">
        <v>446.38333333333327</v>
      </c>
      <c r="J473" s="461">
        <v>451.86666666666656</v>
      </c>
      <c r="K473" s="460">
        <v>440.9</v>
      </c>
      <c r="L473" s="460">
        <v>426.3</v>
      </c>
      <c r="M473" s="460">
        <v>9.9152400000000007</v>
      </c>
    </row>
    <row r="474" spans="1:13">
      <c r="A474" s="245">
        <v>464</v>
      </c>
      <c r="B474" s="463" t="s">
        <v>510</v>
      </c>
      <c r="C474" s="460">
        <v>795.15</v>
      </c>
      <c r="D474" s="461">
        <v>789.9</v>
      </c>
      <c r="E474" s="461">
        <v>765.84999999999991</v>
      </c>
      <c r="F474" s="461">
        <v>736.55</v>
      </c>
      <c r="G474" s="461">
        <v>712.49999999999989</v>
      </c>
      <c r="H474" s="461">
        <v>819.19999999999993</v>
      </c>
      <c r="I474" s="461">
        <v>843.24999999999989</v>
      </c>
      <c r="J474" s="461">
        <v>872.55</v>
      </c>
      <c r="K474" s="460">
        <v>813.95</v>
      </c>
      <c r="L474" s="460">
        <v>760.6</v>
      </c>
      <c r="M474" s="460">
        <v>19.564119999999999</v>
      </c>
    </row>
    <row r="475" spans="1:13">
      <c r="A475" s="245">
        <v>465</v>
      </c>
      <c r="B475" s="463" t="s">
        <v>511</v>
      </c>
      <c r="C475" s="460">
        <v>16.149999999999999</v>
      </c>
      <c r="D475" s="461">
        <v>16.383333333333333</v>
      </c>
      <c r="E475" s="461">
        <v>15.916666666666664</v>
      </c>
      <c r="F475" s="461">
        <v>15.68333333333333</v>
      </c>
      <c r="G475" s="461">
        <v>15.216666666666661</v>
      </c>
      <c r="H475" s="461">
        <v>16.616666666666667</v>
      </c>
      <c r="I475" s="461">
        <v>17.083333333333336</v>
      </c>
      <c r="J475" s="461">
        <v>17.31666666666667</v>
      </c>
      <c r="K475" s="460">
        <v>16.850000000000001</v>
      </c>
      <c r="L475" s="460">
        <v>16.149999999999999</v>
      </c>
      <c r="M475" s="460">
        <v>432.62885</v>
      </c>
    </row>
    <row r="476" spans="1:13">
      <c r="A476" s="245">
        <v>466</v>
      </c>
      <c r="B476" s="463" t="s">
        <v>512</v>
      </c>
      <c r="C476" s="460">
        <v>1184.05</v>
      </c>
      <c r="D476" s="461">
        <v>1183.9166666666667</v>
      </c>
      <c r="E476" s="461">
        <v>1157.8333333333335</v>
      </c>
      <c r="F476" s="461">
        <v>1131.6166666666668</v>
      </c>
      <c r="G476" s="461">
        <v>1105.5333333333335</v>
      </c>
      <c r="H476" s="461">
        <v>1210.1333333333334</v>
      </c>
      <c r="I476" s="461">
        <v>1236.2166666666669</v>
      </c>
      <c r="J476" s="461">
        <v>1262.4333333333334</v>
      </c>
      <c r="K476" s="460">
        <v>1210</v>
      </c>
      <c r="L476" s="460">
        <v>1157.7</v>
      </c>
      <c r="M476" s="460">
        <v>0.52524000000000004</v>
      </c>
    </row>
    <row r="477" spans="1:13">
      <c r="A477" s="245">
        <v>467</v>
      </c>
      <c r="B477" s="463" t="s">
        <v>513</v>
      </c>
      <c r="C477" s="460">
        <v>12.9</v>
      </c>
      <c r="D477" s="461">
        <v>12.950000000000001</v>
      </c>
      <c r="E477" s="461">
        <v>12.800000000000002</v>
      </c>
      <c r="F477" s="461">
        <v>12.700000000000001</v>
      </c>
      <c r="G477" s="461">
        <v>12.550000000000002</v>
      </c>
      <c r="H477" s="461">
        <v>13.050000000000002</v>
      </c>
      <c r="I477" s="461">
        <v>13.200000000000001</v>
      </c>
      <c r="J477" s="461">
        <v>13.300000000000002</v>
      </c>
      <c r="K477" s="460">
        <v>13.1</v>
      </c>
      <c r="L477" s="460">
        <v>12.85</v>
      </c>
      <c r="M477" s="460">
        <v>112.64581</v>
      </c>
    </row>
    <row r="478" spans="1:13">
      <c r="A478" s="245">
        <v>468</v>
      </c>
      <c r="B478" s="463" t="s">
        <v>514</v>
      </c>
      <c r="C478" s="460">
        <v>424.3</v>
      </c>
      <c r="D478" s="461">
        <v>424.5</v>
      </c>
      <c r="E478" s="461">
        <v>414</v>
      </c>
      <c r="F478" s="461">
        <v>403.7</v>
      </c>
      <c r="G478" s="461">
        <v>393.2</v>
      </c>
      <c r="H478" s="461">
        <v>434.8</v>
      </c>
      <c r="I478" s="461">
        <v>445.3</v>
      </c>
      <c r="J478" s="461">
        <v>455.6</v>
      </c>
      <c r="K478" s="460">
        <v>435</v>
      </c>
      <c r="L478" s="460">
        <v>414.2</v>
      </c>
      <c r="M478" s="460">
        <v>1.26406</v>
      </c>
    </row>
    <row r="479" spans="1:13">
      <c r="A479" s="245">
        <v>469</v>
      </c>
      <c r="B479" s="463" t="s">
        <v>193</v>
      </c>
      <c r="C479" s="460">
        <v>770.75</v>
      </c>
      <c r="D479" s="461">
        <v>769.26666666666677</v>
      </c>
      <c r="E479" s="461">
        <v>753.53333333333353</v>
      </c>
      <c r="F479" s="461">
        <v>736.31666666666672</v>
      </c>
      <c r="G479" s="461">
        <v>720.58333333333348</v>
      </c>
      <c r="H479" s="461">
        <v>786.48333333333358</v>
      </c>
      <c r="I479" s="461">
        <v>802.21666666666692</v>
      </c>
      <c r="J479" s="461">
        <v>819.43333333333362</v>
      </c>
      <c r="K479" s="460">
        <v>785</v>
      </c>
      <c r="L479" s="460">
        <v>752.05</v>
      </c>
      <c r="M479" s="460">
        <v>280.18669999999997</v>
      </c>
    </row>
    <row r="480" spans="1:13">
      <c r="A480" s="245">
        <v>470</v>
      </c>
      <c r="B480" s="463" t="s">
        <v>190</v>
      </c>
      <c r="C480" s="460">
        <v>216.5</v>
      </c>
      <c r="D480" s="461">
        <v>216</v>
      </c>
      <c r="E480" s="461">
        <v>210</v>
      </c>
      <c r="F480" s="461">
        <v>203.5</v>
      </c>
      <c r="G480" s="461">
        <v>197.5</v>
      </c>
      <c r="H480" s="461">
        <v>222.5</v>
      </c>
      <c r="I480" s="461">
        <v>228.5</v>
      </c>
      <c r="J480" s="461">
        <v>235</v>
      </c>
      <c r="K480" s="460">
        <v>222</v>
      </c>
      <c r="L480" s="460">
        <v>209.5</v>
      </c>
      <c r="M480" s="460">
        <v>9.9260199999999994</v>
      </c>
    </row>
    <row r="481" spans="1:13">
      <c r="A481" s="245">
        <v>471</v>
      </c>
      <c r="B481" s="463" t="s">
        <v>784</v>
      </c>
      <c r="C481" s="460">
        <v>30.15</v>
      </c>
      <c r="D481" s="461">
        <v>30.216666666666669</v>
      </c>
      <c r="E481" s="461">
        <v>29.933333333333337</v>
      </c>
      <c r="F481" s="461">
        <v>29.716666666666669</v>
      </c>
      <c r="G481" s="461">
        <v>29.433333333333337</v>
      </c>
      <c r="H481" s="461">
        <v>30.433333333333337</v>
      </c>
      <c r="I481" s="461">
        <v>30.716666666666669</v>
      </c>
      <c r="J481" s="461">
        <v>30.933333333333337</v>
      </c>
      <c r="K481" s="460">
        <v>30.5</v>
      </c>
      <c r="L481" s="460">
        <v>30</v>
      </c>
      <c r="M481" s="460">
        <v>28.807870000000001</v>
      </c>
    </row>
    <row r="482" spans="1:13">
      <c r="A482" s="245">
        <v>472</v>
      </c>
      <c r="B482" s="463" t="s">
        <v>191</v>
      </c>
      <c r="C482" s="460">
        <v>6532.35</v>
      </c>
      <c r="D482" s="461">
        <v>6472.5333333333328</v>
      </c>
      <c r="E482" s="461">
        <v>6390.8166666666657</v>
      </c>
      <c r="F482" s="461">
        <v>6249.2833333333328</v>
      </c>
      <c r="G482" s="461">
        <v>6167.5666666666657</v>
      </c>
      <c r="H482" s="461">
        <v>6614.0666666666657</v>
      </c>
      <c r="I482" s="461">
        <v>6695.7833333333328</v>
      </c>
      <c r="J482" s="461">
        <v>6837.3166666666657</v>
      </c>
      <c r="K482" s="460">
        <v>6554.25</v>
      </c>
      <c r="L482" s="460">
        <v>6331</v>
      </c>
      <c r="M482" s="460">
        <v>3.5729199999999999</v>
      </c>
    </row>
    <row r="483" spans="1:13">
      <c r="A483" s="245">
        <v>473</v>
      </c>
      <c r="B483" s="463" t="s">
        <v>192</v>
      </c>
      <c r="C483" s="460">
        <v>37.950000000000003</v>
      </c>
      <c r="D483" s="461">
        <v>37.916666666666664</v>
      </c>
      <c r="E483" s="461">
        <v>37.43333333333333</v>
      </c>
      <c r="F483" s="461">
        <v>36.916666666666664</v>
      </c>
      <c r="G483" s="461">
        <v>36.43333333333333</v>
      </c>
      <c r="H483" s="461">
        <v>38.43333333333333</v>
      </c>
      <c r="I483" s="461">
        <v>38.916666666666664</v>
      </c>
      <c r="J483" s="461">
        <v>39.43333333333333</v>
      </c>
      <c r="K483" s="460">
        <v>38.4</v>
      </c>
      <c r="L483" s="460">
        <v>37.4</v>
      </c>
      <c r="M483" s="460">
        <v>120.41494</v>
      </c>
    </row>
    <row r="484" spans="1:13">
      <c r="A484" s="245">
        <v>474</v>
      </c>
      <c r="B484" s="463" t="s">
        <v>189</v>
      </c>
      <c r="C484" s="460">
        <v>1229.95</v>
      </c>
      <c r="D484" s="461">
        <v>1229.25</v>
      </c>
      <c r="E484" s="461">
        <v>1210.7</v>
      </c>
      <c r="F484" s="461">
        <v>1191.45</v>
      </c>
      <c r="G484" s="461">
        <v>1172.9000000000001</v>
      </c>
      <c r="H484" s="461">
        <v>1248.5</v>
      </c>
      <c r="I484" s="461">
        <v>1267.0500000000002</v>
      </c>
      <c r="J484" s="461">
        <v>1286.3</v>
      </c>
      <c r="K484" s="460">
        <v>1247.8</v>
      </c>
      <c r="L484" s="460">
        <v>1210</v>
      </c>
      <c r="M484" s="460">
        <v>6.10405</v>
      </c>
    </row>
    <row r="485" spans="1:13">
      <c r="A485" s="245">
        <v>475</v>
      </c>
      <c r="B485" s="463" t="s">
        <v>141</v>
      </c>
      <c r="C485" s="460">
        <v>566.45000000000005</v>
      </c>
      <c r="D485" s="461">
        <v>566.81666666666672</v>
      </c>
      <c r="E485" s="461">
        <v>562.63333333333344</v>
      </c>
      <c r="F485" s="461">
        <v>558.81666666666672</v>
      </c>
      <c r="G485" s="461">
        <v>554.63333333333344</v>
      </c>
      <c r="H485" s="461">
        <v>570.63333333333344</v>
      </c>
      <c r="I485" s="461">
        <v>574.81666666666661</v>
      </c>
      <c r="J485" s="461">
        <v>578.63333333333344</v>
      </c>
      <c r="K485" s="460">
        <v>571</v>
      </c>
      <c r="L485" s="460">
        <v>563</v>
      </c>
      <c r="M485" s="460">
        <v>12.22315</v>
      </c>
    </row>
    <row r="486" spans="1:13">
      <c r="A486" s="245">
        <v>476</v>
      </c>
      <c r="B486" s="463" t="s">
        <v>277</v>
      </c>
      <c r="C486" s="460">
        <v>221.4</v>
      </c>
      <c r="D486" s="461">
        <v>221.58333333333334</v>
      </c>
      <c r="E486" s="461">
        <v>219.86666666666667</v>
      </c>
      <c r="F486" s="461">
        <v>218.33333333333334</v>
      </c>
      <c r="G486" s="461">
        <v>216.61666666666667</v>
      </c>
      <c r="H486" s="461">
        <v>223.11666666666667</v>
      </c>
      <c r="I486" s="461">
        <v>224.83333333333331</v>
      </c>
      <c r="J486" s="461">
        <v>226.36666666666667</v>
      </c>
      <c r="K486" s="460">
        <v>223.3</v>
      </c>
      <c r="L486" s="460">
        <v>220.05</v>
      </c>
      <c r="M486" s="460">
        <v>3.3041900000000002</v>
      </c>
    </row>
    <row r="487" spans="1:13">
      <c r="A487" s="245">
        <v>477</v>
      </c>
      <c r="B487" s="463" t="s">
        <v>515</v>
      </c>
      <c r="C487" s="460">
        <v>2598.75</v>
      </c>
      <c r="D487" s="461">
        <v>2595.5166666666669</v>
      </c>
      <c r="E487" s="461">
        <v>2566.7833333333338</v>
      </c>
      <c r="F487" s="461">
        <v>2534.8166666666671</v>
      </c>
      <c r="G487" s="461">
        <v>2506.0833333333339</v>
      </c>
      <c r="H487" s="461">
        <v>2627.4833333333336</v>
      </c>
      <c r="I487" s="461">
        <v>2656.2166666666662</v>
      </c>
      <c r="J487" s="461">
        <v>2688.1833333333334</v>
      </c>
      <c r="K487" s="460">
        <v>2624.25</v>
      </c>
      <c r="L487" s="460">
        <v>2563.5500000000002</v>
      </c>
      <c r="M487" s="460">
        <v>0.14943000000000001</v>
      </c>
    </row>
    <row r="488" spans="1:13">
      <c r="A488" s="245">
        <v>478</v>
      </c>
      <c r="B488" s="463" t="s">
        <v>516</v>
      </c>
      <c r="C488" s="460">
        <v>342.15</v>
      </c>
      <c r="D488" s="461">
        <v>341.03333333333336</v>
      </c>
      <c r="E488" s="461">
        <v>337.2166666666667</v>
      </c>
      <c r="F488" s="461">
        <v>332.28333333333336</v>
      </c>
      <c r="G488" s="461">
        <v>328.4666666666667</v>
      </c>
      <c r="H488" s="461">
        <v>345.9666666666667</v>
      </c>
      <c r="I488" s="461">
        <v>349.78333333333342</v>
      </c>
      <c r="J488" s="461">
        <v>354.7166666666667</v>
      </c>
      <c r="K488" s="460">
        <v>344.85</v>
      </c>
      <c r="L488" s="460">
        <v>336.1</v>
      </c>
      <c r="M488" s="460">
        <v>7.2663399999999996</v>
      </c>
    </row>
    <row r="489" spans="1:13">
      <c r="A489" s="245">
        <v>479</v>
      </c>
      <c r="B489" s="463" t="s">
        <v>517</v>
      </c>
      <c r="C489" s="460">
        <v>229.25</v>
      </c>
      <c r="D489" s="461">
        <v>226.11666666666667</v>
      </c>
      <c r="E489" s="461">
        <v>221.23333333333335</v>
      </c>
      <c r="F489" s="461">
        <v>213.21666666666667</v>
      </c>
      <c r="G489" s="461">
        <v>208.33333333333334</v>
      </c>
      <c r="H489" s="461">
        <v>234.13333333333335</v>
      </c>
      <c r="I489" s="461">
        <v>239.01666666666668</v>
      </c>
      <c r="J489" s="461">
        <v>247.03333333333336</v>
      </c>
      <c r="K489" s="460">
        <v>231</v>
      </c>
      <c r="L489" s="460">
        <v>218.1</v>
      </c>
      <c r="M489" s="460">
        <v>3.2658700000000001</v>
      </c>
    </row>
    <row r="490" spans="1:13">
      <c r="A490" s="245">
        <v>480</v>
      </c>
      <c r="B490" s="463" t="s">
        <v>518</v>
      </c>
      <c r="C490" s="460">
        <v>3238.3</v>
      </c>
      <c r="D490" s="461">
        <v>3268.9333333333329</v>
      </c>
      <c r="E490" s="461">
        <v>3149.8666666666659</v>
      </c>
      <c r="F490" s="461">
        <v>3061.4333333333329</v>
      </c>
      <c r="G490" s="461">
        <v>2942.3666666666659</v>
      </c>
      <c r="H490" s="461">
        <v>3357.3666666666659</v>
      </c>
      <c r="I490" s="461">
        <v>3476.4333333333325</v>
      </c>
      <c r="J490" s="461">
        <v>3564.8666666666659</v>
      </c>
      <c r="K490" s="460">
        <v>3388</v>
      </c>
      <c r="L490" s="460">
        <v>3180.5</v>
      </c>
      <c r="M490" s="460">
        <v>5.1639999999999998E-2</v>
      </c>
    </row>
    <row r="491" spans="1:13">
      <c r="A491" s="245">
        <v>481</v>
      </c>
      <c r="B491" s="463" t="s">
        <v>519</v>
      </c>
      <c r="C491" s="460">
        <v>866.35</v>
      </c>
      <c r="D491" s="461">
        <v>874.04999999999984</v>
      </c>
      <c r="E491" s="461">
        <v>843.09999999999968</v>
      </c>
      <c r="F491" s="461">
        <v>819.8499999999998</v>
      </c>
      <c r="G491" s="461">
        <v>788.89999999999964</v>
      </c>
      <c r="H491" s="461">
        <v>897.29999999999973</v>
      </c>
      <c r="I491" s="461">
        <v>928.24999999999977</v>
      </c>
      <c r="J491" s="461">
        <v>951.49999999999977</v>
      </c>
      <c r="K491" s="460">
        <v>905</v>
      </c>
      <c r="L491" s="460">
        <v>850.8</v>
      </c>
      <c r="M491" s="460">
        <v>1.7217199999999999</v>
      </c>
    </row>
    <row r="492" spans="1:13">
      <c r="A492" s="245">
        <v>482</v>
      </c>
      <c r="B492" s="463" t="s">
        <v>520</v>
      </c>
      <c r="C492" s="460">
        <v>50.6</v>
      </c>
      <c r="D492" s="461">
        <v>50.866666666666667</v>
      </c>
      <c r="E492" s="461">
        <v>49.883333333333333</v>
      </c>
      <c r="F492" s="461">
        <v>49.166666666666664</v>
      </c>
      <c r="G492" s="461">
        <v>48.18333333333333</v>
      </c>
      <c r="H492" s="461">
        <v>51.583333333333336</v>
      </c>
      <c r="I492" s="461">
        <v>52.56666666666667</v>
      </c>
      <c r="J492" s="461">
        <v>53.283333333333339</v>
      </c>
      <c r="K492" s="460">
        <v>51.85</v>
      </c>
      <c r="L492" s="460">
        <v>50.15</v>
      </c>
      <c r="M492" s="460">
        <v>20.017340000000001</v>
      </c>
    </row>
    <row r="493" spans="1:13">
      <c r="A493" s="245">
        <v>483</v>
      </c>
      <c r="B493" s="463" t="s">
        <v>521</v>
      </c>
      <c r="C493" s="460">
        <v>1340.45</v>
      </c>
      <c r="D493" s="461">
        <v>1330.7666666666667</v>
      </c>
      <c r="E493" s="461">
        <v>1311.5333333333333</v>
      </c>
      <c r="F493" s="461">
        <v>1282.6166666666666</v>
      </c>
      <c r="G493" s="461">
        <v>1263.3833333333332</v>
      </c>
      <c r="H493" s="461">
        <v>1359.6833333333334</v>
      </c>
      <c r="I493" s="461">
        <v>1378.9166666666665</v>
      </c>
      <c r="J493" s="461">
        <v>1407.8333333333335</v>
      </c>
      <c r="K493" s="460">
        <v>1350</v>
      </c>
      <c r="L493" s="460">
        <v>1301.8499999999999</v>
      </c>
      <c r="M493" s="460">
        <v>0.30099999999999999</v>
      </c>
    </row>
    <row r="494" spans="1:13">
      <c r="A494" s="245">
        <v>484</v>
      </c>
      <c r="B494" s="463" t="s">
        <v>278</v>
      </c>
      <c r="C494" s="460">
        <v>377.7</v>
      </c>
      <c r="D494" s="461">
        <v>379.86666666666662</v>
      </c>
      <c r="E494" s="461">
        <v>369.93333333333322</v>
      </c>
      <c r="F494" s="461">
        <v>362.16666666666663</v>
      </c>
      <c r="G494" s="461">
        <v>352.23333333333323</v>
      </c>
      <c r="H494" s="461">
        <v>387.63333333333321</v>
      </c>
      <c r="I494" s="461">
        <v>397.56666666666661</v>
      </c>
      <c r="J494" s="461">
        <v>405.3333333333332</v>
      </c>
      <c r="K494" s="460">
        <v>389.8</v>
      </c>
      <c r="L494" s="460">
        <v>372.1</v>
      </c>
      <c r="M494" s="460">
        <v>1.11995</v>
      </c>
    </row>
    <row r="495" spans="1:13">
      <c r="A495" s="245">
        <v>485</v>
      </c>
      <c r="B495" s="463" t="s">
        <v>522</v>
      </c>
      <c r="C495" s="460">
        <v>973.45</v>
      </c>
      <c r="D495" s="461">
        <v>975.76666666666677</v>
      </c>
      <c r="E495" s="461">
        <v>968.13333333333355</v>
      </c>
      <c r="F495" s="461">
        <v>962.81666666666683</v>
      </c>
      <c r="G495" s="461">
        <v>955.18333333333362</v>
      </c>
      <c r="H495" s="461">
        <v>981.08333333333348</v>
      </c>
      <c r="I495" s="461">
        <v>988.7166666666667</v>
      </c>
      <c r="J495" s="461">
        <v>994.03333333333342</v>
      </c>
      <c r="K495" s="460">
        <v>983.4</v>
      </c>
      <c r="L495" s="460">
        <v>970.45</v>
      </c>
      <c r="M495" s="460">
        <v>0.58511000000000002</v>
      </c>
    </row>
    <row r="496" spans="1:13">
      <c r="A496" s="245">
        <v>486</v>
      </c>
      <c r="B496" s="463" t="s">
        <v>523</v>
      </c>
      <c r="C496" s="460">
        <v>2384.9</v>
      </c>
      <c r="D496" s="461">
        <v>2310.1833333333329</v>
      </c>
      <c r="E496" s="461">
        <v>2176.3666666666659</v>
      </c>
      <c r="F496" s="461">
        <v>1967.833333333333</v>
      </c>
      <c r="G496" s="461">
        <v>1834.016666666666</v>
      </c>
      <c r="H496" s="461">
        <v>2518.7166666666658</v>
      </c>
      <c r="I496" s="461">
        <v>2652.5333333333324</v>
      </c>
      <c r="J496" s="461">
        <v>2861.0666666666657</v>
      </c>
      <c r="K496" s="460">
        <v>2444</v>
      </c>
      <c r="L496" s="460">
        <v>2101.65</v>
      </c>
      <c r="M496" s="460">
        <v>15.84911</v>
      </c>
    </row>
    <row r="497" spans="1:13">
      <c r="A497" s="245">
        <v>487</v>
      </c>
      <c r="B497" s="463" t="s">
        <v>524</v>
      </c>
      <c r="C497" s="460">
        <v>1731.05</v>
      </c>
      <c r="D497" s="461">
        <v>1744.1166666666668</v>
      </c>
      <c r="E497" s="461">
        <v>1666.9333333333336</v>
      </c>
      <c r="F497" s="461">
        <v>1602.8166666666668</v>
      </c>
      <c r="G497" s="461">
        <v>1525.6333333333337</v>
      </c>
      <c r="H497" s="461">
        <v>1808.2333333333336</v>
      </c>
      <c r="I497" s="461">
        <v>1885.416666666667</v>
      </c>
      <c r="J497" s="461">
        <v>1949.5333333333335</v>
      </c>
      <c r="K497" s="460">
        <v>1821.3</v>
      </c>
      <c r="L497" s="460">
        <v>1680</v>
      </c>
      <c r="M497" s="460">
        <v>3.0676199999999998</v>
      </c>
    </row>
    <row r="498" spans="1:13">
      <c r="A498" s="245">
        <v>488</v>
      </c>
      <c r="B498" s="463" t="s">
        <v>118</v>
      </c>
      <c r="C498" s="460">
        <v>8.5500000000000007</v>
      </c>
      <c r="D498" s="461">
        <v>8.6</v>
      </c>
      <c r="E498" s="461">
        <v>8.4499999999999993</v>
      </c>
      <c r="F498" s="461">
        <v>8.35</v>
      </c>
      <c r="G498" s="461">
        <v>8.1999999999999993</v>
      </c>
      <c r="H498" s="461">
        <v>8.6999999999999993</v>
      </c>
      <c r="I498" s="461">
        <v>8.8500000000000014</v>
      </c>
      <c r="J498" s="461">
        <v>8.9499999999999993</v>
      </c>
      <c r="K498" s="460">
        <v>8.75</v>
      </c>
      <c r="L498" s="460">
        <v>8.5</v>
      </c>
      <c r="M498" s="460">
        <v>782.04978000000006</v>
      </c>
    </row>
    <row r="499" spans="1:13">
      <c r="A499" s="245">
        <v>489</v>
      </c>
      <c r="B499" s="463" t="s">
        <v>195</v>
      </c>
      <c r="C499" s="460">
        <v>983.65</v>
      </c>
      <c r="D499" s="461">
        <v>979.55000000000007</v>
      </c>
      <c r="E499" s="461">
        <v>957.10000000000014</v>
      </c>
      <c r="F499" s="461">
        <v>930.55000000000007</v>
      </c>
      <c r="G499" s="461">
        <v>908.10000000000014</v>
      </c>
      <c r="H499" s="461">
        <v>1006.1000000000001</v>
      </c>
      <c r="I499" s="461">
        <v>1028.5500000000002</v>
      </c>
      <c r="J499" s="461">
        <v>1055.1000000000001</v>
      </c>
      <c r="K499" s="460">
        <v>1002</v>
      </c>
      <c r="L499" s="460">
        <v>953</v>
      </c>
      <c r="M499" s="460">
        <v>29.822659999999999</v>
      </c>
    </row>
    <row r="500" spans="1:13">
      <c r="A500" s="245">
        <v>490</v>
      </c>
      <c r="B500" s="463" t="s">
        <v>525</v>
      </c>
      <c r="C500" s="460">
        <v>6695.95</v>
      </c>
      <c r="D500" s="461">
        <v>6775.3166666666666</v>
      </c>
      <c r="E500" s="461">
        <v>6520.6333333333332</v>
      </c>
      <c r="F500" s="461">
        <v>6345.3166666666666</v>
      </c>
      <c r="G500" s="461">
        <v>6090.6333333333332</v>
      </c>
      <c r="H500" s="461">
        <v>6950.6333333333332</v>
      </c>
      <c r="I500" s="461">
        <v>7205.3166666666657</v>
      </c>
      <c r="J500" s="461">
        <v>7380.6333333333332</v>
      </c>
      <c r="K500" s="460">
        <v>7030</v>
      </c>
      <c r="L500" s="460">
        <v>6600</v>
      </c>
      <c r="M500" s="460">
        <v>0.10856</v>
      </c>
    </row>
    <row r="501" spans="1:13">
      <c r="A501" s="245">
        <v>491</v>
      </c>
      <c r="B501" s="463" t="s">
        <v>526</v>
      </c>
      <c r="C501" s="460">
        <v>142.44999999999999</v>
      </c>
      <c r="D501" s="461">
        <v>143.14999999999998</v>
      </c>
      <c r="E501" s="461">
        <v>141.44999999999996</v>
      </c>
      <c r="F501" s="461">
        <v>140.44999999999999</v>
      </c>
      <c r="G501" s="461">
        <v>138.74999999999997</v>
      </c>
      <c r="H501" s="461">
        <v>144.14999999999995</v>
      </c>
      <c r="I501" s="461">
        <v>145.85</v>
      </c>
      <c r="J501" s="461">
        <v>146.84999999999994</v>
      </c>
      <c r="K501" s="460">
        <v>144.85</v>
      </c>
      <c r="L501" s="460">
        <v>142.15</v>
      </c>
      <c r="M501" s="460">
        <v>7.3679899999999998</v>
      </c>
    </row>
    <row r="502" spans="1:13">
      <c r="A502" s="245">
        <v>492</v>
      </c>
      <c r="B502" s="463" t="s">
        <v>527</v>
      </c>
      <c r="C502" s="460">
        <v>98.05</v>
      </c>
      <c r="D502" s="461">
        <v>99.5</v>
      </c>
      <c r="E502" s="461">
        <v>95</v>
      </c>
      <c r="F502" s="461">
        <v>91.95</v>
      </c>
      <c r="G502" s="461">
        <v>87.45</v>
      </c>
      <c r="H502" s="461">
        <v>102.55</v>
      </c>
      <c r="I502" s="461">
        <v>107.05</v>
      </c>
      <c r="J502" s="461">
        <v>110.1</v>
      </c>
      <c r="K502" s="460">
        <v>104</v>
      </c>
      <c r="L502" s="460">
        <v>96.45</v>
      </c>
      <c r="M502" s="460">
        <v>89.731830000000002</v>
      </c>
    </row>
    <row r="503" spans="1:13">
      <c r="A503" s="245">
        <v>493</v>
      </c>
      <c r="B503" s="463" t="s">
        <v>771</v>
      </c>
      <c r="C503" s="460">
        <v>443.95</v>
      </c>
      <c r="D503" s="461">
        <v>440.45</v>
      </c>
      <c r="E503" s="461">
        <v>431.9</v>
      </c>
      <c r="F503" s="461">
        <v>419.84999999999997</v>
      </c>
      <c r="G503" s="461">
        <v>411.29999999999995</v>
      </c>
      <c r="H503" s="461">
        <v>452.5</v>
      </c>
      <c r="I503" s="461">
        <v>461.05000000000007</v>
      </c>
      <c r="J503" s="461">
        <v>473.1</v>
      </c>
      <c r="K503" s="460">
        <v>449</v>
      </c>
      <c r="L503" s="460">
        <v>428.4</v>
      </c>
      <c r="M503" s="460">
        <v>8.2328700000000001</v>
      </c>
    </row>
    <row r="504" spans="1:13">
      <c r="A504" s="245">
        <v>494</v>
      </c>
      <c r="B504" s="463" t="s">
        <v>528</v>
      </c>
      <c r="C504" s="460">
        <v>2078.65</v>
      </c>
      <c r="D504" s="461">
        <v>2090.7166666666667</v>
      </c>
      <c r="E504" s="461">
        <v>2059.1333333333332</v>
      </c>
      <c r="F504" s="461">
        <v>2039.6166666666663</v>
      </c>
      <c r="G504" s="461">
        <v>2008.0333333333328</v>
      </c>
      <c r="H504" s="461">
        <v>2110.2333333333336</v>
      </c>
      <c r="I504" s="461">
        <v>2141.8166666666666</v>
      </c>
      <c r="J504" s="461">
        <v>2161.3333333333339</v>
      </c>
      <c r="K504" s="460">
        <v>2122.3000000000002</v>
      </c>
      <c r="L504" s="460">
        <v>2071.1999999999998</v>
      </c>
      <c r="M504" s="460">
        <v>1.1691</v>
      </c>
    </row>
    <row r="505" spans="1:13">
      <c r="A505" s="245">
        <v>495</v>
      </c>
      <c r="B505" s="463" t="s">
        <v>196</v>
      </c>
      <c r="C505" s="460">
        <v>499.8</v>
      </c>
      <c r="D505" s="461">
        <v>499.5</v>
      </c>
      <c r="E505" s="461">
        <v>495.3</v>
      </c>
      <c r="F505" s="461">
        <v>490.8</v>
      </c>
      <c r="G505" s="461">
        <v>486.6</v>
      </c>
      <c r="H505" s="461">
        <v>504</v>
      </c>
      <c r="I505" s="461">
        <v>508.20000000000005</v>
      </c>
      <c r="J505" s="461">
        <v>512.70000000000005</v>
      </c>
      <c r="K505" s="460">
        <v>503.7</v>
      </c>
      <c r="L505" s="460">
        <v>495</v>
      </c>
      <c r="M505" s="460">
        <v>57.526499999999999</v>
      </c>
    </row>
    <row r="506" spans="1:13">
      <c r="A506" s="245">
        <v>496</v>
      </c>
      <c r="B506" s="463" t="s">
        <v>529</v>
      </c>
      <c r="C506" s="460">
        <v>639.45000000000005</v>
      </c>
      <c r="D506" s="461">
        <v>642.9</v>
      </c>
      <c r="E506" s="461">
        <v>623.79999999999995</v>
      </c>
      <c r="F506" s="461">
        <v>608.15</v>
      </c>
      <c r="G506" s="461">
        <v>589.04999999999995</v>
      </c>
      <c r="H506" s="461">
        <v>658.55</v>
      </c>
      <c r="I506" s="461">
        <v>677.65000000000009</v>
      </c>
      <c r="J506" s="461">
        <v>693.3</v>
      </c>
      <c r="K506" s="460">
        <v>662</v>
      </c>
      <c r="L506" s="460">
        <v>627.25</v>
      </c>
      <c r="M506" s="460">
        <v>35.450110000000002</v>
      </c>
    </row>
    <row r="507" spans="1:13">
      <c r="A507" s="245">
        <v>497</v>
      </c>
      <c r="B507" s="463" t="s">
        <v>197</v>
      </c>
      <c r="C507" s="460">
        <v>13.35</v>
      </c>
      <c r="D507" s="461">
        <v>13.333333333333334</v>
      </c>
      <c r="E507" s="461">
        <v>13.266666666666667</v>
      </c>
      <c r="F507" s="461">
        <v>13.183333333333334</v>
      </c>
      <c r="G507" s="461">
        <v>13.116666666666667</v>
      </c>
      <c r="H507" s="461">
        <v>13.416666666666668</v>
      </c>
      <c r="I507" s="461">
        <v>13.483333333333334</v>
      </c>
      <c r="J507" s="461">
        <v>13.566666666666668</v>
      </c>
      <c r="K507" s="460">
        <v>13.4</v>
      </c>
      <c r="L507" s="460">
        <v>13.25</v>
      </c>
      <c r="M507" s="460">
        <v>950.74257</v>
      </c>
    </row>
    <row r="508" spans="1:13">
      <c r="A508" s="245">
        <v>498</v>
      </c>
      <c r="B508" s="463" t="s">
        <v>198</v>
      </c>
      <c r="C508" s="460">
        <v>188.2</v>
      </c>
      <c r="D508" s="461">
        <v>189.78333333333333</v>
      </c>
      <c r="E508" s="461">
        <v>185.56666666666666</v>
      </c>
      <c r="F508" s="461">
        <v>182.93333333333334</v>
      </c>
      <c r="G508" s="461">
        <v>178.71666666666667</v>
      </c>
      <c r="H508" s="461">
        <v>192.41666666666666</v>
      </c>
      <c r="I508" s="461">
        <v>196.6333333333333</v>
      </c>
      <c r="J508" s="461">
        <v>199.26666666666665</v>
      </c>
      <c r="K508" s="460">
        <v>194</v>
      </c>
      <c r="L508" s="460">
        <v>187.15</v>
      </c>
      <c r="M508" s="460">
        <v>169.98275000000001</v>
      </c>
    </row>
    <row r="509" spans="1:13">
      <c r="A509" s="245">
        <v>499</v>
      </c>
      <c r="B509" s="463" t="s">
        <v>530</v>
      </c>
      <c r="C509" s="460">
        <v>282.89999999999998</v>
      </c>
      <c r="D509" s="461">
        <v>281.7833333333333</v>
      </c>
      <c r="E509" s="461">
        <v>273.66666666666663</v>
      </c>
      <c r="F509" s="461">
        <v>264.43333333333334</v>
      </c>
      <c r="G509" s="461">
        <v>256.31666666666666</v>
      </c>
      <c r="H509" s="461">
        <v>291.01666666666659</v>
      </c>
      <c r="I509" s="461">
        <v>299.13333333333327</v>
      </c>
      <c r="J509" s="461">
        <v>308.36666666666656</v>
      </c>
      <c r="K509" s="460">
        <v>289.89999999999998</v>
      </c>
      <c r="L509" s="460">
        <v>272.55</v>
      </c>
      <c r="M509" s="460">
        <v>7.9291200000000002</v>
      </c>
    </row>
    <row r="510" spans="1:13">
      <c r="A510" s="245">
        <v>500</v>
      </c>
      <c r="B510" s="463" t="s">
        <v>531</v>
      </c>
      <c r="C510" s="460">
        <v>2131.8000000000002</v>
      </c>
      <c r="D510" s="461">
        <v>2143.7333333333336</v>
      </c>
      <c r="E510" s="461">
        <v>2109.0666666666671</v>
      </c>
      <c r="F510" s="461">
        <v>2086.3333333333335</v>
      </c>
      <c r="G510" s="461">
        <v>2051.666666666667</v>
      </c>
      <c r="H510" s="461">
        <v>2166.4666666666672</v>
      </c>
      <c r="I510" s="461">
        <v>2201.1333333333332</v>
      </c>
      <c r="J510" s="461">
        <v>2223.8666666666672</v>
      </c>
      <c r="K510" s="460">
        <v>2178.4</v>
      </c>
      <c r="L510" s="460">
        <v>2121</v>
      </c>
      <c r="M510" s="460">
        <v>0.50663999999999998</v>
      </c>
    </row>
    <row r="511" spans="1:13">
      <c r="A511" s="245">
        <v>501</v>
      </c>
      <c r="B511" s="463" t="s">
        <v>741</v>
      </c>
      <c r="C511" s="460">
        <v>1197.8</v>
      </c>
      <c r="D511" s="461">
        <v>1202</v>
      </c>
      <c r="E511" s="461">
        <v>1176.5</v>
      </c>
      <c r="F511" s="461">
        <v>1155.2</v>
      </c>
      <c r="G511" s="461">
        <v>1129.7</v>
      </c>
      <c r="H511" s="461">
        <v>1223.3</v>
      </c>
      <c r="I511" s="461">
        <v>1248.8</v>
      </c>
      <c r="J511" s="461">
        <v>1270.0999999999999</v>
      </c>
      <c r="K511" s="460">
        <v>1227.5</v>
      </c>
      <c r="L511" s="460">
        <v>1180.7</v>
      </c>
      <c r="M511" s="460">
        <v>0.15801000000000001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11" sqref="E11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51"/>
      <c r="B5" s="551"/>
      <c r="C5" s="552"/>
      <c r="D5" s="552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53" t="s">
        <v>533</v>
      </c>
      <c r="C7" s="553"/>
      <c r="D7" s="239">
        <f>Main!B10</f>
        <v>44334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44333</v>
      </c>
      <c r="B10" s="244">
        <v>532628</v>
      </c>
      <c r="C10" s="245" t="s">
        <v>973</v>
      </c>
      <c r="D10" s="245" t="s">
        <v>974</v>
      </c>
      <c r="E10" s="554" t="s">
        <v>542</v>
      </c>
      <c r="F10" s="338">
        <v>10883459</v>
      </c>
      <c r="G10" s="244">
        <v>9.83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44333</v>
      </c>
      <c r="B11" s="244">
        <v>532628</v>
      </c>
      <c r="C11" s="245" t="s">
        <v>973</v>
      </c>
      <c r="D11" s="245" t="s">
        <v>974</v>
      </c>
      <c r="E11" s="245" t="s">
        <v>543</v>
      </c>
      <c r="F11" s="338">
        <v>7202973</v>
      </c>
      <c r="G11" s="244">
        <v>9.81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44333</v>
      </c>
      <c r="B12" s="244">
        <v>530881</v>
      </c>
      <c r="C12" s="245" t="s">
        <v>975</v>
      </c>
      <c r="D12" s="245" t="s">
        <v>976</v>
      </c>
      <c r="E12" s="554" t="s">
        <v>542</v>
      </c>
      <c r="F12" s="338">
        <v>35000</v>
      </c>
      <c r="G12" s="244">
        <v>14.53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44333</v>
      </c>
      <c r="B13" s="244">
        <v>530881</v>
      </c>
      <c r="C13" s="245" t="s">
        <v>975</v>
      </c>
      <c r="D13" s="245" t="s">
        <v>977</v>
      </c>
      <c r="E13" s="554" t="s">
        <v>542</v>
      </c>
      <c r="F13" s="338">
        <v>30000</v>
      </c>
      <c r="G13" s="244">
        <v>14.53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44333</v>
      </c>
      <c r="B14" s="244">
        <v>530881</v>
      </c>
      <c r="C14" s="245" t="s">
        <v>975</v>
      </c>
      <c r="D14" s="245" t="s">
        <v>978</v>
      </c>
      <c r="E14" s="245" t="s">
        <v>543</v>
      </c>
      <c r="F14" s="338">
        <v>20000</v>
      </c>
      <c r="G14" s="244">
        <v>14.53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44333</v>
      </c>
      <c r="B15" s="244">
        <v>530881</v>
      </c>
      <c r="C15" s="245" t="s">
        <v>975</v>
      </c>
      <c r="D15" s="245" t="s">
        <v>979</v>
      </c>
      <c r="E15" s="245" t="s">
        <v>543</v>
      </c>
      <c r="F15" s="338">
        <v>20000</v>
      </c>
      <c r="G15" s="244">
        <v>14.53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44333</v>
      </c>
      <c r="B16" s="244">
        <v>530881</v>
      </c>
      <c r="C16" s="245" t="s">
        <v>975</v>
      </c>
      <c r="D16" s="245" t="s">
        <v>980</v>
      </c>
      <c r="E16" s="245" t="s">
        <v>543</v>
      </c>
      <c r="F16" s="338">
        <v>25000</v>
      </c>
      <c r="G16" s="244">
        <v>14.53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44333</v>
      </c>
      <c r="B17" s="244">
        <v>511463</v>
      </c>
      <c r="C17" s="245" t="s">
        <v>981</v>
      </c>
      <c r="D17" s="245" t="s">
        <v>982</v>
      </c>
      <c r="E17" s="245" t="s">
        <v>543</v>
      </c>
      <c r="F17" s="338">
        <v>47744</v>
      </c>
      <c r="G17" s="244">
        <v>14.24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44333</v>
      </c>
      <c r="B18" s="244">
        <v>500009</v>
      </c>
      <c r="C18" s="245" t="s">
        <v>951</v>
      </c>
      <c r="D18" s="245" t="s">
        <v>974</v>
      </c>
      <c r="E18" s="554" t="s">
        <v>542</v>
      </c>
      <c r="F18" s="338">
        <v>259389</v>
      </c>
      <c r="G18" s="244">
        <v>43.89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44333</v>
      </c>
      <c r="B19" s="244">
        <v>500009</v>
      </c>
      <c r="C19" s="245" t="s">
        <v>951</v>
      </c>
      <c r="D19" s="245" t="s">
        <v>974</v>
      </c>
      <c r="E19" s="245" t="s">
        <v>543</v>
      </c>
      <c r="F19" s="338">
        <v>383339</v>
      </c>
      <c r="G19" s="244">
        <v>44.05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44333</v>
      </c>
      <c r="B20" s="244">
        <v>500009</v>
      </c>
      <c r="C20" s="245" t="s">
        <v>951</v>
      </c>
      <c r="D20" s="245" t="s">
        <v>952</v>
      </c>
      <c r="E20" s="245" t="s">
        <v>543</v>
      </c>
      <c r="F20" s="338">
        <v>646167</v>
      </c>
      <c r="G20" s="244">
        <v>44.05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44333</v>
      </c>
      <c r="B21" s="244">
        <v>500009</v>
      </c>
      <c r="C21" s="245" t="s">
        <v>951</v>
      </c>
      <c r="D21" s="245" t="s">
        <v>983</v>
      </c>
      <c r="E21" s="245" t="s">
        <v>543</v>
      </c>
      <c r="F21" s="338">
        <v>3295625</v>
      </c>
      <c r="G21" s="244">
        <v>44.05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44333</v>
      </c>
      <c r="B22" s="244">
        <v>512109</v>
      </c>
      <c r="C22" s="245" t="s">
        <v>984</v>
      </c>
      <c r="D22" s="245" t="s">
        <v>985</v>
      </c>
      <c r="E22" s="554" t="s">
        <v>542</v>
      </c>
      <c r="F22" s="338">
        <v>56000</v>
      </c>
      <c r="G22" s="244">
        <v>11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44333</v>
      </c>
      <c r="B23" s="244">
        <v>512109</v>
      </c>
      <c r="C23" s="245" t="s">
        <v>984</v>
      </c>
      <c r="D23" s="245" t="s">
        <v>986</v>
      </c>
      <c r="E23" s="245" t="s">
        <v>543</v>
      </c>
      <c r="F23" s="338">
        <v>56000</v>
      </c>
      <c r="G23" s="244">
        <v>11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44333</v>
      </c>
      <c r="B24" s="244">
        <v>524624</v>
      </c>
      <c r="C24" s="245" t="s">
        <v>987</v>
      </c>
      <c r="D24" s="245" t="s">
        <v>988</v>
      </c>
      <c r="E24" s="245" t="s">
        <v>543</v>
      </c>
      <c r="F24" s="338">
        <v>54080</v>
      </c>
      <c r="G24" s="244">
        <v>14.48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44333</v>
      </c>
      <c r="B25" s="244">
        <v>542918</v>
      </c>
      <c r="C25" s="245" t="s">
        <v>989</v>
      </c>
      <c r="D25" s="245" t="s">
        <v>990</v>
      </c>
      <c r="E25" s="554" t="s">
        <v>542</v>
      </c>
      <c r="F25" s="338">
        <v>24000</v>
      </c>
      <c r="G25" s="244">
        <v>17.739999999999998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44333</v>
      </c>
      <c r="B26" s="244">
        <v>542918</v>
      </c>
      <c r="C26" s="245" t="s">
        <v>989</v>
      </c>
      <c r="D26" s="245" t="s">
        <v>991</v>
      </c>
      <c r="E26" s="245" t="s">
        <v>543</v>
      </c>
      <c r="F26" s="338">
        <v>24000</v>
      </c>
      <c r="G26" s="244">
        <v>18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44333</v>
      </c>
      <c r="B27" s="244">
        <v>531199</v>
      </c>
      <c r="C27" s="245" t="s">
        <v>992</v>
      </c>
      <c r="D27" s="245" t="s">
        <v>993</v>
      </c>
      <c r="E27" s="554" t="s">
        <v>542</v>
      </c>
      <c r="F27" s="338">
        <v>12300</v>
      </c>
      <c r="G27" s="244">
        <v>49.13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44333</v>
      </c>
      <c r="B28" s="244">
        <v>531199</v>
      </c>
      <c r="C28" s="245" t="s">
        <v>992</v>
      </c>
      <c r="D28" s="245" t="s">
        <v>994</v>
      </c>
      <c r="E28" s="554" t="s">
        <v>542</v>
      </c>
      <c r="F28" s="338">
        <v>13700</v>
      </c>
      <c r="G28" s="244">
        <v>49.07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44333</v>
      </c>
      <c r="B29" s="244">
        <v>531199</v>
      </c>
      <c r="C29" s="245" t="s">
        <v>992</v>
      </c>
      <c r="D29" s="245" t="s">
        <v>995</v>
      </c>
      <c r="E29" s="245" t="s">
        <v>543</v>
      </c>
      <c r="F29" s="338">
        <v>29400</v>
      </c>
      <c r="G29" s="244">
        <v>49.23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44333</v>
      </c>
      <c r="B30" s="244">
        <v>532286</v>
      </c>
      <c r="C30" s="245" t="s">
        <v>127</v>
      </c>
      <c r="D30" s="245" t="s">
        <v>996</v>
      </c>
      <c r="E30" s="554" t="s">
        <v>542</v>
      </c>
      <c r="F30" s="338">
        <v>5274600</v>
      </c>
      <c r="G30" s="244">
        <v>431.62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44333</v>
      </c>
      <c r="B31" s="244">
        <v>531337</v>
      </c>
      <c r="C31" s="245" t="s">
        <v>953</v>
      </c>
      <c r="D31" s="245" t="s">
        <v>997</v>
      </c>
      <c r="E31" s="554" t="s">
        <v>542</v>
      </c>
      <c r="F31" s="338">
        <v>561492</v>
      </c>
      <c r="G31" s="244">
        <v>4.99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44333</v>
      </c>
      <c r="B32" s="244">
        <v>531337</v>
      </c>
      <c r="C32" s="245" t="s">
        <v>953</v>
      </c>
      <c r="D32" s="245" t="s">
        <v>997</v>
      </c>
      <c r="E32" s="245" t="s">
        <v>543</v>
      </c>
      <c r="F32" s="338">
        <v>28031</v>
      </c>
      <c r="G32" s="244">
        <v>5.41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44333</v>
      </c>
      <c r="B33" s="244">
        <v>539679</v>
      </c>
      <c r="C33" s="245" t="s">
        <v>998</v>
      </c>
      <c r="D33" s="245" t="s">
        <v>999</v>
      </c>
      <c r="E33" s="554" t="s">
        <v>542</v>
      </c>
      <c r="F33" s="338">
        <v>100000</v>
      </c>
      <c r="G33" s="244">
        <v>10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44333</v>
      </c>
      <c r="B34" s="244">
        <v>539679</v>
      </c>
      <c r="C34" s="245" t="s">
        <v>998</v>
      </c>
      <c r="D34" s="245" t="s">
        <v>1000</v>
      </c>
      <c r="E34" s="245" t="s">
        <v>543</v>
      </c>
      <c r="F34" s="338">
        <v>100000</v>
      </c>
      <c r="G34" s="244">
        <v>10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44333</v>
      </c>
      <c r="B35" s="244">
        <v>531328</v>
      </c>
      <c r="C35" s="245" t="s">
        <v>1001</v>
      </c>
      <c r="D35" s="245" t="s">
        <v>1002</v>
      </c>
      <c r="E35" s="554" t="s">
        <v>542</v>
      </c>
      <c r="F35" s="338">
        <v>100000</v>
      </c>
      <c r="G35" s="244">
        <v>6.93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44333</v>
      </c>
      <c r="B36" s="244">
        <v>531328</v>
      </c>
      <c r="C36" s="245" t="s">
        <v>1001</v>
      </c>
      <c r="D36" s="245" t="s">
        <v>1003</v>
      </c>
      <c r="E36" s="245" t="s">
        <v>543</v>
      </c>
      <c r="F36" s="338">
        <v>99264</v>
      </c>
      <c r="G36" s="244">
        <v>6.93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44333</v>
      </c>
      <c r="B37" s="244">
        <v>540809</v>
      </c>
      <c r="C37" s="245" t="s">
        <v>1004</v>
      </c>
      <c r="D37" s="245" t="s">
        <v>1005</v>
      </c>
      <c r="E37" s="554" t="s">
        <v>542</v>
      </c>
      <c r="F37" s="338">
        <v>88000</v>
      </c>
      <c r="G37" s="244">
        <v>6.08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44333</v>
      </c>
      <c r="B38" s="244">
        <v>540809</v>
      </c>
      <c r="C38" s="245" t="s">
        <v>1004</v>
      </c>
      <c r="D38" s="245" t="s">
        <v>1006</v>
      </c>
      <c r="E38" s="245" t="s">
        <v>543</v>
      </c>
      <c r="F38" s="338">
        <v>88000</v>
      </c>
      <c r="G38" s="244">
        <v>5.99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44333</v>
      </c>
      <c r="B39" s="244">
        <v>543194</v>
      </c>
      <c r="C39" s="245" t="s">
        <v>1007</v>
      </c>
      <c r="D39" s="245" t="s">
        <v>1008</v>
      </c>
      <c r="E39" s="554" t="s">
        <v>542</v>
      </c>
      <c r="F39" s="338">
        <v>3600</v>
      </c>
      <c r="G39" s="244">
        <v>365.75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44333</v>
      </c>
      <c r="B40" s="244">
        <v>543194</v>
      </c>
      <c r="C40" s="245" t="s">
        <v>1007</v>
      </c>
      <c r="D40" s="245" t="s">
        <v>1009</v>
      </c>
      <c r="E40" s="554" t="s">
        <v>542</v>
      </c>
      <c r="F40" s="338">
        <v>4800</v>
      </c>
      <c r="G40" s="244">
        <v>365.75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44333</v>
      </c>
      <c r="B41" s="244">
        <v>543194</v>
      </c>
      <c r="C41" s="245" t="s">
        <v>1007</v>
      </c>
      <c r="D41" s="245" t="s">
        <v>1010</v>
      </c>
      <c r="E41" s="245" t="s">
        <v>543</v>
      </c>
      <c r="F41" s="338">
        <v>14400</v>
      </c>
      <c r="G41" s="244">
        <v>365.75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44333</v>
      </c>
      <c r="B42" s="244">
        <v>535657</v>
      </c>
      <c r="C42" s="245" t="s">
        <v>954</v>
      </c>
      <c r="D42" s="245" t="s">
        <v>955</v>
      </c>
      <c r="E42" s="245" t="s">
        <v>543</v>
      </c>
      <c r="F42" s="338">
        <v>300000</v>
      </c>
      <c r="G42" s="244">
        <v>3.08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44333</v>
      </c>
      <c r="B43" s="244">
        <v>535657</v>
      </c>
      <c r="C43" s="245" t="s">
        <v>954</v>
      </c>
      <c r="D43" s="245" t="s">
        <v>1011</v>
      </c>
      <c r="E43" s="554" t="s">
        <v>542</v>
      </c>
      <c r="F43" s="338">
        <v>60000</v>
      </c>
      <c r="G43" s="244">
        <v>3.06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44333</v>
      </c>
      <c r="B44" s="244">
        <v>531349</v>
      </c>
      <c r="C44" s="245" t="s">
        <v>1012</v>
      </c>
      <c r="D44" s="245" t="s">
        <v>1013</v>
      </c>
      <c r="E44" s="554" t="s">
        <v>542</v>
      </c>
      <c r="F44" s="338">
        <v>3157034</v>
      </c>
      <c r="G44" s="244">
        <v>373.85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44333</v>
      </c>
      <c r="B45" s="244">
        <v>531349</v>
      </c>
      <c r="C45" s="245" t="s">
        <v>1012</v>
      </c>
      <c r="D45" s="245" t="s">
        <v>1014</v>
      </c>
      <c r="E45" s="245" t="s">
        <v>543</v>
      </c>
      <c r="F45" s="338">
        <v>3157034</v>
      </c>
      <c r="G45" s="244">
        <v>373.85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44333</v>
      </c>
      <c r="B46" s="244">
        <v>523710</v>
      </c>
      <c r="C46" s="245" t="s">
        <v>1015</v>
      </c>
      <c r="D46" s="245" t="s">
        <v>1016</v>
      </c>
      <c r="E46" s="554" t="s">
        <v>542</v>
      </c>
      <c r="F46" s="338">
        <v>545000</v>
      </c>
      <c r="G46" s="244">
        <v>186.9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44333</v>
      </c>
      <c r="B47" s="244">
        <v>523710</v>
      </c>
      <c r="C47" s="245" t="s">
        <v>1015</v>
      </c>
      <c r="D47" s="245" t="s">
        <v>1017</v>
      </c>
      <c r="E47" s="245" t="s">
        <v>543</v>
      </c>
      <c r="F47" s="338">
        <v>545000</v>
      </c>
      <c r="G47" s="244">
        <v>186.9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44333</v>
      </c>
      <c r="B48" s="244">
        <v>539026</v>
      </c>
      <c r="C48" s="245" t="s">
        <v>914</v>
      </c>
      <c r="D48" s="245" t="s">
        <v>1018</v>
      </c>
      <c r="E48" s="554" t="s">
        <v>542</v>
      </c>
      <c r="F48" s="338">
        <v>20000</v>
      </c>
      <c r="G48" s="244">
        <v>8.4499999999999993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44333</v>
      </c>
      <c r="B49" s="244">
        <v>539026</v>
      </c>
      <c r="C49" s="245" t="s">
        <v>914</v>
      </c>
      <c r="D49" s="245" t="s">
        <v>934</v>
      </c>
      <c r="E49" s="554" t="s">
        <v>542</v>
      </c>
      <c r="F49" s="338">
        <v>28000</v>
      </c>
      <c r="G49" s="244">
        <v>8.51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44333</v>
      </c>
      <c r="B50" s="244">
        <v>539026</v>
      </c>
      <c r="C50" s="245" t="s">
        <v>914</v>
      </c>
      <c r="D50" s="245" t="s">
        <v>934</v>
      </c>
      <c r="E50" s="245" t="s">
        <v>543</v>
      </c>
      <c r="F50" s="338">
        <v>16000</v>
      </c>
      <c r="G50" s="244">
        <v>8.5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44333</v>
      </c>
      <c r="B51" s="244">
        <v>539026</v>
      </c>
      <c r="C51" s="245" t="s">
        <v>914</v>
      </c>
      <c r="D51" s="245" t="s">
        <v>1018</v>
      </c>
      <c r="E51" s="245" t="s">
        <v>543</v>
      </c>
      <c r="F51" s="338">
        <v>20000</v>
      </c>
      <c r="G51" s="244">
        <v>8.5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44333</v>
      </c>
      <c r="B52" s="244">
        <v>539026</v>
      </c>
      <c r="C52" s="245" t="s">
        <v>914</v>
      </c>
      <c r="D52" s="245" t="s">
        <v>935</v>
      </c>
      <c r="E52" s="245" t="s">
        <v>543</v>
      </c>
      <c r="F52" s="338">
        <v>44000</v>
      </c>
      <c r="G52" s="244">
        <v>8.5299999999999994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44333</v>
      </c>
      <c r="B53" s="244">
        <v>539026</v>
      </c>
      <c r="C53" s="245" t="s">
        <v>914</v>
      </c>
      <c r="D53" s="245" t="s">
        <v>934</v>
      </c>
      <c r="E53" s="554" t="s">
        <v>542</v>
      </c>
      <c r="F53" s="338">
        <v>44000</v>
      </c>
      <c r="G53" s="244">
        <v>8.5299999999999994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44333</v>
      </c>
      <c r="B54" s="244">
        <v>539026</v>
      </c>
      <c r="C54" s="245" t="s">
        <v>914</v>
      </c>
      <c r="D54" s="245" t="s">
        <v>1019</v>
      </c>
      <c r="E54" s="554" t="s">
        <v>542</v>
      </c>
      <c r="F54" s="338">
        <v>68000</v>
      </c>
      <c r="G54" s="244">
        <v>8.49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44333</v>
      </c>
      <c r="B55" s="244">
        <v>539026</v>
      </c>
      <c r="C55" s="245" t="s">
        <v>914</v>
      </c>
      <c r="D55" s="245" t="s">
        <v>1020</v>
      </c>
      <c r="E55" s="245" t="s">
        <v>543</v>
      </c>
      <c r="F55" s="338">
        <v>32000</v>
      </c>
      <c r="G55" s="244">
        <v>8.43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44333</v>
      </c>
      <c r="B56" s="244">
        <v>539026</v>
      </c>
      <c r="C56" s="245" t="s">
        <v>914</v>
      </c>
      <c r="D56" s="245" t="s">
        <v>1021</v>
      </c>
      <c r="E56" s="245" t="s">
        <v>543</v>
      </c>
      <c r="F56" s="338">
        <v>36000</v>
      </c>
      <c r="G56" s="244">
        <v>8.4499999999999993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44333</v>
      </c>
      <c r="B57" s="244">
        <v>531668</v>
      </c>
      <c r="C57" s="245" t="s">
        <v>1022</v>
      </c>
      <c r="D57" s="245" t="s">
        <v>1023</v>
      </c>
      <c r="E57" s="554" t="s">
        <v>542</v>
      </c>
      <c r="F57" s="338">
        <v>103152</v>
      </c>
      <c r="G57" s="244">
        <v>2.27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44333</v>
      </c>
      <c r="B58" s="244">
        <v>531668</v>
      </c>
      <c r="C58" s="245" t="s">
        <v>1022</v>
      </c>
      <c r="D58" s="245" t="s">
        <v>1023</v>
      </c>
      <c r="E58" s="245" t="s">
        <v>543</v>
      </c>
      <c r="F58" s="338">
        <v>3152</v>
      </c>
      <c r="G58" s="244">
        <v>2.46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44333</v>
      </c>
      <c r="B59" s="244" t="s">
        <v>1024</v>
      </c>
      <c r="C59" s="245" t="s">
        <v>1025</v>
      </c>
      <c r="D59" s="245" t="s">
        <v>1026</v>
      </c>
      <c r="E59" s="245" t="s">
        <v>542</v>
      </c>
      <c r="F59" s="338">
        <v>37318</v>
      </c>
      <c r="G59" s="244">
        <v>32.119999999999997</v>
      </c>
      <c r="H59" s="315" t="s">
        <v>839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44333</v>
      </c>
      <c r="B60" s="244" t="s">
        <v>1027</v>
      </c>
      <c r="C60" s="245" t="s">
        <v>1028</v>
      </c>
      <c r="D60" s="245" t="s">
        <v>903</v>
      </c>
      <c r="E60" s="245" t="s">
        <v>542</v>
      </c>
      <c r="F60" s="338">
        <v>244243</v>
      </c>
      <c r="G60" s="244">
        <v>115.85</v>
      </c>
      <c r="H60" s="315" t="s">
        <v>839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44333</v>
      </c>
      <c r="B61" s="244" t="s">
        <v>382</v>
      </c>
      <c r="C61" s="245" t="s">
        <v>1029</v>
      </c>
      <c r="D61" s="245" t="s">
        <v>903</v>
      </c>
      <c r="E61" s="245" t="s">
        <v>542</v>
      </c>
      <c r="F61" s="338">
        <v>7478501</v>
      </c>
      <c r="G61" s="244">
        <v>41.12</v>
      </c>
      <c r="H61" s="315" t="s">
        <v>839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44333</v>
      </c>
      <c r="B62" s="244" t="s">
        <v>953</v>
      </c>
      <c r="C62" s="222" t="s">
        <v>956</v>
      </c>
      <c r="D62" s="222" t="s">
        <v>1030</v>
      </c>
      <c r="E62" s="245" t="s">
        <v>542</v>
      </c>
      <c r="F62" s="118">
        <v>529283</v>
      </c>
      <c r="G62" s="118">
        <v>5.48</v>
      </c>
      <c r="H62" s="315" t="s">
        <v>839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44333</v>
      </c>
      <c r="B63" s="244" t="s">
        <v>953</v>
      </c>
      <c r="C63" s="245" t="s">
        <v>956</v>
      </c>
      <c r="D63" s="245" t="s">
        <v>852</v>
      </c>
      <c r="E63" s="245" t="s">
        <v>542</v>
      </c>
      <c r="F63" s="338">
        <v>1700054</v>
      </c>
      <c r="G63" s="244">
        <v>5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44333</v>
      </c>
      <c r="B64" s="244" t="s">
        <v>953</v>
      </c>
      <c r="C64" s="245" t="s">
        <v>956</v>
      </c>
      <c r="D64" s="245" t="s">
        <v>1031</v>
      </c>
      <c r="E64" s="245" t="s">
        <v>542</v>
      </c>
      <c r="F64" s="338">
        <v>600000</v>
      </c>
      <c r="G64" s="244">
        <v>5.45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44333</v>
      </c>
      <c r="B65" s="244" t="s">
        <v>953</v>
      </c>
      <c r="C65" s="245" t="s">
        <v>956</v>
      </c>
      <c r="D65" s="245" t="s">
        <v>1032</v>
      </c>
      <c r="E65" s="245" t="s">
        <v>542</v>
      </c>
      <c r="F65" s="338">
        <v>840000</v>
      </c>
      <c r="G65" s="244">
        <v>5.49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44333</v>
      </c>
      <c r="B66" s="244" t="s">
        <v>953</v>
      </c>
      <c r="C66" s="245" t="s">
        <v>956</v>
      </c>
      <c r="D66" s="245" t="s">
        <v>1033</v>
      </c>
      <c r="E66" s="245" t="s">
        <v>542</v>
      </c>
      <c r="F66" s="338">
        <v>28031</v>
      </c>
      <c r="G66" s="244">
        <v>5.41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44333</v>
      </c>
      <c r="B67" s="244" t="s">
        <v>1034</v>
      </c>
      <c r="C67" s="245" t="s">
        <v>1035</v>
      </c>
      <c r="D67" s="245" t="s">
        <v>936</v>
      </c>
      <c r="E67" s="245" t="s">
        <v>542</v>
      </c>
      <c r="F67" s="338">
        <v>93236</v>
      </c>
      <c r="G67" s="244">
        <v>23.87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44333</v>
      </c>
      <c r="B68" s="244" t="s">
        <v>1036</v>
      </c>
      <c r="C68" s="245" t="s">
        <v>1037</v>
      </c>
      <c r="D68" s="245" t="s">
        <v>852</v>
      </c>
      <c r="E68" s="245" t="s">
        <v>542</v>
      </c>
      <c r="F68" s="338">
        <v>650052</v>
      </c>
      <c r="G68" s="244">
        <v>1.45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44333</v>
      </c>
      <c r="B69" s="244" t="s">
        <v>1038</v>
      </c>
      <c r="C69" s="245" t="s">
        <v>1039</v>
      </c>
      <c r="D69" s="245" t="s">
        <v>1040</v>
      </c>
      <c r="E69" s="245" t="s">
        <v>542</v>
      </c>
      <c r="F69" s="338">
        <v>90000</v>
      </c>
      <c r="G69" s="244">
        <v>106.4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44333</v>
      </c>
      <c r="B70" s="244" t="s">
        <v>1041</v>
      </c>
      <c r="C70" s="245" t="s">
        <v>1042</v>
      </c>
      <c r="D70" s="245" t="s">
        <v>1043</v>
      </c>
      <c r="E70" s="245" t="s">
        <v>542</v>
      </c>
      <c r="F70" s="338">
        <v>58430</v>
      </c>
      <c r="G70" s="244">
        <v>52.66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44333</v>
      </c>
      <c r="B71" s="244" t="s">
        <v>163</v>
      </c>
      <c r="C71" s="245" t="s">
        <v>1044</v>
      </c>
      <c r="D71" s="245" t="s">
        <v>1045</v>
      </c>
      <c r="E71" s="245" t="s">
        <v>542</v>
      </c>
      <c r="F71" s="338">
        <v>349108</v>
      </c>
      <c r="G71" s="244">
        <v>1169.2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44333</v>
      </c>
      <c r="B72" s="244" t="s">
        <v>1046</v>
      </c>
      <c r="C72" s="245" t="s">
        <v>1047</v>
      </c>
      <c r="D72" s="245" t="s">
        <v>1048</v>
      </c>
      <c r="E72" s="245" t="s">
        <v>542</v>
      </c>
      <c r="F72" s="338">
        <v>500000</v>
      </c>
      <c r="G72" s="244">
        <v>39.36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44333</v>
      </c>
      <c r="B73" s="244" t="s">
        <v>482</v>
      </c>
      <c r="C73" s="245" t="s">
        <v>1049</v>
      </c>
      <c r="D73" s="245" t="s">
        <v>903</v>
      </c>
      <c r="E73" s="245" t="s">
        <v>542</v>
      </c>
      <c r="F73" s="338">
        <v>479758</v>
      </c>
      <c r="G73" s="244">
        <v>503.94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44333</v>
      </c>
      <c r="B74" s="244" t="s">
        <v>1050</v>
      </c>
      <c r="C74" s="245" t="s">
        <v>1051</v>
      </c>
      <c r="D74" s="245" t="s">
        <v>903</v>
      </c>
      <c r="E74" s="245" t="s">
        <v>542</v>
      </c>
      <c r="F74" s="338">
        <v>149899</v>
      </c>
      <c r="G74" s="244">
        <v>69.47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44333</v>
      </c>
      <c r="B75" s="244" t="s">
        <v>766</v>
      </c>
      <c r="C75" s="245" t="s">
        <v>1052</v>
      </c>
      <c r="D75" s="245" t="s">
        <v>957</v>
      </c>
      <c r="E75" s="245" t="s">
        <v>542</v>
      </c>
      <c r="F75" s="338">
        <v>1187177</v>
      </c>
      <c r="G75" s="244">
        <v>240.42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44333</v>
      </c>
      <c r="B76" s="244" t="s">
        <v>523</v>
      </c>
      <c r="C76" s="245" t="s">
        <v>937</v>
      </c>
      <c r="D76" s="245" t="s">
        <v>915</v>
      </c>
      <c r="E76" s="245" t="s">
        <v>542</v>
      </c>
      <c r="F76" s="338">
        <v>101915</v>
      </c>
      <c r="G76" s="244">
        <v>2275.6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44333</v>
      </c>
      <c r="B77" s="244" t="s">
        <v>523</v>
      </c>
      <c r="C77" s="245" t="s">
        <v>937</v>
      </c>
      <c r="D77" s="245" t="s">
        <v>903</v>
      </c>
      <c r="E77" s="245" t="s">
        <v>542</v>
      </c>
      <c r="F77" s="338">
        <v>124099</v>
      </c>
      <c r="G77" s="244">
        <v>2281.36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44333</v>
      </c>
      <c r="B78" s="244" t="s">
        <v>1053</v>
      </c>
      <c r="C78" s="245" t="s">
        <v>1054</v>
      </c>
      <c r="D78" s="245" t="s">
        <v>936</v>
      </c>
      <c r="E78" s="245" t="s">
        <v>542</v>
      </c>
      <c r="F78" s="338">
        <v>89740</v>
      </c>
      <c r="G78" s="244">
        <v>250.56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44333</v>
      </c>
      <c r="B79" s="244" t="s">
        <v>916</v>
      </c>
      <c r="C79" s="245" t="s">
        <v>917</v>
      </c>
      <c r="D79" s="245" t="s">
        <v>918</v>
      </c>
      <c r="E79" s="245" t="s">
        <v>542</v>
      </c>
      <c r="F79" s="338">
        <v>1554066</v>
      </c>
      <c r="G79" s="244">
        <v>2.44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44333</v>
      </c>
      <c r="B80" s="244" t="s">
        <v>958</v>
      </c>
      <c r="C80" s="245" t="s">
        <v>959</v>
      </c>
      <c r="D80" s="245" t="s">
        <v>960</v>
      </c>
      <c r="E80" s="245" t="s">
        <v>543</v>
      </c>
      <c r="F80" s="338">
        <v>8375442</v>
      </c>
      <c r="G80" s="244">
        <v>1.25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44333</v>
      </c>
      <c r="B81" s="244" t="s">
        <v>1024</v>
      </c>
      <c r="C81" s="245" t="s">
        <v>1025</v>
      </c>
      <c r="D81" s="245" t="s">
        <v>1026</v>
      </c>
      <c r="E81" s="245" t="s">
        <v>543</v>
      </c>
      <c r="F81" s="338">
        <v>96248</v>
      </c>
      <c r="G81" s="244">
        <v>32.380000000000003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44333</v>
      </c>
      <c r="B82" s="244" t="s">
        <v>1055</v>
      </c>
      <c r="C82" s="245" t="s">
        <v>1056</v>
      </c>
      <c r="D82" s="245" t="s">
        <v>1057</v>
      </c>
      <c r="E82" s="245" t="s">
        <v>543</v>
      </c>
      <c r="F82" s="338">
        <v>130000</v>
      </c>
      <c r="G82" s="244">
        <v>250.03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44333</v>
      </c>
      <c r="B83" s="244" t="s">
        <v>1027</v>
      </c>
      <c r="C83" s="245" t="s">
        <v>1028</v>
      </c>
      <c r="D83" s="245" t="s">
        <v>903</v>
      </c>
      <c r="E83" s="245" t="s">
        <v>543</v>
      </c>
      <c r="F83" s="338">
        <v>244243</v>
      </c>
      <c r="G83" s="244">
        <v>115.7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44333</v>
      </c>
      <c r="B84" s="244" t="s">
        <v>382</v>
      </c>
      <c r="C84" s="245" t="s">
        <v>1029</v>
      </c>
      <c r="D84" s="245" t="s">
        <v>903</v>
      </c>
      <c r="E84" s="245" t="s">
        <v>543</v>
      </c>
      <c r="F84" s="338">
        <v>7478501</v>
      </c>
      <c r="G84" s="244">
        <v>41.12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44333</v>
      </c>
      <c r="B85" s="244" t="s">
        <v>953</v>
      </c>
      <c r="C85" s="245" t="s">
        <v>956</v>
      </c>
      <c r="D85" s="245" t="s">
        <v>1030</v>
      </c>
      <c r="E85" s="245" t="s">
        <v>543</v>
      </c>
      <c r="F85" s="338">
        <v>532783</v>
      </c>
      <c r="G85" s="244">
        <v>5.49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44333</v>
      </c>
      <c r="B86" s="244" t="s">
        <v>953</v>
      </c>
      <c r="C86" s="245" t="s">
        <v>956</v>
      </c>
      <c r="D86" s="245" t="s">
        <v>852</v>
      </c>
      <c r="E86" s="245" t="s">
        <v>543</v>
      </c>
      <c r="F86" s="338">
        <v>1700053</v>
      </c>
      <c r="G86" s="244">
        <v>5.48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44333</v>
      </c>
      <c r="B87" s="244" t="s">
        <v>953</v>
      </c>
      <c r="C87" s="245" t="s">
        <v>956</v>
      </c>
      <c r="D87" s="245" t="s">
        <v>1058</v>
      </c>
      <c r="E87" s="245" t="s">
        <v>543</v>
      </c>
      <c r="F87" s="338">
        <v>500000</v>
      </c>
      <c r="G87" s="244">
        <v>5.47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44333</v>
      </c>
      <c r="B88" s="244" t="s">
        <v>953</v>
      </c>
      <c r="C88" s="245" t="s">
        <v>956</v>
      </c>
      <c r="D88" s="245" t="s">
        <v>1033</v>
      </c>
      <c r="E88" s="245" t="s">
        <v>543</v>
      </c>
      <c r="F88" s="338">
        <v>561492</v>
      </c>
      <c r="G88" s="244">
        <v>5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44333</v>
      </c>
      <c r="B89" s="244" t="s">
        <v>1034</v>
      </c>
      <c r="C89" s="245" t="s">
        <v>1035</v>
      </c>
      <c r="D89" s="245" t="s">
        <v>936</v>
      </c>
      <c r="E89" s="245" t="s">
        <v>543</v>
      </c>
      <c r="F89" s="338">
        <v>8020</v>
      </c>
      <c r="G89" s="244">
        <v>23.66</v>
      </c>
      <c r="H89" s="315" t="s">
        <v>839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44333</v>
      </c>
      <c r="B90" s="244" t="s">
        <v>1036</v>
      </c>
      <c r="C90" s="245" t="s">
        <v>1037</v>
      </c>
      <c r="D90" s="245" t="s">
        <v>852</v>
      </c>
      <c r="E90" s="245" t="s">
        <v>543</v>
      </c>
      <c r="F90" s="338">
        <v>101794</v>
      </c>
      <c r="G90" s="244">
        <v>1.45</v>
      </c>
      <c r="H90" s="315" t="s">
        <v>839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44333</v>
      </c>
      <c r="B91" s="244" t="s">
        <v>1038</v>
      </c>
      <c r="C91" s="245" t="s">
        <v>1039</v>
      </c>
      <c r="D91" s="245" t="s">
        <v>1059</v>
      </c>
      <c r="E91" s="245" t="s">
        <v>543</v>
      </c>
      <c r="F91" s="338">
        <v>102000</v>
      </c>
      <c r="G91" s="244">
        <v>106.4</v>
      </c>
      <c r="H91" s="315" t="s">
        <v>839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44333</v>
      </c>
      <c r="B92" s="244" t="s">
        <v>1041</v>
      </c>
      <c r="C92" s="245" t="s">
        <v>1042</v>
      </c>
      <c r="D92" s="245" t="s">
        <v>1043</v>
      </c>
      <c r="E92" s="245" t="s">
        <v>543</v>
      </c>
      <c r="F92" s="338">
        <v>179430</v>
      </c>
      <c r="G92" s="244">
        <v>53.29</v>
      </c>
      <c r="H92" s="315" t="s">
        <v>839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44333</v>
      </c>
      <c r="B93" s="244" t="s">
        <v>1060</v>
      </c>
      <c r="C93" s="245" t="s">
        <v>1061</v>
      </c>
      <c r="D93" s="245" t="s">
        <v>1062</v>
      </c>
      <c r="E93" s="245" t="s">
        <v>543</v>
      </c>
      <c r="F93" s="338">
        <v>1200000</v>
      </c>
      <c r="G93" s="244">
        <v>14.45</v>
      </c>
      <c r="H93" s="315" t="s">
        <v>839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44333</v>
      </c>
      <c r="B94" s="244" t="s">
        <v>1046</v>
      </c>
      <c r="C94" s="245" t="s">
        <v>1047</v>
      </c>
      <c r="D94" s="245" t="s">
        <v>1063</v>
      </c>
      <c r="E94" s="245" t="s">
        <v>543</v>
      </c>
      <c r="F94" s="338">
        <v>400000</v>
      </c>
      <c r="G94" s="244">
        <v>40</v>
      </c>
      <c r="H94" s="315" t="s">
        <v>839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44333</v>
      </c>
      <c r="B95" s="244" t="s">
        <v>482</v>
      </c>
      <c r="C95" s="245" t="s">
        <v>1049</v>
      </c>
      <c r="D95" s="245" t="s">
        <v>903</v>
      </c>
      <c r="E95" s="245" t="s">
        <v>543</v>
      </c>
      <c r="F95" s="338">
        <v>479758</v>
      </c>
      <c r="G95" s="244">
        <v>504.17</v>
      </c>
      <c r="H95" s="315" t="s">
        <v>839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44333</v>
      </c>
      <c r="B96" s="244" t="s">
        <v>1050</v>
      </c>
      <c r="C96" s="245" t="s">
        <v>1051</v>
      </c>
      <c r="D96" s="245" t="s">
        <v>903</v>
      </c>
      <c r="E96" s="245" t="s">
        <v>543</v>
      </c>
      <c r="F96" s="338">
        <v>149899</v>
      </c>
      <c r="G96" s="244">
        <v>69.47</v>
      </c>
      <c r="H96" s="315" t="s">
        <v>839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44333</v>
      </c>
      <c r="B97" s="244" t="s">
        <v>523</v>
      </c>
      <c r="C97" s="245" t="s">
        <v>937</v>
      </c>
      <c r="D97" s="245" t="s">
        <v>903</v>
      </c>
      <c r="E97" s="245" t="s">
        <v>543</v>
      </c>
      <c r="F97" s="338">
        <v>124099</v>
      </c>
      <c r="G97" s="244">
        <v>2283.1999999999998</v>
      </c>
      <c r="H97" s="315" t="s">
        <v>839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44333</v>
      </c>
      <c r="B98" s="244" t="s">
        <v>523</v>
      </c>
      <c r="C98" s="245" t="s">
        <v>937</v>
      </c>
      <c r="D98" s="245" t="s">
        <v>915</v>
      </c>
      <c r="E98" s="245" t="s">
        <v>543</v>
      </c>
      <c r="F98" s="338">
        <v>102620</v>
      </c>
      <c r="G98" s="244">
        <v>2280.63</v>
      </c>
      <c r="H98" s="315" t="s">
        <v>839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44333</v>
      </c>
      <c r="B99" s="244" t="s">
        <v>1053</v>
      </c>
      <c r="C99" s="245" t="s">
        <v>1054</v>
      </c>
      <c r="D99" s="245" t="s">
        <v>936</v>
      </c>
      <c r="E99" s="245" t="s">
        <v>543</v>
      </c>
      <c r="F99" s="338">
        <v>111591</v>
      </c>
      <c r="G99" s="244">
        <v>248.23</v>
      </c>
      <c r="H99" s="315" t="s">
        <v>839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44333</v>
      </c>
      <c r="B100" s="244" t="s">
        <v>916</v>
      </c>
      <c r="C100" s="245" t="s">
        <v>917</v>
      </c>
      <c r="D100" s="245" t="s">
        <v>918</v>
      </c>
      <c r="E100" s="245" t="s">
        <v>543</v>
      </c>
      <c r="F100" s="338">
        <v>2124551</v>
      </c>
      <c r="G100" s="244">
        <v>2.4700000000000002</v>
      </c>
      <c r="H100" s="315" t="s">
        <v>839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B101" s="244"/>
      <c r="C101" s="245"/>
      <c r="D101" s="245"/>
      <c r="E101" s="245"/>
      <c r="F101" s="338"/>
      <c r="G101" s="244"/>
      <c r="H101" s="315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B102" s="244"/>
      <c r="C102" s="245"/>
      <c r="D102" s="245"/>
      <c r="E102" s="245"/>
      <c r="F102" s="338"/>
      <c r="G102" s="244"/>
      <c r="H102" s="315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B103" s="244"/>
      <c r="C103" s="245"/>
      <c r="D103" s="245"/>
      <c r="E103" s="245"/>
      <c r="F103" s="338"/>
      <c r="G103" s="244"/>
      <c r="H103" s="315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B104" s="244"/>
      <c r="C104" s="245"/>
      <c r="D104" s="245"/>
      <c r="E104" s="245"/>
      <c r="F104" s="338"/>
      <c r="G104" s="244"/>
      <c r="H104" s="315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B105" s="244"/>
      <c r="C105" s="245"/>
      <c r="D105" s="245"/>
      <c r="E105" s="245"/>
      <c r="F105" s="338"/>
      <c r="G105" s="244"/>
      <c r="H105" s="315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B106" s="244"/>
      <c r="C106" s="245"/>
      <c r="D106" s="245"/>
      <c r="E106" s="245"/>
      <c r="F106" s="338"/>
      <c r="G106" s="244"/>
      <c r="H106" s="315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B107" s="244"/>
      <c r="C107" s="245"/>
      <c r="D107" s="245"/>
      <c r="E107" s="245"/>
      <c r="F107" s="338"/>
      <c r="G107" s="244"/>
      <c r="H107" s="315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B108" s="244"/>
      <c r="C108" s="245"/>
      <c r="D108" s="245"/>
      <c r="E108" s="245"/>
      <c r="F108" s="338"/>
      <c r="G108" s="244"/>
      <c r="H108" s="315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B109" s="244"/>
      <c r="C109" s="245"/>
      <c r="D109" s="245"/>
      <c r="E109" s="245"/>
      <c r="F109" s="338"/>
      <c r="G109" s="244"/>
      <c r="H109" s="315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B110" s="244"/>
      <c r="C110" s="245"/>
      <c r="D110" s="245"/>
      <c r="E110" s="245"/>
      <c r="F110" s="338"/>
      <c r="G110" s="244"/>
      <c r="H110" s="315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1"/>
  <sheetViews>
    <sheetView zoomScale="83" zoomScaleNormal="85" workbookViewId="0">
      <selection activeCell="D10" sqref="D10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44334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65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64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843</v>
      </c>
      <c r="G10" s="364">
        <v>1370</v>
      </c>
      <c r="H10" s="359"/>
      <c r="I10" s="356" t="s">
        <v>844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64" customFormat="1" ht="14.25">
      <c r="A11" s="447">
        <v>2</v>
      </c>
      <c r="B11" s="448">
        <v>44295</v>
      </c>
      <c r="C11" s="449"/>
      <c r="D11" s="502" t="s">
        <v>365</v>
      </c>
      <c r="E11" s="451" t="s">
        <v>557</v>
      </c>
      <c r="F11" s="452">
        <v>1440</v>
      </c>
      <c r="G11" s="453">
        <v>1370</v>
      </c>
      <c r="H11" s="451">
        <v>1497.5</v>
      </c>
      <c r="I11" s="454" t="s">
        <v>846</v>
      </c>
      <c r="J11" s="503" t="s">
        <v>939</v>
      </c>
      <c r="K11" s="503">
        <f t="shared" ref="K11" si="0">H11-F11</f>
        <v>57.5</v>
      </c>
      <c r="L11" s="504">
        <f t="shared" ref="L11" si="1">(F11*-0.8)/100</f>
        <v>-11.52</v>
      </c>
      <c r="M11" s="457">
        <f t="shared" ref="M11" si="2">(K11+L11)/F11</f>
        <v>3.1930555555555559E-2</v>
      </c>
      <c r="N11" s="503" t="s">
        <v>556</v>
      </c>
      <c r="O11" s="459">
        <v>44330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64" customFormat="1" ht="14.25">
      <c r="A12" s="484">
        <v>3</v>
      </c>
      <c r="B12" s="442">
        <v>44301</v>
      </c>
      <c r="C12" s="485"/>
      <c r="D12" s="424" t="s">
        <v>744</v>
      </c>
      <c r="E12" s="486" t="s">
        <v>557</v>
      </c>
      <c r="F12" s="422">
        <v>4125</v>
      </c>
      <c r="G12" s="487">
        <v>3850</v>
      </c>
      <c r="H12" s="486">
        <v>4390</v>
      </c>
      <c r="I12" s="488" t="s">
        <v>847</v>
      </c>
      <c r="J12" s="423" t="s">
        <v>902</v>
      </c>
      <c r="K12" s="423">
        <f t="shared" ref="K12" si="3">H12-F12</f>
        <v>265</v>
      </c>
      <c r="L12" s="466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89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64" customFormat="1" ht="14.25">
      <c r="A13" s="484">
        <v>4</v>
      </c>
      <c r="B13" s="442">
        <v>44313</v>
      </c>
      <c r="C13" s="485"/>
      <c r="D13" s="424" t="s">
        <v>242</v>
      </c>
      <c r="E13" s="486" t="s">
        <v>557</v>
      </c>
      <c r="F13" s="422">
        <v>492.5</v>
      </c>
      <c r="G13" s="487">
        <v>460</v>
      </c>
      <c r="H13" s="486">
        <v>524</v>
      </c>
      <c r="I13" s="488">
        <v>550</v>
      </c>
      <c r="J13" s="423" t="s">
        <v>873</v>
      </c>
      <c r="K13" s="423">
        <f t="shared" ref="K13" si="6">H13-F13</f>
        <v>31.5</v>
      </c>
      <c r="L13" s="466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89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64" customFormat="1" ht="14.25">
      <c r="A14" s="340">
        <v>5</v>
      </c>
      <c r="B14" s="354">
        <v>44314</v>
      </c>
      <c r="C14" s="355"/>
      <c r="D14" s="391" t="s">
        <v>853</v>
      </c>
      <c r="E14" s="359" t="s">
        <v>557</v>
      </c>
      <c r="F14" s="364" t="s">
        <v>854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64" customFormat="1" ht="14.25">
      <c r="A15" s="484">
        <v>6</v>
      </c>
      <c r="B15" s="527">
        <v>44315</v>
      </c>
      <c r="C15" s="485"/>
      <c r="D15" s="424" t="s">
        <v>856</v>
      </c>
      <c r="E15" s="486" t="s">
        <v>557</v>
      </c>
      <c r="F15" s="422">
        <v>300</v>
      </c>
      <c r="G15" s="487">
        <v>278</v>
      </c>
      <c r="H15" s="486">
        <v>318</v>
      </c>
      <c r="I15" s="488" t="s">
        <v>857</v>
      </c>
      <c r="J15" s="423" t="s">
        <v>961</v>
      </c>
      <c r="K15" s="423">
        <f t="shared" ref="K15" si="9">H15-F15</f>
        <v>18</v>
      </c>
      <c r="L15" s="466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89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64" customFormat="1" ht="14.25">
      <c r="A16" s="484">
        <v>7</v>
      </c>
      <c r="B16" s="442">
        <v>44319</v>
      </c>
      <c r="C16" s="485"/>
      <c r="D16" s="424" t="s">
        <v>59</v>
      </c>
      <c r="E16" s="486" t="s">
        <v>557</v>
      </c>
      <c r="F16" s="422">
        <v>1750</v>
      </c>
      <c r="G16" s="487">
        <v>1635</v>
      </c>
      <c r="H16" s="486">
        <v>1857.5</v>
      </c>
      <c r="I16" s="488">
        <v>1950</v>
      </c>
      <c r="J16" s="423" t="s">
        <v>901</v>
      </c>
      <c r="K16" s="423">
        <f t="shared" ref="K16" si="12">H16-F16</f>
        <v>107.5</v>
      </c>
      <c r="L16" s="466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89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64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862</v>
      </c>
      <c r="G17" s="364">
        <v>619</v>
      </c>
      <c r="H17" s="359"/>
      <c r="I17" s="356" t="s">
        <v>863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64" customFormat="1" ht="14.25">
      <c r="A18" s="340">
        <v>9</v>
      </c>
      <c r="B18" s="354">
        <v>44333</v>
      </c>
      <c r="C18" s="355"/>
      <c r="D18" s="391" t="s">
        <v>260</v>
      </c>
      <c r="E18" s="359" t="s">
        <v>557</v>
      </c>
      <c r="F18" s="364" t="s">
        <v>962</v>
      </c>
      <c r="G18" s="364">
        <v>3340</v>
      </c>
      <c r="H18" s="359"/>
      <c r="I18" s="356" t="s">
        <v>963</v>
      </c>
      <c r="J18" s="361" t="s">
        <v>558</v>
      </c>
      <c r="K18" s="361"/>
      <c r="L18" s="369"/>
      <c r="M18" s="333"/>
      <c r="N18" s="342"/>
      <c r="O18" s="339"/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64" customFormat="1" ht="14.25">
      <c r="A19" s="340"/>
      <c r="B19" s="354"/>
      <c r="C19" s="355"/>
      <c r="D19" s="391"/>
      <c r="E19" s="359"/>
      <c r="F19" s="364"/>
      <c r="G19" s="364"/>
      <c r="H19" s="359"/>
      <c r="I19" s="356"/>
      <c r="J19" s="361"/>
      <c r="K19" s="361"/>
      <c r="L19" s="369"/>
      <c r="M19" s="333"/>
      <c r="N19" s="342"/>
      <c r="O19" s="339"/>
      <c r="P19" s="432"/>
      <c r="Q19" s="4"/>
      <c r="R19" s="433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64" customFormat="1" ht="14.25">
      <c r="A20" s="340"/>
      <c r="B20" s="354"/>
      <c r="C20" s="355"/>
      <c r="D20" s="391"/>
      <c r="E20" s="359"/>
      <c r="F20" s="364"/>
      <c r="G20" s="364"/>
      <c r="H20" s="359"/>
      <c r="I20" s="356"/>
      <c r="J20" s="361"/>
      <c r="K20" s="361"/>
      <c r="L20" s="369"/>
      <c r="M20" s="333"/>
      <c r="N20" s="342"/>
      <c r="O20" s="339"/>
      <c r="P20" s="432"/>
      <c r="Q20" s="4"/>
      <c r="R20" s="433"/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" customFormat="1" ht="14.25">
      <c r="A21" s="340"/>
      <c r="B21" s="354"/>
      <c r="C21" s="355"/>
      <c r="D21" s="366"/>
      <c r="E21" s="359"/>
      <c r="F21" s="359"/>
      <c r="G21" s="364"/>
      <c r="H21" s="359"/>
      <c r="I21" s="356"/>
      <c r="J21" s="361"/>
      <c r="K21" s="361"/>
      <c r="L21" s="369"/>
      <c r="M21" s="333"/>
      <c r="N21" s="342"/>
      <c r="O21" s="339"/>
      <c r="P21" s="432"/>
      <c r="Q21" s="4"/>
      <c r="R21" s="433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12"/>
      <c r="B22" s="413"/>
      <c r="C22" s="414"/>
      <c r="D22" s="415"/>
      <c r="E22" s="416"/>
      <c r="F22" s="416"/>
      <c r="G22" s="379"/>
      <c r="H22" s="416"/>
      <c r="I22" s="417"/>
      <c r="J22" s="380"/>
      <c r="K22" s="380"/>
      <c r="L22" s="418"/>
      <c r="M22" s="76"/>
      <c r="N22" s="419"/>
      <c r="O22" s="420"/>
      <c r="P22" s="362"/>
      <c r="Q22" s="61"/>
      <c r="R22" s="312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12"/>
      <c r="B23" s="413"/>
      <c r="C23" s="414"/>
      <c r="D23" s="415"/>
      <c r="E23" s="416"/>
      <c r="F23" s="416"/>
      <c r="G23" s="379"/>
      <c r="H23" s="416"/>
      <c r="I23" s="417"/>
      <c r="J23" s="380"/>
      <c r="K23" s="380"/>
      <c r="L23" s="418"/>
      <c r="M23" s="76"/>
      <c r="N23" s="419"/>
      <c r="O23" s="420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70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71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71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71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72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73" t="s">
        <v>818</v>
      </c>
      <c r="M29" s="60" t="s">
        <v>817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50" customFormat="1" ht="15" customHeight="1">
      <c r="A30" s="443">
        <v>1</v>
      </c>
      <c r="B30" s="442">
        <v>44306</v>
      </c>
      <c r="C30" s="444"/>
      <c r="D30" s="445" t="s">
        <v>849</v>
      </c>
      <c r="E30" s="422" t="s">
        <v>557</v>
      </c>
      <c r="F30" s="422">
        <v>510</v>
      </c>
      <c r="G30" s="446">
        <v>494</v>
      </c>
      <c r="H30" s="446">
        <v>526</v>
      </c>
      <c r="I30" s="422" t="s">
        <v>850</v>
      </c>
      <c r="J30" s="423" t="s">
        <v>887</v>
      </c>
      <c r="K30" s="423">
        <f>H30-F30</f>
        <v>16</v>
      </c>
      <c r="L30" s="466">
        <f>(F30*-0.7)/100</f>
        <v>-3.57</v>
      </c>
      <c r="M30" s="421">
        <f t="shared" ref="M30:M31" si="15">(K30+L30)/F30</f>
        <v>2.4372549019607843E-2</v>
      </c>
      <c r="N30" s="423" t="s">
        <v>556</v>
      </c>
      <c r="O30" s="489">
        <v>44323</v>
      </c>
      <c r="P30" s="4"/>
      <c r="Q30" s="4"/>
      <c r="R30" s="31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443">
        <v>2</v>
      </c>
      <c r="B31" s="442">
        <v>44314</v>
      </c>
      <c r="C31" s="444"/>
      <c r="D31" s="445" t="s">
        <v>855</v>
      </c>
      <c r="E31" s="422" t="s">
        <v>557</v>
      </c>
      <c r="F31" s="422">
        <v>1500</v>
      </c>
      <c r="G31" s="446">
        <v>1450</v>
      </c>
      <c r="H31" s="446">
        <v>1541</v>
      </c>
      <c r="I31" s="422">
        <v>1600</v>
      </c>
      <c r="J31" s="423" t="s">
        <v>920</v>
      </c>
      <c r="K31" s="423">
        <f t="shared" ref="K31" si="16">H31-F31</f>
        <v>41</v>
      </c>
      <c r="L31" s="466">
        <f>(F31*-0.7)/100</f>
        <v>-10.5</v>
      </c>
      <c r="M31" s="421">
        <f t="shared" si="15"/>
        <v>2.0333333333333332E-2</v>
      </c>
      <c r="N31" s="423" t="s">
        <v>556</v>
      </c>
      <c r="O31" s="489">
        <v>44328</v>
      </c>
      <c r="P31" s="4"/>
      <c r="Q31" s="4"/>
      <c r="R31" s="31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43">
        <v>3</v>
      </c>
      <c r="B32" s="442">
        <v>44316</v>
      </c>
      <c r="C32" s="444"/>
      <c r="D32" s="445" t="s">
        <v>372</v>
      </c>
      <c r="E32" s="422" t="s">
        <v>557</v>
      </c>
      <c r="F32" s="422">
        <v>533.5</v>
      </c>
      <c r="G32" s="446">
        <v>517</v>
      </c>
      <c r="H32" s="446">
        <v>548.5</v>
      </c>
      <c r="I32" s="422" t="s">
        <v>848</v>
      </c>
      <c r="J32" s="423" t="s">
        <v>884</v>
      </c>
      <c r="K32" s="423">
        <f t="shared" ref="K32:K40" si="17">H32-F32</f>
        <v>15</v>
      </c>
      <c r="L32" s="466">
        <f>(F32*-0.7)/100</f>
        <v>-3.7344999999999997</v>
      </c>
      <c r="M32" s="421">
        <f t="shared" ref="M32" si="18">(K32+L32)/F32</f>
        <v>2.1116213683223993E-2</v>
      </c>
      <c r="N32" s="423" t="s">
        <v>556</v>
      </c>
      <c r="O32" s="489">
        <v>44323</v>
      </c>
      <c r="P32" s="4"/>
      <c r="Q32" s="4"/>
      <c r="R32" s="31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4</v>
      </c>
      <c r="B33" s="442">
        <v>44319</v>
      </c>
      <c r="C33" s="444"/>
      <c r="D33" s="445" t="s">
        <v>175</v>
      </c>
      <c r="E33" s="422" t="s">
        <v>557</v>
      </c>
      <c r="F33" s="422">
        <v>651</v>
      </c>
      <c r="G33" s="446">
        <v>630</v>
      </c>
      <c r="H33" s="446">
        <v>663</v>
      </c>
      <c r="I33" s="422">
        <v>690</v>
      </c>
      <c r="J33" s="423" t="s">
        <v>858</v>
      </c>
      <c r="K33" s="423">
        <f t="shared" si="17"/>
        <v>12</v>
      </c>
      <c r="L33" s="466">
        <f>(F33*-0.07)/100</f>
        <v>-0.45570000000000005</v>
      </c>
      <c r="M33" s="421">
        <f t="shared" ref="M33:M34" si="19">(K33+L33)/F33</f>
        <v>1.7733179723502305E-2</v>
      </c>
      <c r="N33" s="423" t="s">
        <v>556</v>
      </c>
      <c r="O33" s="476">
        <v>44319</v>
      </c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92">
        <v>5</v>
      </c>
      <c r="B34" s="493">
        <v>44319</v>
      </c>
      <c r="C34" s="494"/>
      <c r="D34" s="495" t="s">
        <v>87</v>
      </c>
      <c r="E34" s="496" t="s">
        <v>557</v>
      </c>
      <c r="F34" s="496">
        <v>543</v>
      </c>
      <c r="G34" s="497">
        <v>524</v>
      </c>
      <c r="H34" s="497">
        <v>524</v>
      </c>
      <c r="I34" s="496" t="s">
        <v>861</v>
      </c>
      <c r="J34" s="498" t="s">
        <v>895</v>
      </c>
      <c r="K34" s="498">
        <f t="shared" si="17"/>
        <v>-19</v>
      </c>
      <c r="L34" s="499">
        <f t="shared" ref="L34:L40" si="20">(F34*-0.7)/100</f>
        <v>-3.8009999999999997</v>
      </c>
      <c r="M34" s="500">
        <f t="shared" si="19"/>
        <v>-4.1990791896869245E-2</v>
      </c>
      <c r="N34" s="498" t="s">
        <v>620</v>
      </c>
      <c r="O34" s="501">
        <v>44326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6</v>
      </c>
      <c r="B35" s="442">
        <v>44320</v>
      </c>
      <c r="C35" s="444"/>
      <c r="D35" s="445" t="s">
        <v>68</v>
      </c>
      <c r="E35" s="422" t="s">
        <v>557</v>
      </c>
      <c r="F35" s="422">
        <v>558.5</v>
      </c>
      <c r="G35" s="446">
        <v>544</v>
      </c>
      <c r="H35" s="446">
        <v>574</v>
      </c>
      <c r="I35" s="422" t="s">
        <v>872</v>
      </c>
      <c r="J35" s="423" t="s">
        <v>882</v>
      </c>
      <c r="K35" s="423">
        <f t="shared" si="17"/>
        <v>15.5</v>
      </c>
      <c r="L35" s="466">
        <f t="shared" si="20"/>
        <v>-3.9095</v>
      </c>
      <c r="M35" s="421">
        <f t="shared" ref="M35" si="21">(K35+L35)/F35</f>
        <v>2.0752909579230081E-2</v>
      </c>
      <c r="N35" s="423" t="s">
        <v>556</v>
      </c>
      <c r="O35" s="489">
        <v>44326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7</v>
      </c>
      <c r="B36" s="442">
        <v>44321</v>
      </c>
      <c r="C36" s="444"/>
      <c r="D36" s="445" t="s">
        <v>324</v>
      </c>
      <c r="E36" s="422" t="s">
        <v>557</v>
      </c>
      <c r="F36" s="422">
        <v>526</v>
      </c>
      <c r="G36" s="446">
        <v>510</v>
      </c>
      <c r="H36" s="446">
        <v>535</v>
      </c>
      <c r="I36" s="422">
        <v>550</v>
      </c>
      <c r="J36" s="423" t="s">
        <v>799</v>
      </c>
      <c r="K36" s="423">
        <f t="shared" si="17"/>
        <v>9</v>
      </c>
      <c r="L36" s="466">
        <f t="shared" si="20"/>
        <v>-3.6819999999999999</v>
      </c>
      <c r="M36" s="421">
        <f t="shared" ref="M36:M37" si="22">(K36+L36)/F36</f>
        <v>1.0110266159695817E-2</v>
      </c>
      <c r="N36" s="423" t="s">
        <v>556</v>
      </c>
      <c r="O36" s="489">
        <v>44322</v>
      </c>
      <c r="P36" s="4"/>
      <c r="Q36" s="4"/>
      <c r="R36" s="31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8</v>
      </c>
      <c r="B37" s="442">
        <v>44321</v>
      </c>
      <c r="C37" s="444"/>
      <c r="D37" s="445" t="s">
        <v>292</v>
      </c>
      <c r="E37" s="422" t="s">
        <v>557</v>
      </c>
      <c r="F37" s="422">
        <v>326.5</v>
      </c>
      <c r="G37" s="446">
        <v>317</v>
      </c>
      <c r="H37" s="446">
        <v>338</v>
      </c>
      <c r="I37" s="422">
        <v>345</v>
      </c>
      <c r="J37" s="423" t="s">
        <v>904</v>
      </c>
      <c r="K37" s="423">
        <f t="shared" si="17"/>
        <v>11.5</v>
      </c>
      <c r="L37" s="466">
        <f t="shared" si="20"/>
        <v>-2.2854999999999999</v>
      </c>
      <c r="M37" s="421">
        <f t="shared" si="22"/>
        <v>2.822205206738132E-2</v>
      </c>
      <c r="N37" s="423" t="s">
        <v>556</v>
      </c>
      <c r="O37" s="489">
        <v>44326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9</v>
      </c>
      <c r="B38" s="442">
        <v>44323</v>
      </c>
      <c r="C38" s="444"/>
      <c r="D38" s="445" t="s">
        <v>889</v>
      </c>
      <c r="E38" s="422" t="s">
        <v>557</v>
      </c>
      <c r="F38" s="422">
        <v>609</v>
      </c>
      <c r="G38" s="446">
        <v>590</v>
      </c>
      <c r="H38" s="446">
        <v>628</v>
      </c>
      <c r="I38" s="422">
        <v>650</v>
      </c>
      <c r="J38" s="423" t="s">
        <v>897</v>
      </c>
      <c r="K38" s="423">
        <f t="shared" si="17"/>
        <v>19</v>
      </c>
      <c r="L38" s="466">
        <f t="shared" si="20"/>
        <v>-4.2629999999999999</v>
      </c>
      <c r="M38" s="421">
        <f t="shared" ref="M38" si="23">(K38+L38)/F38</f>
        <v>2.4198686371100165E-2</v>
      </c>
      <c r="N38" s="423" t="s">
        <v>556</v>
      </c>
      <c r="O38" s="489">
        <v>44326</v>
      </c>
      <c r="P38" s="4"/>
      <c r="Q38" s="4"/>
      <c r="R38" s="31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10</v>
      </c>
      <c r="B39" s="442">
        <v>44323</v>
      </c>
      <c r="C39" s="444"/>
      <c r="D39" s="445" t="s">
        <v>740</v>
      </c>
      <c r="E39" s="422" t="s">
        <v>557</v>
      </c>
      <c r="F39" s="422">
        <v>802.5</v>
      </c>
      <c r="G39" s="446">
        <v>778</v>
      </c>
      <c r="H39" s="446">
        <v>825</v>
      </c>
      <c r="I39" s="422" t="s">
        <v>892</v>
      </c>
      <c r="J39" s="423" t="s">
        <v>896</v>
      </c>
      <c r="K39" s="423">
        <f t="shared" si="17"/>
        <v>22.5</v>
      </c>
      <c r="L39" s="466">
        <f t="shared" si="20"/>
        <v>-5.6174999999999997</v>
      </c>
      <c r="M39" s="421">
        <f t="shared" ref="M39" si="24">(K39+L39)/F39</f>
        <v>2.1037383177570094E-2</v>
      </c>
      <c r="N39" s="423" t="s">
        <v>556</v>
      </c>
      <c r="O39" s="489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505">
        <v>11</v>
      </c>
      <c r="B40" s="506">
        <v>44326</v>
      </c>
      <c r="C40" s="507"/>
      <c r="D40" s="508" t="s">
        <v>372</v>
      </c>
      <c r="E40" s="509" t="s">
        <v>557</v>
      </c>
      <c r="F40" s="509">
        <v>530</v>
      </c>
      <c r="G40" s="510">
        <v>515</v>
      </c>
      <c r="H40" s="510">
        <v>530</v>
      </c>
      <c r="I40" s="509" t="s">
        <v>848</v>
      </c>
      <c r="J40" s="511" t="s">
        <v>665</v>
      </c>
      <c r="K40" s="511">
        <f t="shared" si="17"/>
        <v>0</v>
      </c>
      <c r="L40" s="512">
        <f t="shared" si="20"/>
        <v>-3.71</v>
      </c>
      <c r="M40" s="513">
        <f t="shared" ref="M40:M41" si="25">(K40+L40)/F40</f>
        <v>-7.0000000000000001E-3</v>
      </c>
      <c r="N40" s="511" t="s">
        <v>665</v>
      </c>
      <c r="O40" s="514">
        <v>44327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12</v>
      </c>
      <c r="B41" s="442">
        <v>44326</v>
      </c>
      <c r="C41" s="444"/>
      <c r="D41" s="445" t="s">
        <v>50</v>
      </c>
      <c r="E41" s="422" t="s">
        <v>557</v>
      </c>
      <c r="F41" s="422">
        <v>2550</v>
      </c>
      <c r="G41" s="446">
        <v>2475</v>
      </c>
      <c r="H41" s="446">
        <v>2620</v>
      </c>
      <c r="I41" s="422" t="s">
        <v>898</v>
      </c>
      <c r="J41" s="423" t="s">
        <v>731</v>
      </c>
      <c r="K41" s="423">
        <f>H41-F41</f>
        <v>70</v>
      </c>
      <c r="L41" s="466">
        <f>(F41*-0.7)/100</f>
        <v>-17.850000000000001</v>
      </c>
      <c r="M41" s="421">
        <f t="shared" si="25"/>
        <v>2.0450980392156863E-2</v>
      </c>
      <c r="N41" s="423" t="s">
        <v>556</v>
      </c>
      <c r="O41" s="489">
        <v>44330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13</v>
      </c>
      <c r="B42" s="442">
        <v>44327</v>
      </c>
      <c r="C42" s="444"/>
      <c r="D42" s="445" t="s">
        <v>160</v>
      </c>
      <c r="E42" s="422" t="s">
        <v>557</v>
      </c>
      <c r="F42" s="422">
        <v>1837</v>
      </c>
      <c r="G42" s="446">
        <v>1780</v>
      </c>
      <c r="H42" s="446">
        <v>1877.5</v>
      </c>
      <c r="I42" s="422" t="s">
        <v>911</v>
      </c>
      <c r="J42" s="423" t="s">
        <v>905</v>
      </c>
      <c r="K42" s="423">
        <f>H42-F42</f>
        <v>40.5</v>
      </c>
      <c r="L42" s="466">
        <f>(F42*-0.07)/100</f>
        <v>-1.2859</v>
      </c>
      <c r="M42" s="421">
        <f t="shared" ref="M42:M43" si="26">(K42+L42)/F42</f>
        <v>2.1346815459989114E-2</v>
      </c>
      <c r="N42" s="423" t="s">
        <v>556</v>
      </c>
      <c r="O42" s="476">
        <v>44327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92">
        <v>14</v>
      </c>
      <c r="B43" s="493">
        <v>44327</v>
      </c>
      <c r="C43" s="494"/>
      <c r="D43" s="495" t="s">
        <v>174</v>
      </c>
      <c r="E43" s="496" t="s">
        <v>557</v>
      </c>
      <c r="F43" s="496">
        <v>846.5</v>
      </c>
      <c r="G43" s="497">
        <v>820</v>
      </c>
      <c r="H43" s="497">
        <v>820</v>
      </c>
      <c r="I43" s="496">
        <v>895</v>
      </c>
      <c r="J43" s="498" t="s">
        <v>921</v>
      </c>
      <c r="K43" s="498">
        <f t="shared" ref="K43" si="27">H43-F43</f>
        <v>-26.5</v>
      </c>
      <c r="L43" s="499">
        <f t="shared" ref="L43" si="28">(F43*-0.7)/100</f>
        <v>-5.9254999999999995</v>
      </c>
      <c r="M43" s="500">
        <f t="shared" si="26"/>
        <v>-3.8305375073833428E-2</v>
      </c>
      <c r="N43" s="498" t="s">
        <v>620</v>
      </c>
      <c r="O43" s="501">
        <v>44328</v>
      </c>
      <c r="P43" s="4"/>
      <c r="Q43" s="4"/>
      <c r="R43" s="31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92">
        <v>15</v>
      </c>
      <c r="B44" s="493">
        <v>44328</v>
      </c>
      <c r="C44" s="494"/>
      <c r="D44" s="495" t="s">
        <v>372</v>
      </c>
      <c r="E44" s="496" t="s">
        <v>557</v>
      </c>
      <c r="F44" s="496">
        <v>524</v>
      </c>
      <c r="G44" s="497">
        <v>507</v>
      </c>
      <c r="H44" s="497">
        <v>507</v>
      </c>
      <c r="I44" s="496">
        <v>560</v>
      </c>
      <c r="J44" s="498" t="s">
        <v>938</v>
      </c>
      <c r="K44" s="498">
        <f t="shared" ref="K44" si="29">H44-F44</f>
        <v>-17</v>
      </c>
      <c r="L44" s="499">
        <f t="shared" ref="L44" si="30">(F44*-0.7)/100</f>
        <v>-3.6679999999999997</v>
      </c>
      <c r="M44" s="500">
        <f t="shared" ref="M44" si="31">(K44+L44)/F44</f>
        <v>-3.9442748091603051E-2</v>
      </c>
      <c r="N44" s="498" t="s">
        <v>620</v>
      </c>
      <c r="O44" s="501">
        <v>44330</v>
      </c>
      <c r="P44" s="4"/>
      <c r="Q44" s="4"/>
      <c r="R44" s="31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>
        <v>16</v>
      </c>
      <c r="B45" s="397">
        <v>44330</v>
      </c>
      <c r="C45" s="400"/>
      <c r="D45" s="367" t="s">
        <v>120</v>
      </c>
      <c r="E45" s="368" t="s">
        <v>557</v>
      </c>
      <c r="F45" s="368" t="s">
        <v>940</v>
      </c>
      <c r="G45" s="401">
        <v>497</v>
      </c>
      <c r="H45" s="401"/>
      <c r="I45" s="368" t="s">
        <v>941</v>
      </c>
      <c r="J45" s="334" t="s">
        <v>558</v>
      </c>
      <c r="K45" s="334"/>
      <c r="L45" s="383"/>
      <c r="M45" s="381"/>
      <c r="N45" s="361"/>
      <c r="O45" s="374"/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43">
        <v>17</v>
      </c>
      <c r="B46" s="442">
        <v>44330</v>
      </c>
      <c r="C46" s="444"/>
      <c r="D46" s="445" t="s">
        <v>321</v>
      </c>
      <c r="E46" s="422" t="s">
        <v>557</v>
      </c>
      <c r="F46" s="422">
        <v>292</v>
      </c>
      <c r="G46" s="446">
        <v>284</v>
      </c>
      <c r="H46" s="446">
        <v>298.5</v>
      </c>
      <c r="I46" s="422">
        <v>310</v>
      </c>
      <c r="J46" s="423" t="s">
        <v>875</v>
      </c>
      <c r="K46" s="423">
        <f>H46-F46</f>
        <v>6.5</v>
      </c>
      <c r="L46" s="466">
        <f>(F46*-0.07)/100</f>
        <v>-0.20440000000000003</v>
      </c>
      <c r="M46" s="421">
        <f t="shared" ref="M46" si="32">(K46+L46)/F46</f>
        <v>2.1560273972602739E-2</v>
      </c>
      <c r="N46" s="423" t="s">
        <v>556</v>
      </c>
      <c r="O46" s="476">
        <v>44330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>
        <v>18</v>
      </c>
      <c r="B47" s="397">
        <v>44330</v>
      </c>
      <c r="C47" s="400"/>
      <c r="D47" s="367" t="s">
        <v>948</v>
      </c>
      <c r="E47" s="368" t="s">
        <v>557</v>
      </c>
      <c r="F47" s="368" t="s">
        <v>949</v>
      </c>
      <c r="G47" s="401">
        <v>2090</v>
      </c>
      <c r="H47" s="401"/>
      <c r="I47" s="368" t="s">
        <v>950</v>
      </c>
      <c r="J47" s="334" t="s">
        <v>558</v>
      </c>
      <c r="K47" s="334"/>
      <c r="L47" s="383"/>
      <c r="M47" s="381"/>
      <c r="N47" s="361"/>
      <c r="O47" s="374"/>
      <c r="P47" s="4"/>
      <c r="Q47" s="4"/>
      <c r="R47" s="31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4.25">
      <c r="A48" s="375"/>
      <c r="B48" s="397"/>
      <c r="C48" s="400"/>
      <c r="D48" s="367"/>
      <c r="E48" s="368"/>
      <c r="F48" s="368"/>
      <c r="G48" s="401"/>
      <c r="H48" s="401"/>
      <c r="I48" s="368"/>
      <c r="J48" s="334"/>
      <c r="K48" s="334"/>
      <c r="L48" s="383"/>
      <c r="M48" s="381"/>
      <c r="N48" s="361"/>
      <c r="O48" s="374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5"/>
      <c r="B49" s="397"/>
      <c r="C49" s="400"/>
      <c r="D49" s="367"/>
      <c r="E49" s="368"/>
      <c r="F49" s="368"/>
      <c r="G49" s="401"/>
      <c r="H49" s="401"/>
      <c r="I49" s="368"/>
      <c r="J49" s="334"/>
      <c r="K49" s="334"/>
      <c r="L49" s="383"/>
      <c r="M49" s="381"/>
      <c r="N49" s="361"/>
      <c r="O49" s="374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478"/>
      <c r="B50" s="403"/>
      <c r="C50" s="479"/>
      <c r="D50" s="480"/>
      <c r="E50" s="378"/>
      <c r="F50" s="378"/>
      <c r="G50" s="481"/>
      <c r="H50" s="481"/>
      <c r="I50" s="378"/>
      <c r="J50" s="376"/>
      <c r="K50" s="376"/>
      <c r="L50" s="482"/>
      <c r="M50" s="390"/>
      <c r="N50" s="380"/>
      <c r="O50" s="483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ht="44.25" customHeight="1">
      <c r="A51" s="20" t="s">
        <v>560</v>
      </c>
      <c r="B51" s="36"/>
      <c r="C51" s="36"/>
      <c r="D51" s="37"/>
      <c r="E51" s="33"/>
      <c r="F51" s="33"/>
      <c r="G51" s="32"/>
      <c r="H51" s="32" t="s">
        <v>820</v>
      </c>
      <c r="I51" s="33"/>
      <c r="J51" s="14"/>
      <c r="K51" s="76"/>
      <c r="L51" s="77"/>
      <c r="M51" s="76"/>
      <c r="N51" s="78"/>
      <c r="O51" s="76"/>
      <c r="P51" s="4"/>
      <c r="Q51" s="389"/>
      <c r="R51" s="402"/>
      <c r="S51" s="389"/>
      <c r="T51" s="389"/>
      <c r="U51" s="389"/>
      <c r="V51" s="389"/>
      <c r="W51" s="389"/>
      <c r="X51" s="389"/>
      <c r="Y51" s="389"/>
      <c r="Z51" s="37"/>
      <c r="AA51" s="37"/>
      <c r="AB51" s="37"/>
    </row>
    <row r="52" spans="1:34" s="3" customFormat="1">
      <c r="A52" s="26" t="s">
        <v>561</v>
      </c>
      <c r="B52" s="20"/>
      <c r="C52" s="20"/>
      <c r="D52" s="20"/>
      <c r="E52" s="2"/>
      <c r="F52" s="27" t="s">
        <v>562</v>
      </c>
      <c r="G52" s="38"/>
      <c r="H52" s="39"/>
      <c r="I52" s="79"/>
      <c r="J52" s="14"/>
      <c r="K52" s="80"/>
      <c r="L52" s="81"/>
      <c r="M52" s="82"/>
      <c r="N52" s="83"/>
      <c r="O52" s="84"/>
      <c r="P52" s="2"/>
      <c r="Q52" s="1"/>
      <c r="R52" s="9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6" customFormat="1" ht="14.25" customHeight="1">
      <c r="A53" s="26"/>
      <c r="B53" s="20"/>
      <c r="C53" s="20"/>
      <c r="D53" s="20"/>
      <c r="E53" s="29"/>
      <c r="F53" s="27" t="s">
        <v>564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S53" s="3"/>
      <c r="Y53" s="3"/>
      <c r="Z53" s="3"/>
    </row>
    <row r="54" spans="1:34" s="6" customFormat="1" ht="14.25" customHeight="1">
      <c r="A54" s="20"/>
      <c r="B54" s="20"/>
      <c r="C54" s="20"/>
      <c r="D54" s="20"/>
      <c r="E54" s="29"/>
      <c r="F54" s="14"/>
      <c r="G54" s="14"/>
      <c r="H54" s="28"/>
      <c r="I54" s="33"/>
      <c r="J54" s="68"/>
      <c r="K54" s="65"/>
      <c r="L54" s="66"/>
      <c r="M54" s="14"/>
      <c r="N54" s="69"/>
      <c r="O54" s="54"/>
      <c r="P54" s="5"/>
      <c r="Q54" s="1"/>
      <c r="R54" s="9"/>
      <c r="S54" s="3"/>
      <c r="Y54" s="3"/>
      <c r="Z54" s="3"/>
    </row>
    <row r="55" spans="1:34" s="6" customFormat="1" ht="15">
      <c r="A55" s="40" t="s">
        <v>571</v>
      </c>
      <c r="B55" s="40"/>
      <c r="C55" s="40"/>
      <c r="D55" s="40"/>
      <c r="E55" s="29"/>
      <c r="F55" s="14"/>
      <c r="G55" s="9"/>
      <c r="H55" s="14"/>
      <c r="I55" s="9"/>
      <c r="J55" s="85"/>
      <c r="K55" s="9"/>
      <c r="L55" s="9"/>
      <c r="M55" s="9"/>
      <c r="N55" s="9"/>
      <c r="O55" s="86"/>
      <c r="P55"/>
      <c r="Q55" s="1"/>
      <c r="R55" s="9"/>
      <c r="S55" s="3"/>
      <c r="Y55" s="3"/>
      <c r="Z55" s="3"/>
    </row>
    <row r="56" spans="1:34" s="6" customFormat="1" ht="38.25">
      <c r="A56" s="18" t="s">
        <v>16</v>
      </c>
      <c r="B56" s="18" t="s">
        <v>534</v>
      </c>
      <c r="C56" s="18"/>
      <c r="D56" s="19" t="s">
        <v>545</v>
      </c>
      <c r="E56" s="18" t="s">
        <v>546</v>
      </c>
      <c r="F56" s="18" t="s">
        <v>547</v>
      </c>
      <c r="G56" s="18" t="s">
        <v>566</v>
      </c>
      <c r="H56" s="18" t="s">
        <v>549</v>
      </c>
      <c r="I56" s="18" t="s">
        <v>550</v>
      </c>
      <c r="J56" s="17" t="s">
        <v>551</v>
      </c>
      <c r="K56" s="74" t="s">
        <v>572</v>
      </c>
      <c r="L56" s="60" t="s">
        <v>818</v>
      </c>
      <c r="M56" s="74" t="s">
        <v>568</v>
      </c>
      <c r="N56" s="18" t="s">
        <v>569</v>
      </c>
      <c r="O56" s="17" t="s">
        <v>554</v>
      </c>
      <c r="P56" s="87" t="s">
        <v>555</v>
      </c>
      <c r="Q56" s="1"/>
      <c r="R56" s="14"/>
      <c r="S56" s="3"/>
      <c r="Y56" s="3"/>
      <c r="Z56" s="3"/>
    </row>
    <row r="57" spans="1:34" s="350" customFormat="1" ht="13.9" customHeight="1">
      <c r="A57" s="491">
        <v>1</v>
      </c>
      <c r="B57" s="442">
        <v>44321</v>
      </c>
      <c r="C57" s="471"/>
      <c r="D57" s="424" t="s">
        <v>876</v>
      </c>
      <c r="E57" s="472" t="s">
        <v>557</v>
      </c>
      <c r="F57" s="422">
        <v>893</v>
      </c>
      <c r="G57" s="422">
        <v>871</v>
      </c>
      <c r="H57" s="422">
        <v>908.5</v>
      </c>
      <c r="I57" s="423">
        <v>730</v>
      </c>
      <c r="J57" s="423" t="s">
        <v>882</v>
      </c>
      <c r="K57" s="473">
        <f t="shared" ref="K57" si="33">H57-F57</f>
        <v>15.5</v>
      </c>
      <c r="L57" s="490">
        <f>(H57*N57)*0.07%</f>
        <v>413.36750000000006</v>
      </c>
      <c r="M57" s="474">
        <f t="shared" ref="M57" si="34">(K57*N57)-L57</f>
        <v>9661.6324999999997</v>
      </c>
      <c r="N57" s="423">
        <v>650</v>
      </c>
      <c r="O57" s="475" t="s">
        <v>556</v>
      </c>
      <c r="P57" s="489">
        <v>44322</v>
      </c>
      <c r="Q57" s="344"/>
      <c r="R57" s="314" t="s">
        <v>792</v>
      </c>
      <c r="S57" s="37"/>
      <c r="Y57" s="37"/>
      <c r="Z57" s="37"/>
    </row>
    <row r="58" spans="1:34" s="350" customFormat="1" ht="13.9" customHeight="1">
      <c r="A58" s="491">
        <v>2</v>
      </c>
      <c r="B58" s="442">
        <v>44322</v>
      </c>
      <c r="C58" s="471"/>
      <c r="D58" s="424" t="s">
        <v>878</v>
      </c>
      <c r="E58" s="472" t="s">
        <v>557</v>
      </c>
      <c r="F58" s="422">
        <v>683</v>
      </c>
      <c r="G58" s="422">
        <v>674</v>
      </c>
      <c r="H58" s="422">
        <v>692.5</v>
      </c>
      <c r="I58" s="423">
        <v>705</v>
      </c>
      <c r="J58" s="423" t="s">
        <v>883</v>
      </c>
      <c r="K58" s="473">
        <f t="shared" ref="K58:K59" si="35">H58-F58</f>
        <v>9.5</v>
      </c>
      <c r="L58" s="490">
        <f>(H58*N58)*0.07%</f>
        <v>678.65000000000009</v>
      </c>
      <c r="M58" s="474">
        <f t="shared" ref="M58:M59" si="36">(K58*N58)-L58</f>
        <v>12621.35</v>
      </c>
      <c r="N58" s="423">
        <v>1400</v>
      </c>
      <c r="O58" s="475" t="s">
        <v>556</v>
      </c>
      <c r="P58" s="476">
        <v>44322</v>
      </c>
      <c r="Q58" s="344"/>
      <c r="R58" s="314" t="s">
        <v>559</v>
      </c>
      <c r="S58" s="37"/>
      <c r="Y58" s="37"/>
      <c r="Z58" s="37"/>
    </row>
    <row r="59" spans="1:34" s="350" customFormat="1" ht="13.9" customHeight="1">
      <c r="A59" s="491">
        <v>3</v>
      </c>
      <c r="B59" s="442">
        <v>44322</v>
      </c>
      <c r="C59" s="471"/>
      <c r="D59" s="424" t="s">
        <v>876</v>
      </c>
      <c r="E59" s="472" t="s">
        <v>557</v>
      </c>
      <c r="F59" s="422">
        <v>895</v>
      </c>
      <c r="G59" s="422">
        <v>874</v>
      </c>
      <c r="H59" s="422">
        <v>906</v>
      </c>
      <c r="I59" s="423">
        <v>935</v>
      </c>
      <c r="J59" s="423" t="s">
        <v>900</v>
      </c>
      <c r="K59" s="473">
        <f t="shared" si="35"/>
        <v>11</v>
      </c>
      <c r="L59" s="490">
        <f>(H59*N59)*0.07%</f>
        <v>412.23000000000008</v>
      </c>
      <c r="M59" s="474">
        <f t="shared" si="36"/>
        <v>6737.7699999999995</v>
      </c>
      <c r="N59" s="423">
        <v>650</v>
      </c>
      <c r="O59" s="475" t="s">
        <v>556</v>
      </c>
      <c r="P59" s="489">
        <v>44326</v>
      </c>
      <c r="Q59" s="344"/>
      <c r="R59" s="314" t="s">
        <v>559</v>
      </c>
      <c r="S59" s="37"/>
      <c r="Y59" s="37"/>
      <c r="Z59" s="37"/>
    </row>
    <row r="60" spans="1:34" s="350" customFormat="1" ht="13.9" customHeight="1">
      <c r="A60" s="491">
        <v>4</v>
      </c>
      <c r="B60" s="442">
        <v>44328</v>
      </c>
      <c r="C60" s="471"/>
      <c r="D60" s="424" t="s">
        <v>876</v>
      </c>
      <c r="E60" s="472" t="s">
        <v>557</v>
      </c>
      <c r="F60" s="422">
        <v>895</v>
      </c>
      <c r="G60" s="422">
        <v>874</v>
      </c>
      <c r="H60" s="422">
        <v>908.5</v>
      </c>
      <c r="I60" s="423">
        <v>935</v>
      </c>
      <c r="J60" s="423" t="s">
        <v>919</v>
      </c>
      <c r="K60" s="473">
        <f t="shared" ref="K60:K61" si="37">H60-F60</f>
        <v>13.5</v>
      </c>
      <c r="L60" s="490">
        <f>(H60*N60)*0.07%</f>
        <v>413.36750000000006</v>
      </c>
      <c r="M60" s="474">
        <f t="shared" ref="M60:M61" si="38">(K60*N60)-L60</f>
        <v>8361.6324999999997</v>
      </c>
      <c r="N60" s="423">
        <v>650</v>
      </c>
      <c r="O60" s="475" t="s">
        <v>556</v>
      </c>
      <c r="P60" s="476">
        <v>44328</v>
      </c>
      <c r="Q60" s="344"/>
      <c r="R60" s="314" t="s">
        <v>792</v>
      </c>
      <c r="S60" s="37"/>
      <c r="Y60" s="37"/>
      <c r="Z60" s="37"/>
    </row>
    <row r="61" spans="1:34" s="350" customFormat="1" ht="13.9" customHeight="1">
      <c r="A61" s="538">
        <v>5</v>
      </c>
      <c r="B61" s="493">
        <v>44330</v>
      </c>
      <c r="C61" s="529"/>
      <c r="D61" s="530" t="s">
        <v>942</v>
      </c>
      <c r="E61" s="531" t="s">
        <v>557</v>
      </c>
      <c r="F61" s="496">
        <v>826</v>
      </c>
      <c r="G61" s="496">
        <v>805</v>
      </c>
      <c r="H61" s="496">
        <v>805</v>
      </c>
      <c r="I61" s="498" t="s">
        <v>943</v>
      </c>
      <c r="J61" s="498" t="s">
        <v>965</v>
      </c>
      <c r="K61" s="533">
        <f t="shared" si="37"/>
        <v>-21</v>
      </c>
      <c r="L61" s="539">
        <f>(H61*N61)*0.07%</f>
        <v>338.1</v>
      </c>
      <c r="M61" s="534">
        <f t="shared" si="38"/>
        <v>-12938.1</v>
      </c>
      <c r="N61" s="498">
        <v>600</v>
      </c>
      <c r="O61" s="535" t="s">
        <v>620</v>
      </c>
      <c r="P61" s="501">
        <v>44333</v>
      </c>
      <c r="Q61" s="344"/>
      <c r="R61" s="314" t="s">
        <v>792</v>
      </c>
      <c r="S61" s="37"/>
      <c r="Y61" s="37"/>
      <c r="Z61" s="37"/>
    </row>
    <row r="62" spans="1:34" s="350" customFormat="1" ht="13.9" customHeight="1">
      <c r="A62" s="469"/>
      <c r="B62" s="397"/>
      <c r="C62" s="398"/>
      <c r="D62" s="391"/>
      <c r="E62" s="392"/>
      <c r="F62" s="368"/>
      <c r="G62" s="368"/>
      <c r="H62" s="368"/>
      <c r="I62" s="334"/>
      <c r="J62" s="334"/>
      <c r="K62" s="470"/>
      <c r="L62" s="385"/>
      <c r="M62" s="462"/>
      <c r="N62" s="334"/>
      <c r="O62" s="361"/>
      <c r="P62" s="374"/>
      <c r="Q62" s="344"/>
      <c r="R62" s="314"/>
      <c r="S62" s="37"/>
      <c r="Y62" s="37"/>
      <c r="Z62" s="37"/>
    </row>
    <row r="63" spans="1:34" s="350" customFormat="1" ht="13.9" customHeight="1">
      <c r="A63" s="469"/>
      <c r="B63" s="397"/>
      <c r="C63" s="398"/>
      <c r="D63" s="391"/>
      <c r="E63" s="392"/>
      <c r="F63" s="368"/>
      <c r="G63" s="368"/>
      <c r="H63" s="368"/>
      <c r="I63" s="334"/>
      <c r="J63" s="334"/>
      <c r="K63" s="470"/>
      <c r="L63" s="385"/>
      <c r="M63" s="462"/>
      <c r="N63" s="334"/>
      <c r="O63" s="361"/>
      <c r="P63" s="374"/>
      <c r="Q63" s="344"/>
      <c r="R63" s="314"/>
      <c r="S63" s="37"/>
      <c r="Y63" s="37"/>
      <c r="Z63" s="37"/>
    </row>
    <row r="64" spans="1:34" s="350" customFormat="1" ht="13.9" customHeight="1">
      <c r="A64" s="399"/>
      <c r="B64" s="397"/>
      <c r="C64" s="398"/>
      <c r="D64" s="391"/>
      <c r="E64" s="392"/>
      <c r="F64" s="368"/>
      <c r="G64" s="368"/>
      <c r="H64" s="368"/>
      <c r="I64" s="334"/>
      <c r="J64" s="334"/>
      <c r="K64" s="334"/>
      <c r="L64" s="334"/>
      <c r="M64" s="334"/>
      <c r="N64" s="334"/>
      <c r="O64" s="334"/>
      <c r="P64" s="334"/>
      <c r="Q64" s="344"/>
      <c r="R64" s="314"/>
      <c r="S64" s="37"/>
      <c r="Y64" s="37"/>
      <c r="Z64" s="37"/>
    </row>
    <row r="65" spans="1:34" s="350" customFormat="1" ht="13.9" customHeight="1">
      <c r="A65" s="409"/>
      <c r="B65" s="403"/>
      <c r="C65" s="410"/>
      <c r="D65" s="411"/>
      <c r="E65" s="335"/>
      <c r="F65" s="378"/>
      <c r="G65" s="378"/>
      <c r="H65" s="378"/>
      <c r="I65" s="376"/>
      <c r="J65" s="376"/>
      <c r="K65" s="376"/>
      <c r="L65" s="376"/>
      <c r="M65" s="376"/>
      <c r="N65" s="376"/>
      <c r="O65" s="376"/>
      <c r="P65" s="376"/>
      <c r="Q65" s="344"/>
      <c r="R65" s="314"/>
      <c r="S65" s="37"/>
      <c r="Y65" s="37"/>
      <c r="Z65" s="37"/>
    </row>
    <row r="66" spans="1:34" s="3" customFormat="1">
      <c r="A66" s="41"/>
      <c r="B66" s="42"/>
      <c r="C66" s="43"/>
      <c r="D66" s="44"/>
      <c r="E66" s="45"/>
      <c r="F66" s="46"/>
      <c r="G66" s="46"/>
      <c r="H66" s="46"/>
      <c r="I66" s="46"/>
      <c r="J66" s="14"/>
      <c r="K66" s="88"/>
      <c r="L66" s="88"/>
      <c r="M66" s="14"/>
      <c r="N66" s="13"/>
      <c r="O66" s="89"/>
      <c r="P66" s="2"/>
      <c r="Q66" s="1"/>
      <c r="R66" s="14"/>
      <c r="Z66" s="6"/>
      <c r="AA66" s="6"/>
      <c r="AB66" s="6"/>
      <c r="AC66" s="6"/>
      <c r="AD66" s="6"/>
      <c r="AE66" s="6"/>
      <c r="AF66" s="6"/>
      <c r="AG66" s="6"/>
      <c r="AH66" s="6"/>
    </row>
    <row r="67" spans="1:34" s="3" customFormat="1" ht="15">
      <c r="A67" s="47" t="s">
        <v>573</v>
      </c>
      <c r="B67" s="47"/>
      <c r="C67" s="47"/>
      <c r="D67" s="47"/>
      <c r="E67" s="48"/>
      <c r="F67" s="46"/>
      <c r="G67" s="46"/>
      <c r="H67" s="46"/>
      <c r="I67" s="46"/>
      <c r="J67" s="50"/>
      <c r="K67" s="9"/>
      <c r="L67" s="9"/>
      <c r="M67" s="9"/>
      <c r="N67" s="8"/>
      <c r="O67" s="50"/>
      <c r="P67" s="2"/>
      <c r="Q67" s="1"/>
      <c r="R67" s="14"/>
      <c r="Z67" s="6"/>
      <c r="AA67" s="6"/>
      <c r="AB67" s="6"/>
      <c r="AC67" s="6"/>
      <c r="AD67" s="6"/>
      <c r="AE67" s="6"/>
      <c r="AF67" s="6"/>
      <c r="AG67" s="6"/>
      <c r="AH67" s="6"/>
    </row>
    <row r="68" spans="1:34" s="3" customFormat="1" ht="38.25">
      <c r="A68" s="18" t="s">
        <v>16</v>
      </c>
      <c r="B68" s="18" t="s">
        <v>534</v>
      </c>
      <c r="C68" s="18"/>
      <c r="D68" s="19" t="s">
        <v>545</v>
      </c>
      <c r="E68" s="18" t="s">
        <v>546</v>
      </c>
      <c r="F68" s="18" t="s">
        <v>547</v>
      </c>
      <c r="G68" s="49" t="s">
        <v>566</v>
      </c>
      <c r="H68" s="18" t="s">
        <v>549</v>
      </c>
      <c r="I68" s="18" t="s">
        <v>550</v>
      </c>
      <c r="J68" s="17" t="s">
        <v>551</v>
      </c>
      <c r="K68" s="17" t="s">
        <v>574</v>
      </c>
      <c r="L68" s="60" t="s">
        <v>818</v>
      </c>
      <c r="M68" s="74" t="s">
        <v>568</v>
      </c>
      <c r="N68" s="18" t="s">
        <v>569</v>
      </c>
      <c r="O68" s="18" t="s">
        <v>554</v>
      </c>
      <c r="P68" s="19" t="s">
        <v>555</v>
      </c>
      <c r="Q68" s="1"/>
      <c r="R68" s="14"/>
      <c r="Z68" s="6"/>
      <c r="AA68" s="6"/>
      <c r="AB68" s="6"/>
      <c r="AC68" s="6"/>
      <c r="AD68" s="6"/>
      <c r="AE68" s="6"/>
      <c r="AF68" s="6"/>
      <c r="AG68" s="6"/>
      <c r="AH68" s="6"/>
    </row>
    <row r="69" spans="1:34" s="37" customFormat="1" ht="14.25">
      <c r="A69" s="477">
        <v>1</v>
      </c>
      <c r="B69" s="442">
        <v>44319</v>
      </c>
      <c r="C69" s="471"/>
      <c r="D69" s="424" t="s">
        <v>859</v>
      </c>
      <c r="E69" s="472" t="s">
        <v>557</v>
      </c>
      <c r="F69" s="422">
        <v>12</v>
      </c>
      <c r="G69" s="422">
        <v>8</v>
      </c>
      <c r="H69" s="422">
        <v>13.25</v>
      </c>
      <c r="I69" s="423">
        <v>20</v>
      </c>
      <c r="J69" s="423" t="s">
        <v>860</v>
      </c>
      <c r="K69" s="473">
        <f t="shared" ref="K69:K74" si="39">H69-F69</f>
        <v>1.25</v>
      </c>
      <c r="L69" s="423">
        <v>100</v>
      </c>
      <c r="M69" s="474">
        <f t="shared" ref="M69:M74" si="40">(K69*N69)-L69</f>
        <v>1618.75</v>
      </c>
      <c r="N69" s="423">
        <v>1375</v>
      </c>
      <c r="O69" s="475" t="s">
        <v>556</v>
      </c>
      <c r="P69" s="476">
        <v>44319</v>
      </c>
      <c r="Q69" s="344"/>
      <c r="R69" s="314" t="s">
        <v>559</v>
      </c>
      <c r="Z69" s="350"/>
      <c r="AA69" s="350"/>
      <c r="AB69" s="350"/>
      <c r="AC69" s="350"/>
      <c r="AD69" s="350"/>
      <c r="AE69" s="350"/>
      <c r="AF69" s="350"/>
      <c r="AG69" s="350"/>
      <c r="AH69" s="350"/>
    </row>
    <row r="70" spans="1:34" s="37" customFormat="1" ht="14.25">
      <c r="A70" s="477">
        <v>2</v>
      </c>
      <c r="B70" s="442">
        <v>44320</v>
      </c>
      <c r="C70" s="471"/>
      <c r="D70" s="424" t="s">
        <v>865</v>
      </c>
      <c r="E70" s="472" t="s">
        <v>557</v>
      </c>
      <c r="F70" s="422">
        <v>37</v>
      </c>
      <c r="G70" s="422">
        <v>19</v>
      </c>
      <c r="H70" s="422">
        <v>45</v>
      </c>
      <c r="I70" s="423" t="s">
        <v>866</v>
      </c>
      <c r="J70" s="423" t="s">
        <v>868</v>
      </c>
      <c r="K70" s="473">
        <f t="shared" si="39"/>
        <v>8</v>
      </c>
      <c r="L70" s="423">
        <v>100</v>
      </c>
      <c r="M70" s="474">
        <f t="shared" si="40"/>
        <v>2300</v>
      </c>
      <c r="N70" s="423">
        <v>300</v>
      </c>
      <c r="O70" s="475" t="s">
        <v>556</v>
      </c>
      <c r="P70" s="476">
        <v>44320</v>
      </c>
      <c r="Q70" s="344"/>
      <c r="R70" s="314" t="s">
        <v>559</v>
      </c>
      <c r="Z70" s="350"/>
      <c r="AA70" s="350"/>
      <c r="AB70" s="350"/>
      <c r="AC70" s="350"/>
      <c r="AD70" s="350"/>
      <c r="AE70" s="350"/>
      <c r="AF70" s="350"/>
      <c r="AG70" s="350"/>
      <c r="AH70" s="350"/>
    </row>
    <row r="71" spans="1:34" s="37" customFormat="1" ht="14.25">
      <c r="A71" s="477">
        <v>3</v>
      </c>
      <c r="B71" s="442">
        <v>44320</v>
      </c>
      <c r="C71" s="471"/>
      <c r="D71" s="424" t="s">
        <v>867</v>
      </c>
      <c r="E71" s="472" t="s">
        <v>557</v>
      </c>
      <c r="F71" s="422">
        <v>36</v>
      </c>
      <c r="G71" s="422">
        <v>19</v>
      </c>
      <c r="H71" s="422">
        <v>40.5</v>
      </c>
      <c r="I71" s="423" t="s">
        <v>866</v>
      </c>
      <c r="J71" s="423" t="s">
        <v>869</v>
      </c>
      <c r="K71" s="473">
        <f t="shared" si="39"/>
        <v>4.5</v>
      </c>
      <c r="L71" s="423">
        <v>100</v>
      </c>
      <c r="M71" s="474">
        <f t="shared" si="40"/>
        <v>1250</v>
      </c>
      <c r="N71" s="423">
        <v>300</v>
      </c>
      <c r="O71" s="475" t="s">
        <v>556</v>
      </c>
      <c r="P71" s="476">
        <v>44320</v>
      </c>
      <c r="Q71" s="344"/>
      <c r="R71" s="314" t="s">
        <v>559</v>
      </c>
      <c r="Z71" s="350"/>
      <c r="AA71" s="350"/>
      <c r="AB71" s="350"/>
      <c r="AC71" s="350"/>
      <c r="AD71" s="350"/>
      <c r="AE71" s="350"/>
      <c r="AF71" s="350"/>
      <c r="AG71" s="350"/>
      <c r="AH71" s="350"/>
    </row>
    <row r="72" spans="1:34" s="37" customFormat="1" ht="14.25">
      <c r="A72" s="477">
        <v>4</v>
      </c>
      <c r="B72" s="442">
        <v>44320</v>
      </c>
      <c r="C72" s="471"/>
      <c r="D72" s="424" t="s">
        <v>870</v>
      </c>
      <c r="E72" s="472" t="s">
        <v>557</v>
      </c>
      <c r="F72" s="422">
        <v>57.5</v>
      </c>
      <c r="G72" s="422">
        <v>19</v>
      </c>
      <c r="H72" s="422">
        <v>74</v>
      </c>
      <c r="I72" s="423">
        <v>120</v>
      </c>
      <c r="J72" s="423" t="s">
        <v>871</v>
      </c>
      <c r="K72" s="473">
        <f t="shared" si="39"/>
        <v>16.5</v>
      </c>
      <c r="L72" s="423">
        <v>100</v>
      </c>
      <c r="M72" s="474">
        <f t="shared" si="40"/>
        <v>1137.5</v>
      </c>
      <c r="N72" s="423">
        <v>75</v>
      </c>
      <c r="O72" s="475" t="s">
        <v>556</v>
      </c>
      <c r="P72" s="476">
        <v>44320</v>
      </c>
      <c r="Q72" s="344"/>
      <c r="R72" s="314" t="s">
        <v>792</v>
      </c>
      <c r="Z72" s="350"/>
      <c r="AA72" s="350"/>
      <c r="AB72" s="350"/>
      <c r="AC72" s="350"/>
      <c r="AD72" s="350"/>
      <c r="AE72" s="350"/>
      <c r="AF72" s="350"/>
      <c r="AG72" s="350"/>
      <c r="AH72" s="350"/>
    </row>
    <row r="73" spans="1:34" s="37" customFormat="1" ht="14.25">
      <c r="A73" s="477">
        <v>5</v>
      </c>
      <c r="B73" s="442">
        <v>44321</v>
      </c>
      <c r="C73" s="471"/>
      <c r="D73" s="424" t="s">
        <v>874</v>
      </c>
      <c r="E73" s="472" t="s">
        <v>557</v>
      </c>
      <c r="F73" s="422">
        <v>41</v>
      </c>
      <c r="G73" s="422">
        <v>25</v>
      </c>
      <c r="H73" s="422">
        <v>47.5</v>
      </c>
      <c r="I73" s="423" t="s">
        <v>866</v>
      </c>
      <c r="J73" s="423" t="s">
        <v>875</v>
      </c>
      <c r="K73" s="473">
        <f t="shared" si="39"/>
        <v>6.5</v>
      </c>
      <c r="L73" s="423">
        <v>100</v>
      </c>
      <c r="M73" s="474">
        <f t="shared" si="40"/>
        <v>1850</v>
      </c>
      <c r="N73" s="423">
        <v>300</v>
      </c>
      <c r="O73" s="475" t="s">
        <v>556</v>
      </c>
      <c r="P73" s="476">
        <v>44321</v>
      </c>
      <c r="Q73" s="344"/>
      <c r="R73" s="314" t="s">
        <v>559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4.25">
      <c r="A74" s="477">
        <v>6</v>
      </c>
      <c r="B74" s="442">
        <v>44321</v>
      </c>
      <c r="C74" s="471"/>
      <c r="D74" s="424" t="s">
        <v>874</v>
      </c>
      <c r="E74" s="472" t="s">
        <v>557</v>
      </c>
      <c r="F74" s="422">
        <v>39</v>
      </c>
      <c r="G74" s="422">
        <v>24</v>
      </c>
      <c r="H74" s="422">
        <v>45</v>
      </c>
      <c r="I74" s="423" t="s">
        <v>866</v>
      </c>
      <c r="J74" s="423" t="s">
        <v>894</v>
      </c>
      <c r="K74" s="473">
        <f t="shared" si="39"/>
        <v>6</v>
      </c>
      <c r="L74" s="423">
        <v>100</v>
      </c>
      <c r="M74" s="474">
        <f t="shared" si="40"/>
        <v>1700</v>
      </c>
      <c r="N74" s="423">
        <v>300</v>
      </c>
      <c r="O74" s="475" t="s">
        <v>556</v>
      </c>
      <c r="P74" s="489">
        <v>44322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4.25">
      <c r="A75" s="477">
        <v>7</v>
      </c>
      <c r="B75" s="442">
        <v>44321</v>
      </c>
      <c r="C75" s="471"/>
      <c r="D75" s="424" t="s">
        <v>867</v>
      </c>
      <c r="E75" s="472" t="s">
        <v>557</v>
      </c>
      <c r="F75" s="422">
        <v>36</v>
      </c>
      <c r="G75" s="422">
        <v>19</v>
      </c>
      <c r="H75" s="422">
        <v>39.5</v>
      </c>
      <c r="I75" s="423" t="s">
        <v>866</v>
      </c>
      <c r="J75" s="423" t="s">
        <v>885</v>
      </c>
      <c r="K75" s="473">
        <f t="shared" ref="K75" si="41">H75-F75</f>
        <v>3.5</v>
      </c>
      <c r="L75" s="423">
        <v>100</v>
      </c>
      <c r="M75" s="474">
        <f t="shared" ref="M75" si="42">(K75*N75)-L75</f>
        <v>950</v>
      </c>
      <c r="N75" s="423">
        <v>300</v>
      </c>
      <c r="O75" s="475" t="s">
        <v>556</v>
      </c>
      <c r="P75" s="489">
        <v>44326</v>
      </c>
      <c r="Q75" s="344"/>
      <c r="R75" s="314" t="s">
        <v>559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4.25">
      <c r="A76" s="477">
        <v>8</v>
      </c>
      <c r="B76" s="442">
        <v>44322</v>
      </c>
      <c r="C76" s="471"/>
      <c r="D76" s="424" t="s">
        <v>879</v>
      </c>
      <c r="E76" s="472" t="s">
        <v>557</v>
      </c>
      <c r="F76" s="422">
        <v>35</v>
      </c>
      <c r="G76" s="422"/>
      <c r="H76" s="422">
        <v>49</v>
      </c>
      <c r="I76" s="423">
        <v>90</v>
      </c>
      <c r="J76" s="423" t="s">
        <v>880</v>
      </c>
      <c r="K76" s="473">
        <f>H76-F76</f>
        <v>14</v>
      </c>
      <c r="L76" s="423">
        <v>100</v>
      </c>
      <c r="M76" s="474">
        <f>(K76*N76)-L76</f>
        <v>950</v>
      </c>
      <c r="N76" s="423">
        <v>75</v>
      </c>
      <c r="O76" s="475" t="s">
        <v>556</v>
      </c>
      <c r="P76" s="476">
        <v>44322</v>
      </c>
      <c r="Q76" s="344"/>
      <c r="R76" s="314" t="s">
        <v>792</v>
      </c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4.25">
      <c r="A77" s="477">
        <v>9</v>
      </c>
      <c r="B77" s="442">
        <v>44322</v>
      </c>
      <c r="C77" s="471"/>
      <c r="D77" s="424" t="s">
        <v>881</v>
      </c>
      <c r="E77" s="472" t="s">
        <v>557</v>
      </c>
      <c r="F77" s="422">
        <v>37</v>
      </c>
      <c r="G77" s="422">
        <v>27</v>
      </c>
      <c r="H77" s="422">
        <v>41</v>
      </c>
      <c r="I77" s="423">
        <v>55</v>
      </c>
      <c r="J77" s="423" t="s">
        <v>886</v>
      </c>
      <c r="K77" s="473">
        <f t="shared" ref="K77" si="43">H77-F77</f>
        <v>4</v>
      </c>
      <c r="L77" s="423">
        <v>100</v>
      </c>
      <c r="M77" s="474">
        <f t="shared" ref="M77" si="44">(K77*N77)-L77</f>
        <v>2100</v>
      </c>
      <c r="N77" s="423">
        <v>550</v>
      </c>
      <c r="O77" s="475" t="s">
        <v>556</v>
      </c>
      <c r="P77" s="489">
        <v>44323</v>
      </c>
      <c r="Q77" s="344"/>
      <c r="R77" s="314" t="s">
        <v>792</v>
      </c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4.25">
      <c r="A78" s="477">
        <v>10</v>
      </c>
      <c r="B78" s="442">
        <v>44322</v>
      </c>
      <c r="C78" s="471"/>
      <c r="D78" s="424" t="s">
        <v>859</v>
      </c>
      <c r="E78" s="472" t="s">
        <v>557</v>
      </c>
      <c r="F78" s="422">
        <v>12.5</v>
      </c>
      <c r="G78" s="422">
        <v>7.5</v>
      </c>
      <c r="H78" s="422">
        <v>16</v>
      </c>
      <c r="I78" s="423">
        <v>20</v>
      </c>
      <c r="J78" s="423" t="s">
        <v>885</v>
      </c>
      <c r="K78" s="473">
        <f t="shared" ref="K78:K79" si="45">H78-F78</f>
        <v>3.5</v>
      </c>
      <c r="L78" s="423">
        <v>100</v>
      </c>
      <c r="M78" s="474">
        <f t="shared" ref="M78:M79" si="46">(K78*N78)-L78</f>
        <v>4712.5</v>
      </c>
      <c r="N78" s="423">
        <v>1375</v>
      </c>
      <c r="O78" s="475" t="s">
        <v>556</v>
      </c>
      <c r="P78" s="489">
        <v>44323</v>
      </c>
      <c r="Q78" s="344"/>
      <c r="R78" s="314" t="s">
        <v>559</v>
      </c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4.25">
      <c r="A79" s="477">
        <v>11</v>
      </c>
      <c r="B79" s="442">
        <v>44323</v>
      </c>
      <c r="C79" s="471"/>
      <c r="D79" s="424" t="s">
        <v>888</v>
      </c>
      <c r="E79" s="472" t="s">
        <v>557</v>
      </c>
      <c r="F79" s="422">
        <v>96</v>
      </c>
      <c r="G79" s="422">
        <v>58</v>
      </c>
      <c r="H79" s="422">
        <v>110</v>
      </c>
      <c r="I79" s="423">
        <v>170</v>
      </c>
      <c r="J79" s="423" t="s">
        <v>880</v>
      </c>
      <c r="K79" s="473">
        <f t="shared" si="45"/>
        <v>14</v>
      </c>
      <c r="L79" s="423">
        <v>100</v>
      </c>
      <c r="M79" s="474">
        <f t="shared" si="46"/>
        <v>950</v>
      </c>
      <c r="N79" s="423">
        <v>75</v>
      </c>
      <c r="O79" s="475" t="s">
        <v>556</v>
      </c>
      <c r="P79" s="476">
        <v>44323</v>
      </c>
      <c r="Q79" s="344"/>
      <c r="R79" s="314" t="s">
        <v>792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477">
        <v>12</v>
      </c>
      <c r="B80" s="442">
        <v>44323</v>
      </c>
      <c r="C80" s="471"/>
      <c r="D80" s="424" t="s">
        <v>890</v>
      </c>
      <c r="E80" s="472" t="s">
        <v>557</v>
      </c>
      <c r="F80" s="422">
        <v>12</v>
      </c>
      <c r="G80" s="422">
        <v>7</v>
      </c>
      <c r="H80" s="422">
        <v>13</v>
      </c>
      <c r="I80" s="423" t="s">
        <v>891</v>
      </c>
      <c r="J80" s="423" t="s">
        <v>893</v>
      </c>
      <c r="K80" s="473">
        <f t="shared" ref="K80" si="47">H80-F80</f>
        <v>1</v>
      </c>
      <c r="L80" s="423">
        <v>100</v>
      </c>
      <c r="M80" s="474">
        <f t="shared" ref="M80" si="48">(K80*N80)-L80</f>
        <v>1150</v>
      </c>
      <c r="N80" s="423">
        <v>1250</v>
      </c>
      <c r="O80" s="475" t="s">
        <v>556</v>
      </c>
      <c r="P80" s="476">
        <v>44323</v>
      </c>
      <c r="Q80" s="344"/>
      <c r="R80" s="314" t="s">
        <v>559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77">
        <v>13</v>
      </c>
      <c r="B81" s="442">
        <v>44326</v>
      </c>
      <c r="C81" s="471"/>
      <c r="D81" s="424" t="s">
        <v>899</v>
      </c>
      <c r="E81" s="472" t="s">
        <v>557</v>
      </c>
      <c r="F81" s="422">
        <v>69</v>
      </c>
      <c r="G81" s="422">
        <v>38</v>
      </c>
      <c r="H81" s="422">
        <v>78</v>
      </c>
      <c r="I81" s="423">
        <v>130</v>
      </c>
      <c r="J81" s="423" t="s">
        <v>799</v>
      </c>
      <c r="K81" s="473">
        <f>H81-F81</f>
        <v>9</v>
      </c>
      <c r="L81" s="423">
        <v>100</v>
      </c>
      <c r="M81" s="474">
        <f>(K81*N81)-L81</f>
        <v>575</v>
      </c>
      <c r="N81" s="423">
        <v>75</v>
      </c>
      <c r="O81" s="475" t="s">
        <v>556</v>
      </c>
      <c r="P81" s="476">
        <v>44326</v>
      </c>
      <c r="Q81" s="344"/>
      <c r="R81" s="314" t="s">
        <v>792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77">
        <v>14</v>
      </c>
      <c r="B82" s="442">
        <v>44327</v>
      </c>
      <c r="C82" s="471"/>
      <c r="D82" s="424" t="s">
        <v>859</v>
      </c>
      <c r="E82" s="472" t="s">
        <v>557</v>
      </c>
      <c r="F82" s="422">
        <v>9.75</v>
      </c>
      <c r="G82" s="422">
        <v>5.5</v>
      </c>
      <c r="H82" s="422">
        <v>11.75</v>
      </c>
      <c r="I82" s="423" t="s">
        <v>908</v>
      </c>
      <c r="J82" s="423" t="s">
        <v>909</v>
      </c>
      <c r="K82" s="473">
        <f t="shared" ref="K82" si="49">H82-F82</f>
        <v>2</v>
      </c>
      <c r="L82" s="423">
        <v>100</v>
      </c>
      <c r="M82" s="474">
        <f t="shared" ref="M82" si="50">(K82*N82)-L82</f>
        <v>2650</v>
      </c>
      <c r="N82" s="423">
        <v>1375</v>
      </c>
      <c r="O82" s="475" t="s">
        <v>556</v>
      </c>
      <c r="P82" s="476">
        <v>44327</v>
      </c>
      <c r="Q82" s="344"/>
      <c r="R82" s="314" t="s">
        <v>792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77">
        <v>15</v>
      </c>
      <c r="B83" s="442">
        <v>44327</v>
      </c>
      <c r="C83" s="471"/>
      <c r="D83" s="424" t="s">
        <v>910</v>
      </c>
      <c r="E83" s="472" t="s">
        <v>557</v>
      </c>
      <c r="F83" s="422">
        <v>61</v>
      </c>
      <c r="G83" s="422">
        <v>25</v>
      </c>
      <c r="H83" s="422">
        <v>77</v>
      </c>
      <c r="I83" s="423">
        <v>120</v>
      </c>
      <c r="J83" s="423" t="s">
        <v>887</v>
      </c>
      <c r="K83" s="473">
        <f>H83-F83</f>
        <v>16</v>
      </c>
      <c r="L83" s="423">
        <v>100</v>
      </c>
      <c r="M83" s="474">
        <f>(K83*N83)-L83</f>
        <v>1100</v>
      </c>
      <c r="N83" s="423">
        <v>75</v>
      </c>
      <c r="O83" s="475" t="s">
        <v>556</v>
      </c>
      <c r="P83" s="476">
        <v>44327</v>
      </c>
      <c r="Q83" s="344"/>
      <c r="R83" s="314" t="s">
        <v>792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477">
        <v>16</v>
      </c>
      <c r="B84" s="442">
        <v>44327</v>
      </c>
      <c r="C84" s="471"/>
      <c r="D84" s="424" t="s">
        <v>906</v>
      </c>
      <c r="E84" s="472" t="s">
        <v>557</v>
      </c>
      <c r="F84" s="422">
        <v>26.5</v>
      </c>
      <c r="G84" s="422">
        <v>17</v>
      </c>
      <c r="H84" s="422">
        <v>32</v>
      </c>
      <c r="I84" s="423" t="s">
        <v>907</v>
      </c>
      <c r="J84" s="423" t="s">
        <v>924</v>
      </c>
      <c r="K84" s="473">
        <f t="shared" ref="K84" si="51">H84-F84</f>
        <v>5.5</v>
      </c>
      <c r="L84" s="423">
        <v>100</v>
      </c>
      <c r="M84" s="474">
        <f t="shared" ref="M84" si="52">(K84*N84)-L84</f>
        <v>3475</v>
      </c>
      <c r="N84" s="423">
        <v>650</v>
      </c>
      <c r="O84" s="475" t="s">
        <v>556</v>
      </c>
      <c r="P84" s="489">
        <v>44330</v>
      </c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477">
        <v>17</v>
      </c>
      <c r="B85" s="442">
        <v>44328</v>
      </c>
      <c r="C85" s="471"/>
      <c r="D85" s="424" t="s">
        <v>922</v>
      </c>
      <c r="E85" s="472" t="s">
        <v>557</v>
      </c>
      <c r="F85" s="422">
        <v>34</v>
      </c>
      <c r="G85" s="422">
        <v>24</v>
      </c>
      <c r="H85" s="422">
        <v>39.5</v>
      </c>
      <c r="I85" s="423" t="s">
        <v>923</v>
      </c>
      <c r="J85" s="423" t="s">
        <v>924</v>
      </c>
      <c r="K85" s="473">
        <f t="shared" ref="K85" si="53">H85-F85</f>
        <v>5.5</v>
      </c>
      <c r="L85" s="423">
        <v>100</v>
      </c>
      <c r="M85" s="474">
        <f t="shared" ref="M85" si="54">(K85*N85)-L85</f>
        <v>2650</v>
      </c>
      <c r="N85" s="423">
        <v>500</v>
      </c>
      <c r="O85" s="475" t="s">
        <v>556</v>
      </c>
      <c r="P85" s="476">
        <v>44328</v>
      </c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399">
        <v>18</v>
      </c>
      <c r="B86" s="397">
        <v>44328</v>
      </c>
      <c r="C86" s="398"/>
      <c r="D86" s="391" t="s">
        <v>927</v>
      </c>
      <c r="E86" s="392" t="s">
        <v>928</v>
      </c>
      <c r="F86" s="368" t="s">
        <v>929</v>
      </c>
      <c r="G86" s="368">
        <v>10.5</v>
      </c>
      <c r="H86" s="368"/>
      <c r="I86" s="334">
        <v>0.1</v>
      </c>
      <c r="J86" s="334" t="s">
        <v>558</v>
      </c>
      <c r="K86" s="470"/>
      <c r="L86" s="334"/>
      <c r="M86" s="462"/>
      <c r="N86" s="334"/>
      <c r="O86" s="361"/>
      <c r="P86" s="374"/>
      <c r="Q86" s="344"/>
      <c r="R86" s="314" t="s">
        <v>559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477">
        <v>19</v>
      </c>
      <c r="B87" s="442">
        <v>44328</v>
      </c>
      <c r="C87" s="471"/>
      <c r="D87" s="424" t="s">
        <v>881</v>
      </c>
      <c r="E87" s="472" t="s">
        <v>557</v>
      </c>
      <c r="F87" s="422">
        <v>25</v>
      </c>
      <c r="G87" s="422">
        <v>15</v>
      </c>
      <c r="H87" s="422">
        <v>28</v>
      </c>
      <c r="I87" s="423" t="s">
        <v>930</v>
      </c>
      <c r="J87" s="423" t="s">
        <v>971</v>
      </c>
      <c r="K87" s="473">
        <f t="shared" ref="K87" si="55">H87-F87</f>
        <v>3</v>
      </c>
      <c r="L87" s="423">
        <v>100</v>
      </c>
      <c r="M87" s="474">
        <f t="shared" ref="M87" si="56">(K87*N87)-L87</f>
        <v>1550</v>
      </c>
      <c r="N87" s="423">
        <v>550</v>
      </c>
      <c r="O87" s="475" t="s">
        <v>556</v>
      </c>
      <c r="P87" s="489">
        <v>44333</v>
      </c>
      <c r="Q87" s="344"/>
      <c r="R87" s="314" t="s">
        <v>792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77">
        <v>20</v>
      </c>
      <c r="B88" s="442">
        <v>44328</v>
      </c>
      <c r="C88" s="471"/>
      <c r="D88" s="424" t="s">
        <v>859</v>
      </c>
      <c r="E88" s="472" t="s">
        <v>557</v>
      </c>
      <c r="F88" s="422">
        <v>7.5</v>
      </c>
      <c r="G88" s="422">
        <v>4</v>
      </c>
      <c r="H88" s="422">
        <v>9.25</v>
      </c>
      <c r="I88" s="423" t="s">
        <v>931</v>
      </c>
      <c r="J88" s="423" t="s">
        <v>970</v>
      </c>
      <c r="K88" s="473">
        <f t="shared" ref="K88:K89" si="57">H88-F88</f>
        <v>1.75</v>
      </c>
      <c r="L88" s="423">
        <v>100</v>
      </c>
      <c r="M88" s="474">
        <f t="shared" ref="M88" si="58">(K88*N88)-L88</f>
        <v>2306.25</v>
      </c>
      <c r="N88" s="423">
        <v>1375</v>
      </c>
      <c r="O88" s="475" t="s">
        <v>556</v>
      </c>
      <c r="P88" s="489">
        <v>44333</v>
      </c>
      <c r="Q88" s="344"/>
      <c r="R88" s="314" t="s">
        <v>559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528">
        <v>21</v>
      </c>
      <c r="B89" s="493">
        <v>44330</v>
      </c>
      <c r="C89" s="529"/>
      <c r="D89" s="530" t="s">
        <v>906</v>
      </c>
      <c r="E89" s="531" t="s">
        <v>557</v>
      </c>
      <c r="F89" s="532">
        <v>28.5</v>
      </c>
      <c r="G89" s="496">
        <v>19</v>
      </c>
      <c r="H89" s="496">
        <v>21</v>
      </c>
      <c r="I89" s="498" t="s">
        <v>907</v>
      </c>
      <c r="J89" s="498" t="s">
        <v>972</v>
      </c>
      <c r="K89" s="533">
        <f t="shared" si="57"/>
        <v>-7.5</v>
      </c>
      <c r="L89" s="498">
        <v>100</v>
      </c>
      <c r="M89" s="534">
        <f t="shared" ref="M89" si="59">(K89*N89)-L89</f>
        <v>-4975</v>
      </c>
      <c r="N89" s="498">
        <v>650</v>
      </c>
      <c r="O89" s="535" t="s">
        <v>620</v>
      </c>
      <c r="P89" s="501">
        <v>44333</v>
      </c>
      <c r="Q89" s="344"/>
      <c r="R89" s="314" t="s">
        <v>559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477">
        <v>22</v>
      </c>
      <c r="B90" s="442">
        <v>44330</v>
      </c>
      <c r="C90" s="471"/>
      <c r="D90" s="424" t="s">
        <v>944</v>
      </c>
      <c r="E90" s="472" t="s">
        <v>557</v>
      </c>
      <c r="F90" s="422">
        <v>86.5</v>
      </c>
      <c r="G90" s="422">
        <v>40</v>
      </c>
      <c r="H90" s="422">
        <v>101.5</v>
      </c>
      <c r="I90" s="423" t="s">
        <v>945</v>
      </c>
      <c r="J90" s="423" t="s">
        <v>884</v>
      </c>
      <c r="K90" s="473">
        <f>H90-F90</f>
        <v>15</v>
      </c>
      <c r="L90" s="423">
        <v>100</v>
      </c>
      <c r="M90" s="474">
        <f>(K90*N90)-L90</f>
        <v>1025</v>
      </c>
      <c r="N90" s="423">
        <v>75</v>
      </c>
      <c r="O90" s="475" t="s">
        <v>556</v>
      </c>
      <c r="P90" s="476">
        <v>44330</v>
      </c>
      <c r="Q90" s="344"/>
      <c r="R90" s="314" t="s">
        <v>792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399">
        <v>23</v>
      </c>
      <c r="B91" s="397">
        <v>44330</v>
      </c>
      <c r="C91" s="398"/>
      <c r="D91" s="391" t="s">
        <v>946</v>
      </c>
      <c r="E91" s="392" t="s">
        <v>557</v>
      </c>
      <c r="F91" s="515" t="s">
        <v>947</v>
      </c>
      <c r="G91" s="368">
        <v>6</v>
      </c>
      <c r="H91" s="368"/>
      <c r="I91" s="334" t="s">
        <v>908</v>
      </c>
      <c r="J91" s="334" t="s">
        <v>558</v>
      </c>
      <c r="K91" s="470"/>
      <c r="L91" s="334"/>
      <c r="M91" s="462"/>
      <c r="N91" s="334"/>
      <c r="O91" s="361"/>
      <c r="P91" s="374"/>
      <c r="Q91" s="344"/>
      <c r="R91" s="314" t="s">
        <v>559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528">
        <v>24</v>
      </c>
      <c r="B92" s="536">
        <v>44333</v>
      </c>
      <c r="C92" s="529"/>
      <c r="D92" s="530" t="s">
        <v>964</v>
      </c>
      <c r="E92" s="531" t="s">
        <v>557</v>
      </c>
      <c r="F92" s="496">
        <v>79</v>
      </c>
      <c r="G92" s="496">
        <v>35</v>
      </c>
      <c r="H92" s="496">
        <v>39</v>
      </c>
      <c r="I92" s="498">
        <v>150</v>
      </c>
      <c r="J92" s="498" t="s">
        <v>969</v>
      </c>
      <c r="K92" s="533">
        <f>H92-F92</f>
        <v>-40</v>
      </c>
      <c r="L92" s="498">
        <v>100</v>
      </c>
      <c r="M92" s="534">
        <f>(K92*N92)-L92</f>
        <v>-3100</v>
      </c>
      <c r="N92" s="498">
        <v>75</v>
      </c>
      <c r="O92" s="535" t="s">
        <v>620</v>
      </c>
      <c r="P92" s="537">
        <v>44333</v>
      </c>
      <c r="Q92" s="344"/>
      <c r="R92" s="314" t="s">
        <v>792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399">
        <v>25</v>
      </c>
      <c r="B93" s="354">
        <v>44333</v>
      </c>
      <c r="C93" s="398"/>
      <c r="D93" s="391" t="s">
        <v>966</v>
      </c>
      <c r="E93" s="392" t="s">
        <v>928</v>
      </c>
      <c r="F93" s="515" t="s">
        <v>967</v>
      </c>
      <c r="G93" s="368">
        <v>3.75</v>
      </c>
      <c r="H93" s="368"/>
      <c r="I93" s="334">
        <v>0.1</v>
      </c>
      <c r="J93" s="334"/>
      <c r="K93" s="470"/>
      <c r="L93" s="334"/>
      <c r="M93" s="462"/>
      <c r="N93" s="334"/>
      <c r="O93" s="361"/>
      <c r="P93" s="374"/>
      <c r="Q93" s="344"/>
      <c r="R93" s="314" t="s">
        <v>792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77">
        <v>26</v>
      </c>
      <c r="B94" s="527">
        <v>44333</v>
      </c>
      <c r="C94" s="471"/>
      <c r="D94" s="424" t="s">
        <v>968</v>
      </c>
      <c r="E94" s="472" t="s">
        <v>557</v>
      </c>
      <c r="F94" s="422">
        <v>27</v>
      </c>
      <c r="G94" s="422">
        <v>17</v>
      </c>
      <c r="H94" s="422">
        <v>31</v>
      </c>
      <c r="I94" s="423" t="s">
        <v>930</v>
      </c>
      <c r="J94" s="423" t="s">
        <v>886</v>
      </c>
      <c r="K94" s="473">
        <f t="shared" ref="K94" si="60">H94-F94</f>
        <v>4</v>
      </c>
      <c r="L94" s="423">
        <v>100</v>
      </c>
      <c r="M94" s="474">
        <f t="shared" ref="M94" si="61">(K94*N94)-L94</f>
        <v>2100</v>
      </c>
      <c r="N94" s="423">
        <v>550</v>
      </c>
      <c r="O94" s="475" t="s">
        <v>556</v>
      </c>
      <c r="P94" s="476">
        <v>44333</v>
      </c>
      <c r="Q94" s="344"/>
      <c r="R94" s="314" t="s">
        <v>792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399"/>
      <c r="B95" s="397"/>
      <c r="C95" s="398"/>
      <c r="D95" s="391"/>
      <c r="E95" s="392"/>
      <c r="F95" s="368"/>
      <c r="G95" s="368"/>
      <c r="H95" s="368"/>
      <c r="I95" s="334"/>
      <c r="J95" s="334"/>
      <c r="K95" s="470"/>
      <c r="L95" s="334"/>
      <c r="M95" s="462"/>
      <c r="N95" s="334"/>
      <c r="O95" s="361"/>
      <c r="P95" s="374"/>
      <c r="Q95" s="344"/>
      <c r="R95" s="314"/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399"/>
      <c r="B96" s="397"/>
      <c r="C96" s="398"/>
      <c r="D96" s="391"/>
      <c r="E96" s="392"/>
      <c r="F96" s="368"/>
      <c r="G96" s="368"/>
      <c r="H96" s="368"/>
      <c r="I96" s="334"/>
      <c r="J96" s="334"/>
      <c r="K96" s="470"/>
      <c r="L96" s="334"/>
      <c r="M96" s="462"/>
      <c r="N96" s="334"/>
      <c r="O96" s="361"/>
      <c r="P96" s="374"/>
      <c r="Q96" s="344"/>
      <c r="R96" s="314"/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399"/>
      <c r="B97" s="397"/>
      <c r="C97" s="398"/>
      <c r="D97" s="391"/>
      <c r="E97" s="392"/>
      <c r="F97" s="368"/>
      <c r="G97" s="368"/>
      <c r="H97" s="368"/>
      <c r="I97" s="334"/>
      <c r="J97" s="334"/>
      <c r="K97" s="470"/>
      <c r="L97" s="334"/>
      <c r="M97" s="462"/>
      <c r="N97" s="334"/>
      <c r="O97" s="361"/>
      <c r="P97" s="374"/>
      <c r="Q97" s="344"/>
      <c r="R97" s="314"/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399"/>
      <c r="B98" s="397"/>
      <c r="C98" s="398"/>
      <c r="D98" s="391"/>
      <c r="E98" s="392"/>
      <c r="F98" s="368"/>
      <c r="G98" s="368"/>
      <c r="H98" s="368"/>
      <c r="I98" s="334"/>
      <c r="J98" s="334"/>
      <c r="K98" s="470"/>
      <c r="L98" s="334"/>
      <c r="M98" s="462"/>
      <c r="N98" s="334"/>
      <c r="O98" s="361"/>
      <c r="P98" s="374"/>
      <c r="Q98" s="344"/>
      <c r="R98" s="314"/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399"/>
      <c r="B99" s="397"/>
      <c r="C99" s="398"/>
      <c r="D99" s="391"/>
      <c r="E99" s="392"/>
      <c r="F99" s="368"/>
      <c r="G99" s="368"/>
      <c r="H99" s="368"/>
      <c r="I99" s="334"/>
      <c r="J99" s="334"/>
      <c r="K99" s="470"/>
      <c r="L99" s="334"/>
      <c r="M99" s="462"/>
      <c r="N99" s="334"/>
      <c r="O99" s="361"/>
      <c r="P99" s="374"/>
      <c r="Q99" s="344"/>
      <c r="R99" s="314"/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399"/>
      <c r="B100" s="397"/>
      <c r="C100" s="398"/>
      <c r="D100" s="391"/>
      <c r="E100" s="392"/>
      <c r="F100" s="368"/>
      <c r="G100" s="368"/>
      <c r="H100" s="368"/>
      <c r="I100" s="334"/>
      <c r="J100" s="334"/>
      <c r="K100" s="334"/>
      <c r="L100" s="334"/>
      <c r="M100" s="462"/>
      <c r="N100" s="334"/>
      <c r="O100" s="361"/>
      <c r="P100" s="374"/>
      <c r="Q100" s="344"/>
      <c r="R100" s="314"/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335"/>
      <c r="B101" s="336"/>
      <c r="C101" s="336"/>
      <c r="D101" s="337"/>
      <c r="E101" s="335"/>
      <c r="F101" s="351"/>
      <c r="G101" s="335"/>
      <c r="H101" s="335"/>
      <c r="I101" s="335"/>
      <c r="J101" s="336"/>
      <c r="K101" s="352"/>
      <c r="L101" s="335"/>
      <c r="M101" s="335"/>
      <c r="N101" s="335"/>
      <c r="O101" s="353"/>
      <c r="P101" s="344"/>
      <c r="Q101" s="344"/>
      <c r="R101" s="314"/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ht="15">
      <c r="A102" s="96" t="s">
        <v>575</v>
      </c>
      <c r="B102" s="97"/>
      <c r="C102" s="97"/>
      <c r="D102" s="98"/>
      <c r="E102" s="31"/>
      <c r="F102" s="29"/>
      <c r="G102" s="29"/>
      <c r="H102" s="70"/>
      <c r="I102" s="116"/>
      <c r="J102" s="117"/>
      <c r="K102" s="14"/>
      <c r="L102" s="14"/>
      <c r="M102" s="14"/>
      <c r="N102" s="8"/>
      <c r="O102" s="50"/>
      <c r="Q102" s="92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34" ht="38.25">
      <c r="A103" s="17" t="s">
        <v>16</v>
      </c>
      <c r="B103" s="18" t="s">
        <v>534</v>
      </c>
      <c r="C103" s="18"/>
      <c r="D103" s="19" t="s">
        <v>545</v>
      </c>
      <c r="E103" s="18" t="s">
        <v>546</v>
      </c>
      <c r="F103" s="18" t="s">
        <v>547</v>
      </c>
      <c r="G103" s="18" t="s">
        <v>548</v>
      </c>
      <c r="H103" s="18" t="s">
        <v>549</v>
      </c>
      <c r="I103" s="18" t="s">
        <v>550</v>
      </c>
      <c r="J103" s="17" t="s">
        <v>551</v>
      </c>
      <c r="K103" s="59" t="s">
        <v>567</v>
      </c>
      <c r="L103" s="373" t="s">
        <v>818</v>
      </c>
      <c r="M103" s="60" t="s">
        <v>817</v>
      </c>
      <c r="N103" s="18" t="s">
        <v>554</v>
      </c>
      <c r="O103" s="75" t="s">
        <v>555</v>
      </c>
      <c r="P103" s="94"/>
      <c r="Q103" s="8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34" s="350" customFormat="1" ht="14.25">
      <c r="A104" s="447">
        <v>1</v>
      </c>
      <c r="B104" s="448">
        <v>44238</v>
      </c>
      <c r="C104" s="449"/>
      <c r="D104" s="450" t="s">
        <v>445</v>
      </c>
      <c r="E104" s="451" t="s">
        <v>557</v>
      </c>
      <c r="F104" s="452">
        <v>1515</v>
      </c>
      <c r="G104" s="453">
        <v>1390</v>
      </c>
      <c r="H104" s="452">
        <v>1595</v>
      </c>
      <c r="I104" s="454" t="s">
        <v>835</v>
      </c>
      <c r="J104" s="455" t="s">
        <v>841</v>
      </c>
      <c r="K104" s="455">
        <f t="shared" ref="K104" si="62">H104-F104</f>
        <v>80</v>
      </c>
      <c r="L104" s="456">
        <f>(F104*-0.8)/100</f>
        <v>-12.12</v>
      </c>
      <c r="M104" s="457">
        <f t="shared" ref="M104" si="63">(K104+L104)/F104</f>
        <v>4.4805280528052799E-2</v>
      </c>
      <c r="N104" s="458" t="s">
        <v>556</v>
      </c>
      <c r="O104" s="459">
        <v>44271</v>
      </c>
      <c r="P104" s="95"/>
      <c r="Q104" s="395"/>
      <c r="R104" s="431" t="s">
        <v>559</v>
      </c>
      <c r="S104" s="389"/>
      <c r="T104" s="389"/>
      <c r="U104" s="389"/>
      <c r="V104" s="389"/>
      <c r="W104" s="389"/>
      <c r="X104" s="389"/>
      <c r="Y104" s="389"/>
      <c r="Z104" s="389"/>
    </row>
    <row r="105" spans="1:34" s="350" customFormat="1" ht="14.25">
      <c r="A105" s="345">
        <v>2</v>
      </c>
      <c r="B105" s="354">
        <v>44327</v>
      </c>
      <c r="C105" s="414"/>
      <c r="D105" s="366" t="s">
        <v>465</v>
      </c>
      <c r="E105" s="359" t="s">
        <v>557</v>
      </c>
      <c r="F105" s="368" t="s">
        <v>912</v>
      </c>
      <c r="G105" s="364">
        <v>218</v>
      </c>
      <c r="H105" s="368"/>
      <c r="I105" s="356" t="s">
        <v>913</v>
      </c>
      <c r="J105" s="393" t="s">
        <v>558</v>
      </c>
      <c r="K105" s="393"/>
      <c r="L105" s="394"/>
      <c r="M105" s="381"/>
      <c r="N105" s="360"/>
      <c r="O105" s="388"/>
      <c r="P105" s="95"/>
      <c r="Q105" s="395"/>
      <c r="R105" s="431" t="s">
        <v>559</v>
      </c>
      <c r="S105" s="389"/>
      <c r="T105" s="389"/>
      <c r="U105" s="389"/>
      <c r="V105" s="389"/>
      <c r="W105" s="389"/>
      <c r="X105" s="389"/>
      <c r="Y105" s="389"/>
      <c r="Z105" s="389"/>
    </row>
    <row r="106" spans="1:34" s="350" customFormat="1" ht="14.25">
      <c r="A106" s="345">
        <v>3</v>
      </c>
      <c r="B106" s="354">
        <v>44328</v>
      </c>
      <c r="C106" s="414"/>
      <c r="D106" s="366" t="s">
        <v>426</v>
      </c>
      <c r="E106" s="359" t="s">
        <v>557</v>
      </c>
      <c r="F106" s="368" t="s">
        <v>925</v>
      </c>
      <c r="G106" s="364">
        <v>348</v>
      </c>
      <c r="H106" s="368"/>
      <c r="I106" s="356" t="s">
        <v>926</v>
      </c>
      <c r="J106" s="470" t="s">
        <v>558</v>
      </c>
      <c r="K106" s="470"/>
      <c r="L106" s="385"/>
      <c r="M106" s="381"/>
      <c r="N106" s="386"/>
      <c r="O106" s="388"/>
      <c r="P106" s="95"/>
      <c r="Q106" s="395"/>
      <c r="R106" s="431" t="s">
        <v>559</v>
      </c>
      <c r="S106" s="389"/>
      <c r="T106" s="389"/>
      <c r="U106" s="389"/>
      <c r="V106" s="389"/>
      <c r="W106" s="389"/>
      <c r="X106" s="389"/>
      <c r="Y106" s="389"/>
      <c r="Z106" s="389"/>
    </row>
    <row r="107" spans="1:34" s="5" customFormat="1">
      <c r="A107" s="345"/>
      <c r="B107" s="346"/>
      <c r="C107" s="347"/>
      <c r="D107" s="348"/>
      <c r="E107" s="377"/>
      <c r="F107" s="377"/>
      <c r="G107" s="429"/>
      <c r="H107" s="429"/>
      <c r="I107" s="377"/>
      <c r="J107" s="430"/>
      <c r="K107" s="425"/>
      <c r="L107" s="426"/>
      <c r="M107" s="427"/>
      <c r="N107" s="428"/>
      <c r="O107" s="349"/>
      <c r="P107" s="120"/>
      <c r="Q107"/>
      <c r="R107" s="91"/>
      <c r="T107" s="54"/>
      <c r="U107" s="54"/>
      <c r="V107" s="54"/>
      <c r="W107" s="54"/>
      <c r="X107" s="54"/>
      <c r="Y107" s="54"/>
      <c r="Z107" s="54"/>
    </row>
    <row r="108" spans="1:34">
      <c r="A108" s="20" t="s">
        <v>560</v>
      </c>
      <c r="B108" s="20"/>
      <c r="C108" s="20"/>
      <c r="D108" s="20"/>
      <c r="E108" s="2"/>
      <c r="F108" s="27" t="s">
        <v>562</v>
      </c>
      <c r="G108" s="79"/>
      <c r="H108" s="79"/>
      <c r="I108" s="35"/>
      <c r="J108" s="82"/>
      <c r="K108" s="80"/>
      <c r="L108" s="81"/>
      <c r="M108" s="82"/>
      <c r="N108" s="83"/>
      <c r="O108" s="121"/>
      <c r="P108" s="8"/>
      <c r="Q108" s="13"/>
      <c r="R108" s="93"/>
      <c r="S108" s="13"/>
      <c r="T108" s="13"/>
      <c r="U108" s="13"/>
      <c r="V108" s="13"/>
      <c r="W108" s="13"/>
      <c r="X108" s="13"/>
      <c r="Y108" s="13"/>
    </row>
    <row r="109" spans="1:34">
      <c r="A109" s="26" t="s">
        <v>561</v>
      </c>
      <c r="B109" s="20"/>
      <c r="C109" s="20"/>
      <c r="D109" s="20"/>
      <c r="E109" s="29"/>
      <c r="F109" s="27" t="s">
        <v>564</v>
      </c>
      <c r="G109" s="9"/>
      <c r="H109" s="9"/>
      <c r="I109" s="9"/>
      <c r="J109" s="50"/>
      <c r="K109" s="9"/>
      <c r="L109" s="9"/>
      <c r="M109" s="9"/>
      <c r="N109" s="8"/>
      <c r="O109" s="50"/>
      <c r="Q109" s="4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34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Q110" s="4"/>
      <c r="R110" s="79"/>
      <c r="S110" s="13"/>
      <c r="T110" s="13"/>
      <c r="U110" s="13"/>
      <c r="V110" s="13"/>
      <c r="W110" s="13"/>
      <c r="X110" s="13"/>
      <c r="Y110" s="13"/>
      <c r="Z110" s="13"/>
    </row>
    <row r="111" spans="1:34" ht="15">
      <c r="A111" s="8"/>
      <c r="B111" s="30" t="s">
        <v>822</v>
      </c>
      <c r="C111" s="30"/>
      <c r="D111" s="30"/>
      <c r="E111" s="30"/>
      <c r="F111" s="31"/>
      <c r="G111" s="29"/>
      <c r="H111" s="29"/>
      <c r="I111" s="70"/>
      <c r="J111" s="71"/>
      <c r="K111" s="72"/>
      <c r="L111" s="372"/>
      <c r="M111" s="9"/>
      <c r="N111" s="8"/>
      <c r="O111" s="50"/>
      <c r="Q111" s="4"/>
      <c r="R111" s="79"/>
      <c r="S111" s="13"/>
      <c r="T111" s="13"/>
      <c r="U111" s="13"/>
      <c r="V111" s="13"/>
      <c r="W111" s="13"/>
      <c r="X111" s="13"/>
      <c r="Y111" s="13"/>
      <c r="Z111" s="13"/>
    </row>
    <row r="112" spans="1:34" ht="38.25">
      <c r="A112" s="17" t="s">
        <v>16</v>
      </c>
      <c r="B112" s="18" t="s">
        <v>534</v>
      </c>
      <c r="C112" s="18"/>
      <c r="D112" s="19" t="s">
        <v>545</v>
      </c>
      <c r="E112" s="18" t="s">
        <v>546</v>
      </c>
      <c r="F112" s="18" t="s">
        <v>547</v>
      </c>
      <c r="G112" s="18" t="s">
        <v>566</v>
      </c>
      <c r="H112" s="18" t="s">
        <v>549</v>
      </c>
      <c r="I112" s="18" t="s">
        <v>550</v>
      </c>
      <c r="J112" s="73" t="s">
        <v>551</v>
      </c>
      <c r="K112" s="59" t="s">
        <v>567</v>
      </c>
      <c r="L112" s="74" t="s">
        <v>568</v>
      </c>
      <c r="M112" s="18" t="s">
        <v>569</v>
      </c>
      <c r="N112" s="373" t="s">
        <v>818</v>
      </c>
      <c r="O112" s="60" t="s">
        <v>817</v>
      </c>
      <c r="P112" s="18" t="s">
        <v>554</v>
      </c>
      <c r="Q112" s="75" t="s">
        <v>555</v>
      </c>
      <c r="R112" s="79"/>
      <c r="S112" s="13"/>
      <c r="T112" s="13"/>
      <c r="U112" s="13"/>
      <c r="V112" s="13"/>
      <c r="W112" s="13"/>
      <c r="X112" s="13"/>
      <c r="Y112" s="13"/>
      <c r="Z112" s="13"/>
    </row>
    <row r="113" spans="1:29" ht="14.25">
      <c r="A113" s="340"/>
      <c r="B113" s="354"/>
      <c r="C113" s="358"/>
      <c r="D113" s="366"/>
      <c r="E113" s="359"/>
      <c r="F113" s="382"/>
      <c r="G113" s="364"/>
      <c r="H113" s="359"/>
      <c r="I113" s="356"/>
      <c r="J113" s="393"/>
      <c r="K113" s="393"/>
      <c r="L113" s="394"/>
      <c r="M113" s="392"/>
      <c r="N113" s="394"/>
      <c r="O113" s="381"/>
      <c r="P113" s="360"/>
      <c r="Q113" s="374"/>
      <c r="R113" s="390"/>
      <c r="S113" s="380"/>
      <c r="T113" s="13"/>
      <c r="U113" s="389"/>
      <c r="V113" s="389"/>
      <c r="W113" s="389"/>
      <c r="X113" s="389"/>
      <c r="Y113" s="389"/>
      <c r="Z113" s="389"/>
      <c r="AA113" s="350"/>
      <c r="AB113" s="350"/>
      <c r="AC113" s="350"/>
    </row>
    <row r="114" spans="1:29" ht="14.25">
      <c r="A114" s="340"/>
      <c r="B114" s="354"/>
      <c r="C114" s="358"/>
      <c r="D114" s="366"/>
      <c r="E114" s="359"/>
      <c r="F114" s="382"/>
      <c r="G114" s="364"/>
      <c r="H114" s="359"/>
      <c r="I114" s="356"/>
      <c r="J114" s="393"/>
      <c r="K114" s="393"/>
      <c r="L114" s="394"/>
      <c r="M114" s="392"/>
      <c r="N114" s="394"/>
      <c r="O114" s="381"/>
      <c r="P114" s="360"/>
      <c r="Q114" s="374"/>
      <c r="R114" s="390"/>
      <c r="S114" s="380"/>
      <c r="T114" s="13"/>
      <c r="U114" s="389"/>
      <c r="V114" s="389"/>
      <c r="W114" s="389"/>
      <c r="X114" s="389"/>
      <c r="Y114" s="389"/>
      <c r="Z114" s="389"/>
      <c r="AA114" s="350"/>
      <c r="AB114" s="350"/>
      <c r="AC114" s="350"/>
    </row>
    <row r="115" spans="1:29" s="350" customFormat="1" ht="14.25">
      <c r="A115" s="340"/>
      <c r="B115" s="354"/>
      <c r="C115" s="358"/>
      <c r="D115" s="366"/>
      <c r="E115" s="359"/>
      <c r="F115" s="382"/>
      <c r="G115" s="364"/>
      <c r="H115" s="359"/>
      <c r="I115" s="356"/>
      <c r="J115" s="393"/>
      <c r="K115" s="393"/>
      <c r="L115" s="394"/>
      <c r="M115" s="392"/>
      <c r="N115" s="394"/>
      <c r="O115" s="381"/>
      <c r="P115" s="360"/>
      <c r="Q115" s="374"/>
      <c r="R115" s="387"/>
      <c r="S115" s="389"/>
      <c r="T115" s="389"/>
      <c r="U115" s="389"/>
      <c r="V115" s="389"/>
      <c r="W115" s="389"/>
      <c r="X115" s="389"/>
      <c r="Y115" s="389"/>
      <c r="Z115" s="389"/>
    </row>
    <row r="116" spans="1:29" s="350" customFormat="1" ht="14.25">
      <c r="A116" s="340"/>
      <c r="B116" s="354"/>
      <c r="C116" s="358"/>
      <c r="D116" s="366"/>
      <c r="E116" s="359"/>
      <c r="F116" s="393"/>
      <c r="G116" s="368"/>
      <c r="H116" s="359"/>
      <c r="I116" s="356"/>
      <c r="J116" s="393"/>
      <c r="K116" s="393"/>
      <c r="L116" s="394"/>
      <c r="M116" s="392"/>
      <c r="N116" s="394"/>
      <c r="O116" s="381"/>
      <c r="P116" s="360"/>
      <c r="Q116" s="374"/>
      <c r="R116" s="387"/>
      <c r="S116" s="389"/>
      <c r="T116" s="389"/>
      <c r="U116" s="389"/>
      <c r="V116" s="389"/>
      <c r="W116" s="389"/>
      <c r="X116" s="389"/>
      <c r="Y116" s="389"/>
      <c r="Z116" s="389"/>
    </row>
    <row r="117" spans="1:29" s="350" customFormat="1" ht="14.25">
      <c r="A117" s="340"/>
      <c r="B117" s="354"/>
      <c r="C117" s="358"/>
      <c r="D117" s="366"/>
      <c r="E117" s="359"/>
      <c r="F117" s="393"/>
      <c r="G117" s="368"/>
      <c r="H117" s="359"/>
      <c r="I117" s="356"/>
      <c r="J117" s="393"/>
      <c r="K117" s="393"/>
      <c r="L117" s="394"/>
      <c r="M117" s="392"/>
      <c r="N117" s="394"/>
      <c r="O117" s="381"/>
      <c r="P117" s="360"/>
      <c r="Q117" s="374"/>
      <c r="R117" s="387"/>
      <c r="S117" s="389"/>
      <c r="T117" s="389"/>
      <c r="U117" s="389"/>
      <c r="V117" s="389"/>
      <c r="W117" s="389"/>
      <c r="X117" s="389"/>
      <c r="Y117" s="389"/>
      <c r="Z117" s="389"/>
    </row>
    <row r="118" spans="1:29" s="350" customFormat="1" ht="14.25">
      <c r="A118" s="340"/>
      <c r="B118" s="354"/>
      <c r="C118" s="358"/>
      <c r="D118" s="366"/>
      <c r="E118" s="359"/>
      <c r="F118" s="382"/>
      <c r="G118" s="364"/>
      <c r="H118" s="359"/>
      <c r="I118" s="356"/>
      <c r="J118" s="393"/>
      <c r="K118" s="384"/>
      <c r="L118" s="394"/>
      <c r="M118" s="392"/>
      <c r="N118" s="394"/>
      <c r="O118" s="381"/>
      <c r="P118" s="386"/>
      <c r="Q118" s="374"/>
      <c r="R118" s="387"/>
      <c r="S118" s="389"/>
      <c r="T118" s="389"/>
      <c r="U118" s="389"/>
      <c r="V118" s="389"/>
      <c r="W118" s="389"/>
      <c r="X118" s="389"/>
      <c r="Y118" s="389"/>
      <c r="Z118" s="389"/>
    </row>
    <row r="119" spans="1:29" s="350" customFormat="1" ht="14.25">
      <c r="A119" s="340"/>
      <c r="B119" s="354"/>
      <c r="C119" s="358"/>
      <c r="D119" s="366"/>
      <c r="E119" s="359"/>
      <c r="F119" s="382"/>
      <c r="G119" s="364"/>
      <c r="H119" s="359"/>
      <c r="I119" s="356"/>
      <c r="J119" s="384"/>
      <c r="K119" s="384"/>
      <c r="L119" s="384"/>
      <c r="M119" s="384"/>
      <c r="N119" s="385"/>
      <c r="O119" s="396"/>
      <c r="P119" s="386"/>
      <c r="Q119" s="374"/>
      <c r="R119" s="387"/>
      <c r="S119" s="389"/>
      <c r="T119" s="389"/>
      <c r="U119" s="389"/>
      <c r="V119" s="389"/>
      <c r="W119" s="389"/>
      <c r="X119" s="389"/>
      <c r="Y119" s="389"/>
      <c r="Z119" s="389"/>
    </row>
    <row r="120" spans="1:29" s="350" customFormat="1" ht="14.25">
      <c r="A120" s="340"/>
      <c r="B120" s="354"/>
      <c r="C120" s="358"/>
      <c r="D120" s="366"/>
      <c r="E120" s="359"/>
      <c r="F120" s="393"/>
      <c r="G120" s="368"/>
      <c r="H120" s="359"/>
      <c r="I120" s="356"/>
      <c r="J120" s="393"/>
      <c r="K120" s="393"/>
      <c r="L120" s="394"/>
      <c r="M120" s="392"/>
      <c r="N120" s="394"/>
      <c r="O120" s="381"/>
      <c r="P120" s="360"/>
      <c r="Q120" s="374"/>
      <c r="R120" s="390"/>
      <c r="S120" s="380"/>
      <c r="T120" s="389"/>
      <c r="U120" s="389"/>
      <c r="V120" s="389"/>
      <c r="W120" s="389"/>
      <c r="X120" s="389"/>
      <c r="Y120" s="389"/>
      <c r="Z120" s="389"/>
    </row>
    <row r="121" spans="1:29" s="350" customFormat="1" ht="14.25">
      <c r="A121" s="340"/>
      <c r="B121" s="354"/>
      <c r="C121" s="358"/>
      <c r="D121" s="366"/>
      <c r="E121" s="359"/>
      <c r="F121" s="382"/>
      <c r="G121" s="364"/>
      <c r="H121" s="359"/>
      <c r="I121" s="356"/>
      <c r="J121" s="334"/>
      <c r="K121" s="334"/>
      <c r="L121" s="334"/>
      <c r="M121" s="334"/>
      <c r="N121" s="383"/>
      <c r="O121" s="381"/>
      <c r="P121" s="361"/>
      <c r="Q121" s="374"/>
      <c r="R121" s="390"/>
      <c r="S121" s="380"/>
      <c r="T121" s="389"/>
      <c r="U121" s="389"/>
      <c r="V121" s="389"/>
      <c r="W121" s="389"/>
      <c r="X121" s="389"/>
      <c r="Y121" s="389"/>
      <c r="Z121" s="389"/>
    </row>
    <row r="122" spans="1:29">
      <c r="A122" s="26"/>
      <c r="B122" s="20"/>
      <c r="C122" s="20"/>
      <c r="D122" s="20"/>
      <c r="E122" s="29"/>
      <c r="F122" s="27"/>
      <c r="G122" s="9"/>
      <c r="H122" s="9"/>
      <c r="I122" s="9"/>
      <c r="J122" s="50"/>
      <c r="K122" s="9"/>
      <c r="L122" s="9"/>
      <c r="M122" s="9"/>
      <c r="N122" s="8"/>
      <c r="O122" s="50"/>
      <c r="P122" s="4"/>
      <c r="Q122" s="8"/>
      <c r="R122" s="138"/>
      <c r="S122" s="13"/>
      <c r="T122" s="13"/>
      <c r="U122" s="13"/>
      <c r="V122" s="13"/>
      <c r="W122" s="13"/>
      <c r="X122" s="13"/>
      <c r="Y122" s="13"/>
      <c r="Z122" s="13"/>
    </row>
    <row r="123" spans="1:29">
      <c r="A123" s="26"/>
      <c r="B123" s="20"/>
      <c r="C123" s="20"/>
      <c r="D123" s="20"/>
      <c r="E123" s="29"/>
      <c r="F123" s="27"/>
      <c r="G123" s="38"/>
      <c r="H123" s="39"/>
      <c r="I123" s="79"/>
      <c r="J123" s="14"/>
      <c r="K123" s="80"/>
      <c r="L123" s="81"/>
      <c r="M123" s="82"/>
      <c r="N123" s="83"/>
      <c r="O123" s="84"/>
      <c r="P123" s="8"/>
      <c r="Q123" s="13"/>
      <c r="R123" s="138"/>
      <c r="S123" s="13"/>
      <c r="T123" s="13"/>
      <c r="U123" s="13"/>
      <c r="V123" s="13"/>
      <c r="W123" s="13"/>
      <c r="X123" s="13"/>
      <c r="Y123" s="13"/>
      <c r="Z123" s="13"/>
    </row>
    <row r="124" spans="1:29">
      <c r="A124" s="34"/>
      <c r="B124" s="42"/>
      <c r="C124" s="99"/>
      <c r="D124" s="3"/>
      <c r="E124" s="35"/>
      <c r="F124" s="79"/>
      <c r="G124" s="38"/>
      <c r="H124" s="39"/>
      <c r="I124" s="79"/>
      <c r="J124" s="14"/>
      <c r="K124" s="80"/>
      <c r="L124" s="81"/>
      <c r="M124" s="82"/>
      <c r="N124" s="83"/>
      <c r="O124" s="84"/>
      <c r="P124" s="8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9" ht="15">
      <c r="A125" s="2"/>
      <c r="B125" s="100" t="s">
        <v>576</v>
      </c>
      <c r="C125" s="100"/>
      <c r="D125" s="100"/>
      <c r="E125" s="100"/>
      <c r="F125" s="14"/>
      <c r="G125" s="14"/>
      <c r="H125" s="101"/>
      <c r="I125" s="14"/>
      <c r="J125" s="71"/>
      <c r="K125" s="72"/>
      <c r="L125" s="14"/>
      <c r="M125" s="14"/>
      <c r="N125" s="13"/>
      <c r="O125" s="95"/>
      <c r="P125" s="8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9" ht="38.25">
      <c r="A126" s="17" t="s">
        <v>16</v>
      </c>
      <c r="B126" s="18" t="s">
        <v>534</v>
      </c>
      <c r="C126" s="18"/>
      <c r="D126" s="19" t="s">
        <v>545</v>
      </c>
      <c r="E126" s="18" t="s">
        <v>546</v>
      </c>
      <c r="F126" s="18" t="s">
        <v>547</v>
      </c>
      <c r="G126" s="18" t="s">
        <v>577</v>
      </c>
      <c r="H126" s="18" t="s">
        <v>578</v>
      </c>
      <c r="I126" s="18" t="s">
        <v>550</v>
      </c>
      <c r="J126" s="58" t="s">
        <v>551</v>
      </c>
      <c r="K126" s="18" t="s">
        <v>552</v>
      </c>
      <c r="L126" s="18" t="s">
        <v>553</v>
      </c>
      <c r="M126" s="18" t="s">
        <v>554</v>
      </c>
      <c r="N126" s="19" t="s">
        <v>555</v>
      </c>
      <c r="O126" s="95"/>
      <c r="P126" s="8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9">
      <c r="A127" s="186">
        <v>1</v>
      </c>
      <c r="B127" s="102">
        <v>41579</v>
      </c>
      <c r="C127" s="102"/>
      <c r="D127" s="103" t="s">
        <v>579</v>
      </c>
      <c r="E127" s="104" t="s">
        <v>580</v>
      </c>
      <c r="F127" s="105">
        <v>82</v>
      </c>
      <c r="G127" s="104" t="s">
        <v>581</v>
      </c>
      <c r="H127" s="104">
        <v>100</v>
      </c>
      <c r="I127" s="122">
        <v>100</v>
      </c>
      <c r="J127" s="123" t="s">
        <v>582</v>
      </c>
      <c r="K127" s="124">
        <f t="shared" ref="K127:K158" si="64">H127-F127</f>
        <v>18</v>
      </c>
      <c r="L127" s="125">
        <f t="shared" ref="L127:L158" si="65">K127/F127</f>
        <v>0.21951219512195122</v>
      </c>
      <c r="M127" s="126" t="s">
        <v>556</v>
      </c>
      <c r="N127" s="127">
        <v>42657</v>
      </c>
      <c r="O127" s="50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9">
      <c r="A128" s="186">
        <v>2</v>
      </c>
      <c r="B128" s="102">
        <v>41794</v>
      </c>
      <c r="C128" s="102"/>
      <c r="D128" s="103" t="s">
        <v>583</v>
      </c>
      <c r="E128" s="104" t="s">
        <v>557</v>
      </c>
      <c r="F128" s="105">
        <v>257</v>
      </c>
      <c r="G128" s="104" t="s">
        <v>581</v>
      </c>
      <c r="H128" s="104">
        <v>300</v>
      </c>
      <c r="I128" s="122">
        <v>300</v>
      </c>
      <c r="J128" s="123" t="s">
        <v>582</v>
      </c>
      <c r="K128" s="124">
        <f t="shared" si="64"/>
        <v>43</v>
      </c>
      <c r="L128" s="125">
        <f t="shared" si="65"/>
        <v>0.16731517509727625</v>
      </c>
      <c r="M128" s="126" t="s">
        <v>556</v>
      </c>
      <c r="N128" s="127">
        <v>41822</v>
      </c>
      <c r="O128" s="50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3</v>
      </c>
      <c r="B129" s="102">
        <v>41828</v>
      </c>
      <c r="C129" s="102"/>
      <c r="D129" s="103" t="s">
        <v>584</v>
      </c>
      <c r="E129" s="104" t="s">
        <v>557</v>
      </c>
      <c r="F129" s="105">
        <v>393</v>
      </c>
      <c r="G129" s="104" t="s">
        <v>581</v>
      </c>
      <c r="H129" s="104">
        <v>468</v>
      </c>
      <c r="I129" s="122">
        <v>468</v>
      </c>
      <c r="J129" s="123" t="s">
        <v>582</v>
      </c>
      <c r="K129" s="124">
        <f t="shared" si="64"/>
        <v>75</v>
      </c>
      <c r="L129" s="125">
        <f t="shared" si="65"/>
        <v>0.19083969465648856</v>
      </c>
      <c r="M129" s="126" t="s">
        <v>556</v>
      </c>
      <c r="N129" s="127">
        <v>41863</v>
      </c>
      <c r="O129" s="50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4</v>
      </c>
      <c r="B130" s="102">
        <v>41857</v>
      </c>
      <c r="C130" s="102"/>
      <c r="D130" s="103" t="s">
        <v>585</v>
      </c>
      <c r="E130" s="104" t="s">
        <v>557</v>
      </c>
      <c r="F130" s="105">
        <v>205</v>
      </c>
      <c r="G130" s="104" t="s">
        <v>581</v>
      </c>
      <c r="H130" s="104">
        <v>275</v>
      </c>
      <c r="I130" s="122">
        <v>250</v>
      </c>
      <c r="J130" s="123" t="s">
        <v>582</v>
      </c>
      <c r="K130" s="124">
        <f t="shared" si="64"/>
        <v>70</v>
      </c>
      <c r="L130" s="125">
        <f t="shared" si="65"/>
        <v>0.34146341463414637</v>
      </c>
      <c r="M130" s="126" t="s">
        <v>556</v>
      </c>
      <c r="N130" s="127">
        <v>41962</v>
      </c>
      <c r="O130" s="50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5</v>
      </c>
      <c r="B131" s="102">
        <v>41886</v>
      </c>
      <c r="C131" s="102"/>
      <c r="D131" s="103" t="s">
        <v>586</v>
      </c>
      <c r="E131" s="104" t="s">
        <v>557</v>
      </c>
      <c r="F131" s="105">
        <v>162</v>
      </c>
      <c r="G131" s="104" t="s">
        <v>581</v>
      </c>
      <c r="H131" s="104">
        <v>190</v>
      </c>
      <c r="I131" s="122">
        <v>190</v>
      </c>
      <c r="J131" s="123" t="s">
        <v>582</v>
      </c>
      <c r="K131" s="124">
        <f t="shared" si="64"/>
        <v>28</v>
      </c>
      <c r="L131" s="125">
        <f t="shared" si="65"/>
        <v>0.1728395061728395</v>
      </c>
      <c r="M131" s="126" t="s">
        <v>556</v>
      </c>
      <c r="N131" s="127">
        <v>42006</v>
      </c>
      <c r="O131" s="50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6</v>
      </c>
      <c r="B132" s="102">
        <v>41886</v>
      </c>
      <c r="C132" s="102"/>
      <c r="D132" s="103" t="s">
        <v>587</v>
      </c>
      <c r="E132" s="104" t="s">
        <v>557</v>
      </c>
      <c r="F132" s="105">
        <v>75</v>
      </c>
      <c r="G132" s="104" t="s">
        <v>581</v>
      </c>
      <c r="H132" s="104">
        <v>91.5</v>
      </c>
      <c r="I132" s="122" t="s">
        <v>588</v>
      </c>
      <c r="J132" s="123" t="s">
        <v>589</v>
      </c>
      <c r="K132" s="124">
        <f t="shared" si="64"/>
        <v>16.5</v>
      </c>
      <c r="L132" s="125">
        <f t="shared" si="65"/>
        <v>0.22</v>
      </c>
      <c r="M132" s="126" t="s">
        <v>556</v>
      </c>
      <c r="N132" s="127">
        <v>41954</v>
      </c>
      <c r="O132" s="50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7</v>
      </c>
      <c r="B133" s="102">
        <v>41913</v>
      </c>
      <c r="C133" s="102"/>
      <c r="D133" s="103" t="s">
        <v>590</v>
      </c>
      <c r="E133" s="104" t="s">
        <v>557</v>
      </c>
      <c r="F133" s="105">
        <v>850</v>
      </c>
      <c r="G133" s="104" t="s">
        <v>581</v>
      </c>
      <c r="H133" s="104">
        <v>982.5</v>
      </c>
      <c r="I133" s="122">
        <v>1050</v>
      </c>
      <c r="J133" s="123" t="s">
        <v>591</v>
      </c>
      <c r="K133" s="124">
        <f t="shared" si="64"/>
        <v>132.5</v>
      </c>
      <c r="L133" s="125">
        <f t="shared" si="65"/>
        <v>0.15588235294117647</v>
      </c>
      <c r="M133" s="126" t="s">
        <v>556</v>
      </c>
      <c r="N133" s="127">
        <v>42039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8</v>
      </c>
      <c r="B134" s="102">
        <v>41913</v>
      </c>
      <c r="C134" s="102"/>
      <c r="D134" s="103" t="s">
        <v>592</v>
      </c>
      <c r="E134" s="104" t="s">
        <v>557</v>
      </c>
      <c r="F134" s="105">
        <v>475</v>
      </c>
      <c r="G134" s="104" t="s">
        <v>581</v>
      </c>
      <c r="H134" s="104">
        <v>515</v>
      </c>
      <c r="I134" s="122">
        <v>600</v>
      </c>
      <c r="J134" s="123" t="s">
        <v>593</v>
      </c>
      <c r="K134" s="124">
        <f t="shared" si="64"/>
        <v>40</v>
      </c>
      <c r="L134" s="125">
        <f t="shared" si="65"/>
        <v>8.4210526315789472E-2</v>
      </c>
      <c r="M134" s="126" t="s">
        <v>556</v>
      </c>
      <c r="N134" s="127">
        <v>41939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9</v>
      </c>
      <c r="B135" s="102">
        <v>41913</v>
      </c>
      <c r="C135" s="102"/>
      <c r="D135" s="103" t="s">
        <v>594</v>
      </c>
      <c r="E135" s="104" t="s">
        <v>557</v>
      </c>
      <c r="F135" s="105">
        <v>86</v>
      </c>
      <c r="G135" s="104" t="s">
        <v>581</v>
      </c>
      <c r="H135" s="104">
        <v>99</v>
      </c>
      <c r="I135" s="122">
        <v>140</v>
      </c>
      <c r="J135" s="123" t="s">
        <v>595</v>
      </c>
      <c r="K135" s="124">
        <f t="shared" si="64"/>
        <v>13</v>
      </c>
      <c r="L135" s="125">
        <f t="shared" si="65"/>
        <v>0.15116279069767441</v>
      </c>
      <c r="M135" s="126" t="s">
        <v>556</v>
      </c>
      <c r="N135" s="127">
        <v>41939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10</v>
      </c>
      <c r="B136" s="102">
        <v>41926</v>
      </c>
      <c r="C136" s="102"/>
      <c r="D136" s="103" t="s">
        <v>596</v>
      </c>
      <c r="E136" s="104" t="s">
        <v>557</v>
      </c>
      <c r="F136" s="105">
        <v>496.6</v>
      </c>
      <c r="G136" s="104" t="s">
        <v>581</v>
      </c>
      <c r="H136" s="104">
        <v>621</v>
      </c>
      <c r="I136" s="122">
        <v>580</v>
      </c>
      <c r="J136" s="123" t="s">
        <v>582</v>
      </c>
      <c r="K136" s="124">
        <f t="shared" si="64"/>
        <v>124.39999999999998</v>
      </c>
      <c r="L136" s="125">
        <f t="shared" si="65"/>
        <v>0.25050342327829234</v>
      </c>
      <c r="M136" s="126" t="s">
        <v>556</v>
      </c>
      <c r="N136" s="127">
        <v>42605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11</v>
      </c>
      <c r="B137" s="102">
        <v>41926</v>
      </c>
      <c r="C137" s="102"/>
      <c r="D137" s="103" t="s">
        <v>597</v>
      </c>
      <c r="E137" s="104" t="s">
        <v>557</v>
      </c>
      <c r="F137" s="105">
        <v>2481.9</v>
      </c>
      <c r="G137" s="104" t="s">
        <v>581</v>
      </c>
      <c r="H137" s="104">
        <v>2840</v>
      </c>
      <c r="I137" s="122">
        <v>2870</v>
      </c>
      <c r="J137" s="123" t="s">
        <v>598</v>
      </c>
      <c r="K137" s="124">
        <f t="shared" si="64"/>
        <v>358.09999999999991</v>
      </c>
      <c r="L137" s="125">
        <f t="shared" si="65"/>
        <v>0.14428462065353154</v>
      </c>
      <c r="M137" s="126" t="s">
        <v>556</v>
      </c>
      <c r="N137" s="127">
        <v>42017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12</v>
      </c>
      <c r="B138" s="102">
        <v>41928</v>
      </c>
      <c r="C138" s="102"/>
      <c r="D138" s="103" t="s">
        <v>599</v>
      </c>
      <c r="E138" s="104" t="s">
        <v>557</v>
      </c>
      <c r="F138" s="105">
        <v>84.5</v>
      </c>
      <c r="G138" s="104" t="s">
        <v>581</v>
      </c>
      <c r="H138" s="104">
        <v>93</v>
      </c>
      <c r="I138" s="122">
        <v>110</v>
      </c>
      <c r="J138" s="123" t="s">
        <v>600</v>
      </c>
      <c r="K138" s="124">
        <f t="shared" si="64"/>
        <v>8.5</v>
      </c>
      <c r="L138" s="125">
        <f t="shared" si="65"/>
        <v>0.10059171597633136</v>
      </c>
      <c r="M138" s="126" t="s">
        <v>556</v>
      </c>
      <c r="N138" s="127">
        <v>41939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13</v>
      </c>
      <c r="B139" s="102">
        <v>41928</v>
      </c>
      <c r="C139" s="102"/>
      <c r="D139" s="103" t="s">
        <v>601</v>
      </c>
      <c r="E139" s="104" t="s">
        <v>557</v>
      </c>
      <c r="F139" s="105">
        <v>401</v>
      </c>
      <c r="G139" s="104" t="s">
        <v>581</v>
      </c>
      <c r="H139" s="104">
        <v>428</v>
      </c>
      <c r="I139" s="122">
        <v>450</v>
      </c>
      <c r="J139" s="123" t="s">
        <v>602</v>
      </c>
      <c r="K139" s="124">
        <f t="shared" si="64"/>
        <v>27</v>
      </c>
      <c r="L139" s="125">
        <f t="shared" si="65"/>
        <v>6.7331670822942641E-2</v>
      </c>
      <c r="M139" s="126" t="s">
        <v>556</v>
      </c>
      <c r="N139" s="127">
        <v>42020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14</v>
      </c>
      <c r="B140" s="102">
        <v>41928</v>
      </c>
      <c r="C140" s="102"/>
      <c r="D140" s="103" t="s">
        <v>603</v>
      </c>
      <c r="E140" s="104" t="s">
        <v>557</v>
      </c>
      <c r="F140" s="105">
        <v>101</v>
      </c>
      <c r="G140" s="104" t="s">
        <v>581</v>
      </c>
      <c r="H140" s="104">
        <v>112</v>
      </c>
      <c r="I140" s="122">
        <v>120</v>
      </c>
      <c r="J140" s="123" t="s">
        <v>604</v>
      </c>
      <c r="K140" s="124">
        <f t="shared" si="64"/>
        <v>11</v>
      </c>
      <c r="L140" s="125">
        <f t="shared" si="65"/>
        <v>0.10891089108910891</v>
      </c>
      <c r="M140" s="126" t="s">
        <v>556</v>
      </c>
      <c r="N140" s="127">
        <v>41939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15</v>
      </c>
      <c r="B141" s="102">
        <v>41954</v>
      </c>
      <c r="C141" s="102"/>
      <c r="D141" s="103" t="s">
        <v>605</v>
      </c>
      <c r="E141" s="104" t="s">
        <v>557</v>
      </c>
      <c r="F141" s="105">
        <v>59</v>
      </c>
      <c r="G141" s="104" t="s">
        <v>581</v>
      </c>
      <c r="H141" s="104">
        <v>76</v>
      </c>
      <c r="I141" s="122">
        <v>76</v>
      </c>
      <c r="J141" s="123" t="s">
        <v>582</v>
      </c>
      <c r="K141" s="124">
        <f t="shared" si="64"/>
        <v>17</v>
      </c>
      <c r="L141" s="125">
        <f t="shared" si="65"/>
        <v>0.28813559322033899</v>
      </c>
      <c r="M141" s="126" t="s">
        <v>556</v>
      </c>
      <c r="N141" s="127">
        <v>43032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16</v>
      </c>
      <c r="B142" s="102">
        <v>41954</v>
      </c>
      <c r="C142" s="102"/>
      <c r="D142" s="103" t="s">
        <v>594</v>
      </c>
      <c r="E142" s="104" t="s">
        <v>557</v>
      </c>
      <c r="F142" s="105">
        <v>99</v>
      </c>
      <c r="G142" s="104" t="s">
        <v>581</v>
      </c>
      <c r="H142" s="104">
        <v>120</v>
      </c>
      <c r="I142" s="122">
        <v>120</v>
      </c>
      <c r="J142" s="123" t="s">
        <v>606</v>
      </c>
      <c r="K142" s="124">
        <f t="shared" si="64"/>
        <v>21</v>
      </c>
      <c r="L142" s="125">
        <f t="shared" si="65"/>
        <v>0.21212121212121213</v>
      </c>
      <c r="M142" s="126" t="s">
        <v>556</v>
      </c>
      <c r="N142" s="127">
        <v>41960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17</v>
      </c>
      <c r="B143" s="102">
        <v>41956</v>
      </c>
      <c r="C143" s="102"/>
      <c r="D143" s="103" t="s">
        <v>607</v>
      </c>
      <c r="E143" s="104" t="s">
        <v>557</v>
      </c>
      <c r="F143" s="105">
        <v>22</v>
      </c>
      <c r="G143" s="104" t="s">
        <v>581</v>
      </c>
      <c r="H143" s="104">
        <v>33.549999999999997</v>
      </c>
      <c r="I143" s="122">
        <v>32</v>
      </c>
      <c r="J143" s="123" t="s">
        <v>608</v>
      </c>
      <c r="K143" s="124">
        <f t="shared" si="64"/>
        <v>11.549999999999997</v>
      </c>
      <c r="L143" s="125">
        <f t="shared" si="65"/>
        <v>0.52499999999999991</v>
      </c>
      <c r="M143" s="126" t="s">
        <v>556</v>
      </c>
      <c r="N143" s="127">
        <v>42188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18</v>
      </c>
      <c r="B144" s="102">
        <v>41976</v>
      </c>
      <c r="C144" s="102"/>
      <c r="D144" s="103" t="s">
        <v>609</v>
      </c>
      <c r="E144" s="104" t="s">
        <v>557</v>
      </c>
      <c r="F144" s="105">
        <v>440</v>
      </c>
      <c r="G144" s="104" t="s">
        <v>581</v>
      </c>
      <c r="H144" s="104">
        <v>520</v>
      </c>
      <c r="I144" s="122">
        <v>520</v>
      </c>
      <c r="J144" s="123" t="s">
        <v>610</v>
      </c>
      <c r="K144" s="124">
        <f t="shared" si="64"/>
        <v>80</v>
      </c>
      <c r="L144" s="125">
        <f t="shared" si="65"/>
        <v>0.18181818181818182</v>
      </c>
      <c r="M144" s="126" t="s">
        <v>556</v>
      </c>
      <c r="N144" s="127">
        <v>42208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19</v>
      </c>
      <c r="B145" s="102">
        <v>41976</v>
      </c>
      <c r="C145" s="102"/>
      <c r="D145" s="103" t="s">
        <v>611</v>
      </c>
      <c r="E145" s="104" t="s">
        <v>557</v>
      </c>
      <c r="F145" s="105">
        <v>360</v>
      </c>
      <c r="G145" s="104" t="s">
        <v>581</v>
      </c>
      <c r="H145" s="104">
        <v>427</v>
      </c>
      <c r="I145" s="122">
        <v>425</v>
      </c>
      <c r="J145" s="123" t="s">
        <v>612</v>
      </c>
      <c r="K145" s="124">
        <f t="shared" si="64"/>
        <v>67</v>
      </c>
      <c r="L145" s="125">
        <f t="shared" si="65"/>
        <v>0.18611111111111112</v>
      </c>
      <c r="M145" s="126" t="s">
        <v>556</v>
      </c>
      <c r="N145" s="127">
        <v>42058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20</v>
      </c>
      <c r="B146" s="102">
        <v>42012</v>
      </c>
      <c r="C146" s="102"/>
      <c r="D146" s="103" t="s">
        <v>613</v>
      </c>
      <c r="E146" s="104" t="s">
        <v>557</v>
      </c>
      <c r="F146" s="105">
        <v>360</v>
      </c>
      <c r="G146" s="104" t="s">
        <v>581</v>
      </c>
      <c r="H146" s="104">
        <v>455</v>
      </c>
      <c r="I146" s="122">
        <v>420</v>
      </c>
      <c r="J146" s="123" t="s">
        <v>614</v>
      </c>
      <c r="K146" s="124">
        <f t="shared" si="64"/>
        <v>95</v>
      </c>
      <c r="L146" s="125">
        <f t="shared" si="65"/>
        <v>0.2638888888888889</v>
      </c>
      <c r="M146" s="126" t="s">
        <v>556</v>
      </c>
      <c r="N146" s="127">
        <v>42024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21</v>
      </c>
      <c r="B147" s="102">
        <v>42012</v>
      </c>
      <c r="C147" s="102"/>
      <c r="D147" s="103" t="s">
        <v>615</v>
      </c>
      <c r="E147" s="104" t="s">
        <v>557</v>
      </c>
      <c r="F147" s="105">
        <v>130</v>
      </c>
      <c r="G147" s="104"/>
      <c r="H147" s="104">
        <v>175.5</v>
      </c>
      <c r="I147" s="122">
        <v>165</v>
      </c>
      <c r="J147" s="123" t="s">
        <v>616</v>
      </c>
      <c r="K147" s="124">
        <f t="shared" si="64"/>
        <v>45.5</v>
      </c>
      <c r="L147" s="125">
        <f t="shared" si="65"/>
        <v>0.35</v>
      </c>
      <c r="M147" s="126" t="s">
        <v>556</v>
      </c>
      <c r="N147" s="127">
        <v>43088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22</v>
      </c>
      <c r="B148" s="102">
        <v>42040</v>
      </c>
      <c r="C148" s="102"/>
      <c r="D148" s="103" t="s">
        <v>376</v>
      </c>
      <c r="E148" s="104" t="s">
        <v>580</v>
      </c>
      <c r="F148" s="105">
        <v>98</v>
      </c>
      <c r="G148" s="104"/>
      <c r="H148" s="104">
        <v>120</v>
      </c>
      <c r="I148" s="122">
        <v>120</v>
      </c>
      <c r="J148" s="123" t="s">
        <v>582</v>
      </c>
      <c r="K148" s="124">
        <f t="shared" si="64"/>
        <v>22</v>
      </c>
      <c r="L148" s="125">
        <f t="shared" si="65"/>
        <v>0.22448979591836735</v>
      </c>
      <c r="M148" s="126" t="s">
        <v>556</v>
      </c>
      <c r="N148" s="127">
        <v>42753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23</v>
      </c>
      <c r="B149" s="102">
        <v>42040</v>
      </c>
      <c r="C149" s="102"/>
      <c r="D149" s="103" t="s">
        <v>617</v>
      </c>
      <c r="E149" s="104" t="s">
        <v>580</v>
      </c>
      <c r="F149" s="105">
        <v>196</v>
      </c>
      <c r="G149" s="104"/>
      <c r="H149" s="104">
        <v>262</v>
      </c>
      <c r="I149" s="122">
        <v>255</v>
      </c>
      <c r="J149" s="123" t="s">
        <v>582</v>
      </c>
      <c r="K149" s="124">
        <f t="shared" si="64"/>
        <v>66</v>
      </c>
      <c r="L149" s="125">
        <f t="shared" si="65"/>
        <v>0.33673469387755101</v>
      </c>
      <c r="M149" s="126" t="s">
        <v>556</v>
      </c>
      <c r="N149" s="127">
        <v>42599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7">
        <v>24</v>
      </c>
      <c r="B150" s="106">
        <v>42067</v>
      </c>
      <c r="C150" s="106"/>
      <c r="D150" s="107" t="s">
        <v>375</v>
      </c>
      <c r="E150" s="108" t="s">
        <v>580</v>
      </c>
      <c r="F150" s="109">
        <v>235</v>
      </c>
      <c r="G150" s="109"/>
      <c r="H150" s="110">
        <v>77</v>
      </c>
      <c r="I150" s="128" t="s">
        <v>618</v>
      </c>
      <c r="J150" s="129" t="s">
        <v>619</v>
      </c>
      <c r="K150" s="130">
        <f t="shared" si="64"/>
        <v>-158</v>
      </c>
      <c r="L150" s="131">
        <f t="shared" si="65"/>
        <v>-0.67234042553191486</v>
      </c>
      <c r="M150" s="132" t="s">
        <v>620</v>
      </c>
      <c r="N150" s="133">
        <v>43522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25</v>
      </c>
      <c r="B151" s="102">
        <v>42067</v>
      </c>
      <c r="C151" s="102"/>
      <c r="D151" s="103" t="s">
        <v>453</v>
      </c>
      <c r="E151" s="104" t="s">
        <v>580</v>
      </c>
      <c r="F151" s="105">
        <v>185</v>
      </c>
      <c r="G151" s="104"/>
      <c r="H151" s="104">
        <v>224</v>
      </c>
      <c r="I151" s="122" t="s">
        <v>621</v>
      </c>
      <c r="J151" s="123" t="s">
        <v>582</v>
      </c>
      <c r="K151" s="124">
        <f t="shared" si="64"/>
        <v>39</v>
      </c>
      <c r="L151" s="125">
        <f t="shared" si="65"/>
        <v>0.21081081081081082</v>
      </c>
      <c r="M151" s="126" t="s">
        <v>556</v>
      </c>
      <c r="N151" s="127">
        <v>42647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323">
        <v>26</v>
      </c>
      <c r="B152" s="111">
        <v>42090</v>
      </c>
      <c r="C152" s="111"/>
      <c r="D152" s="112" t="s">
        <v>622</v>
      </c>
      <c r="E152" s="113" t="s">
        <v>580</v>
      </c>
      <c r="F152" s="114">
        <v>49.5</v>
      </c>
      <c r="G152" s="115"/>
      <c r="H152" s="115">
        <v>15.85</v>
      </c>
      <c r="I152" s="115">
        <v>67</v>
      </c>
      <c r="J152" s="134" t="s">
        <v>623</v>
      </c>
      <c r="K152" s="115">
        <f t="shared" si="64"/>
        <v>-33.65</v>
      </c>
      <c r="L152" s="135">
        <f t="shared" si="65"/>
        <v>-0.67979797979797973</v>
      </c>
      <c r="M152" s="132" t="s">
        <v>620</v>
      </c>
      <c r="N152" s="136">
        <v>43627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27</v>
      </c>
      <c r="B153" s="102">
        <v>42093</v>
      </c>
      <c r="C153" s="102"/>
      <c r="D153" s="103" t="s">
        <v>624</v>
      </c>
      <c r="E153" s="104" t="s">
        <v>580</v>
      </c>
      <c r="F153" s="105">
        <v>183.5</v>
      </c>
      <c r="G153" s="104"/>
      <c r="H153" s="104">
        <v>219</v>
      </c>
      <c r="I153" s="122">
        <v>218</v>
      </c>
      <c r="J153" s="123" t="s">
        <v>625</v>
      </c>
      <c r="K153" s="124">
        <f t="shared" si="64"/>
        <v>35.5</v>
      </c>
      <c r="L153" s="125">
        <f t="shared" si="65"/>
        <v>0.19346049046321526</v>
      </c>
      <c r="M153" s="126" t="s">
        <v>556</v>
      </c>
      <c r="N153" s="127">
        <v>42103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28</v>
      </c>
      <c r="B154" s="102">
        <v>42114</v>
      </c>
      <c r="C154" s="102"/>
      <c r="D154" s="103" t="s">
        <v>626</v>
      </c>
      <c r="E154" s="104" t="s">
        <v>580</v>
      </c>
      <c r="F154" s="105">
        <f>(227+237)/2</f>
        <v>232</v>
      </c>
      <c r="G154" s="104"/>
      <c r="H154" s="104">
        <v>298</v>
      </c>
      <c r="I154" s="122">
        <v>298</v>
      </c>
      <c r="J154" s="123" t="s">
        <v>582</v>
      </c>
      <c r="K154" s="124">
        <f t="shared" si="64"/>
        <v>66</v>
      </c>
      <c r="L154" s="125">
        <f t="shared" si="65"/>
        <v>0.28448275862068967</v>
      </c>
      <c r="M154" s="126" t="s">
        <v>556</v>
      </c>
      <c r="N154" s="127">
        <v>42823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29</v>
      </c>
      <c r="B155" s="102">
        <v>42128</v>
      </c>
      <c r="C155" s="102"/>
      <c r="D155" s="103" t="s">
        <v>627</v>
      </c>
      <c r="E155" s="104" t="s">
        <v>557</v>
      </c>
      <c r="F155" s="105">
        <v>385</v>
      </c>
      <c r="G155" s="104"/>
      <c r="H155" s="104">
        <f>212.5+331</f>
        <v>543.5</v>
      </c>
      <c r="I155" s="122">
        <v>510</v>
      </c>
      <c r="J155" s="123" t="s">
        <v>628</v>
      </c>
      <c r="K155" s="124">
        <f t="shared" si="64"/>
        <v>158.5</v>
      </c>
      <c r="L155" s="125">
        <f t="shared" si="65"/>
        <v>0.41168831168831171</v>
      </c>
      <c r="M155" s="126" t="s">
        <v>556</v>
      </c>
      <c r="N155" s="127">
        <v>42235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30</v>
      </c>
      <c r="B156" s="102">
        <v>42128</v>
      </c>
      <c r="C156" s="102"/>
      <c r="D156" s="103" t="s">
        <v>629</v>
      </c>
      <c r="E156" s="104" t="s">
        <v>557</v>
      </c>
      <c r="F156" s="105">
        <v>115.5</v>
      </c>
      <c r="G156" s="104"/>
      <c r="H156" s="104">
        <v>146</v>
      </c>
      <c r="I156" s="122">
        <v>142</v>
      </c>
      <c r="J156" s="123" t="s">
        <v>630</v>
      </c>
      <c r="K156" s="124">
        <f t="shared" si="64"/>
        <v>30.5</v>
      </c>
      <c r="L156" s="125">
        <f t="shared" si="65"/>
        <v>0.26406926406926406</v>
      </c>
      <c r="M156" s="126" t="s">
        <v>556</v>
      </c>
      <c r="N156" s="127">
        <v>42202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31</v>
      </c>
      <c r="B157" s="102">
        <v>42151</v>
      </c>
      <c r="C157" s="102"/>
      <c r="D157" s="103" t="s">
        <v>631</v>
      </c>
      <c r="E157" s="104" t="s">
        <v>557</v>
      </c>
      <c r="F157" s="105">
        <v>237.5</v>
      </c>
      <c r="G157" s="104"/>
      <c r="H157" s="104">
        <v>279.5</v>
      </c>
      <c r="I157" s="122">
        <v>278</v>
      </c>
      <c r="J157" s="123" t="s">
        <v>582</v>
      </c>
      <c r="K157" s="124">
        <f t="shared" si="64"/>
        <v>42</v>
      </c>
      <c r="L157" s="125">
        <f t="shared" si="65"/>
        <v>0.17684210526315788</v>
      </c>
      <c r="M157" s="126" t="s">
        <v>556</v>
      </c>
      <c r="N157" s="127">
        <v>42222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32</v>
      </c>
      <c r="B158" s="102">
        <v>42174</v>
      </c>
      <c r="C158" s="102"/>
      <c r="D158" s="103" t="s">
        <v>601</v>
      </c>
      <c r="E158" s="104" t="s">
        <v>580</v>
      </c>
      <c r="F158" s="105">
        <v>340</v>
      </c>
      <c r="G158" s="104"/>
      <c r="H158" s="104">
        <v>448</v>
      </c>
      <c r="I158" s="122">
        <v>448</v>
      </c>
      <c r="J158" s="123" t="s">
        <v>582</v>
      </c>
      <c r="K158" s="124">
        <f t="shared" si="64"/>
        <v>108</v>
      </c>
      <c r="L158" s="125">
        <f t="shared" si="65"/>
        <v>0.31764705882352939</v>
      </c>
      <c r="M158" s="126" t="s">
        <v>556</v>
      </c>
      <c r="N158" s="127">
        <v>43018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33</v>
      </c>
      <c r="B159" s="102">
        <v>42191</v>
      </c>
      <c r="C159" s="102"/>
      <c r="D159" s="103" t="s">
        <v>632</v>
      </c>
      <c r="E159" s="104" t="s">
        <v>580</v>
      </c>
      <c r="F159" s="105">
        <v>390</v>
      </c>
      <c r="G159" s="104"/>
      <c r="H159" s="104">
        <v>460</v>
      </c>
      <c r="I159" s="122">
        <v>460</v>
      </c>
      <c r="J159" s="123" t="s">
        <v>582</v>
      </c>
      <c r="K159" s="124">
        <f t="shared" ref="K159:K179" si="66">H159-F159</f>
        <v>70</v>
      </c>
      <c r="L159" s="125">
        <f t="shared" ref="L159:L179" si="67">K159/F159</f>
        <v>0.17948717948717949</v>
      </c>
      <c r="M159" s="126" t="s">
        <v>556</v>
      </c>
      <c r="N159" s="127">
        <v>42478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7">
        <v>34</v>
      </c>
      <c r="B160" s="106">
        <v>42195</v>
      </c>
      <c r="C160" s="106"/>
      <c r="D160" s="107" t="s">
        <v>633</v>
      </c>
      <c r="E160" s="108" t="s">
        <v>580</v>
      </c>
      <c r="F160" s="109">
        <v>122.5</v>
      </c>
      <c r="G160" s="109"/>
      <c r="H160" s="110">
        <v>61</v>
      </c>
      <c r="I160" s="128">
        <v>172</v>
      </c>
      <c r="J160" s="129" t="s">
        <v>634</v>
      </c>
      <c r="K160" s="130">
        <f t="shared" si="66"/>
        <v>-61.5</v>
      </c>
      <c r="L160" s="131">
        <f t="shared" si="67"/>
        <v>-0.50204081632653064</v>
      </c>
      <c r="M160" s="132" t="s">
        <v>620</v>
      </c>
      <c r="N160" s="133">
        <v>43333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35</v>
      </c>
      <c r="B161" s="102">
        <v>42219</v>
      </c>
      <c r="C161" s="102"/>
      <c r="D161" s="103" t="s">
        <v>635</v>
      </c>
      <c r="E161" s="104" t="s">
        <v>580</v>
      </c>
      <c r="F161" s="105">
        <v>297.5</v>
      </c>
      <c r="G161" s="104"/>
      <c r="H161" s="104">
        <v>350</v>
      </c>
      <c r="I161" s="122">
        <v>360</v>
      </c>
      <c r="J161" s="123" t="s">
        <v>636</v>
      </c>
      <c r="K161" s="124">
        <f t="shared" si="66"/>
        <v>52.5</v>
      </c>
      <c r="L161" s="125">
        <f t="shared" si="67"/>
        <v>0.17647058823529413</v>
      </c>
      <c r="M161" s="126" t="s">
        <v>556</v>
      </c>
      <c r="N161" s="127">
        <v>42232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36</v>
      </c>
      <c r="B162" s="102">
        <v>42219</v>
      </c>
      <c r="C162" s="102"/>
      <c r="D162" s="103" t="s">
        <v>637</v>
      </c>
      <c r="E162" s="104" t="s">
        <v>580</v>
      </c>
      <c r="F162" s="105">
        <v>115.5</v>
      </c>
      <c r="G162" s="104"/>
      <c r="H162" s="104">
        <v>149</v>
      </c>
      <c r="I162" s="122">
        <v>140</v>
      </c>
      <c r="J162" s="137" t="s">
        <v>638</v>
      </c>
      <c r="K162" s="124">
        <f t="shared" si="66"/>
        <v>33.5</v>
      </c>
      <c r="L162" s="125">
        <f t="shared" si="67"/>
        <v>0.29004329004329005</v>
      </c>
      <c r="M162" s="126" t="s">
        <v>556</v>
      </c>
      <c r="N162" s="127">
        <v>42740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37</v>
      </c>
      <c r="B163" s="102">
        <v>42251</v>
      </c>
      <c r="C163" s="102"/>
      <c r="D163" s="103" t="s">
        <v>631</v>
      </c>
      <c r="E163" s="104" t="s">
        <v>580</v>
      </c>
      <c r="F163" s="105">
        <v>226</v>
      </c>
      <c r="G163" s="104"/>
      <c r="H163" s="104">
        <v>292</v>
      </c>
      <c r="I163" s="122">
        <v>292</v>
      </c>
      <c r="J163" s="123" t="s">
        <v>639</v>
      </c>
      <c r="K163" s="124">
        <f t="shared" si="66"/>
        <v>66</v>
      </c>
      <c r="L163" s="125">
        <f t="shared" si="67"/>
        <v>0.29203539823008851</v>
      </c>
      <c r="M163" s="126" t="s">
        <v>556</v>
      </c>
      <c r="N163" s="127">
        <v>42286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38</v>
      </c>
      <c r="B164" s="102">
        <v>42254</v>
      </c>
      <c r="C164" s="102"/>
      <c r="D164" s="103" t="s">
        <v>626</v>
      </c>
      <c r="E164" s="104" t="s">
        <v>580</v>
      </c>
      <c r="F164" s="105">
        <v>232.5</v>
      </c>
      <c r="G164" s="104"/>
      <c r="H164" s="104">
        <v>312.5</v>
      </c>
      <c r="I164" s="122">
        <v>310</v>
      </c>
      <c r="J164" s="123" t="s">
        <v>582</v>
      </c>
      <c r="K164" s="124">
        <f t="shared" si="66"/>
        <v>80</v>
      </c>
      <c r="L164" s="125">
        <f t="shared" si="67"/>
        <v>0.34408602150537637</v>
      </c>
      <c r="M164" s="126" t="s">
        <v>556</v>
      </c>
      <c r="N164" s="127">
        <v>42823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39</v>
      </c>
      <c r="B165" s="102">
        <v>42268</v>
      </c>
      <c r="C165" s="102"/>
      <c r="D165" s="103" t="s">
        <v>640</v>
      </c>
      <c r="E165" s="104" t="s">
        <v>580</v>
      </c>
      <c r="F165" s="105">
        <v>196.5</v>
      </c>
      <c r="G165" s="104"/>
      <c r="H165" s="104">
        <v>238</v>
      </c>
      <c r="I165" s="122">
        <v>238</v>
      </c>
      <c r="J165" s="123" t="s">
        <v>639</v>
      </c>
      <c r="K165" s="124">
        <f t="shared" si="66"/>
        <v>41.5</v>
      </c>
      <c r="L165" s="125">
        <f t="shared" si="67"/>
        <v>0.21119592875318066</v>
      </c>
      <c r="M165" s="126" t="s">
        <v>556</v>
      </c>
      <c r="N165" s="127">
        <v>42291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40</v>
      </c>
      <c r="B166" s="102">
        <v>42271</v>
      </c>
      <c r="C166" s="102"/>
      <c r="D166" s="103" t="s">
        <v>579</v>
      </c>
      <c r="E166" s="104" t="s">
        <v>580</v>
      </c>
      <c r="F166" s="105">
        <v>65</v>
      </c>
      <c r="G166" s="104"/>
      <c r="H166" s="104">
        <v>82</v>
      </c>
      <c r="I166" s="122">
        <v>82</v>
      </c>
      <c r="J166" s="123" t="s">
        <v>639</v>
      </c>
      <c r="K166" s="124">
        <f t="shared" si="66"/>
        <v>17</v>
      </c>
      <c r="L166" s="125">
        <f t="shared" si="67"/>
        <v>0.26153846153846155</v>
      </c>
      <c r="M166" s="126" t="s">
        <v>556</v>
      </c>
      <c r="N166" s="127">
        <v>42578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41</v>
      </c>
      <c r="B167" s="102">
        <v>42291</v>
      </c>
      <c r="C167" s="102"/>
      <c r="D167" s="103" t="s">
        <v>641</v>
      </c>
      <c r="E167" s="104" t="s">
        <v>580</v>
      </c>
      <c r="F167" s="105">
        <v>144</v>
      </c>
      <c r="G167" s="104"/>
      <c r="H167" s="104">
        <v>182.5</v>
      </c>
      <c r="I167" s="122">
        <v>181</v>
      </c>
      <c r="J167" s="123" t="s">
        <v>639</v>
      </c>
      <c r="K167" s="124">
        <f t="shared" si="66"/>
        <v>38.5</v>
      </c>
      <c r="L167" s="125">
        <f t="shared" si="67"/>
        <v>0.2673611111111111</v>
      </c>
      <c r="M167" s="126" t="s">
        <v>556</v>
      </c>
      <c r="N167" s="127">
        <v>42817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42</v>
      </c>
      <c r="B168" s="102">
        <v>42291</v>
      </c>
      <c r="C168" s="102"/>
      <c r="D168" s="103" t="s">
        <v>642</v>
      </c>
      <c r="E168" s="104" t="s">
        <v>580</v>
      </c>
      <c r="F168" s="105">
        <v>264</v>
      </c>
      <c r="G168" s="104"/>
      <c r="H168" s="104">
        <v>311</v>
      </c>
      <c r="I168" s="122">
        <v>311</v>
      </c>
      <c r="J168" s="123" t="s">
        <v>639</v>
      </c>
      <c r="K168" s="124">
        <f t="shared" si="66"/>
        <v>47</v>
      </c>
      <c r="L168" s="125">
        <f t="shared" si="67"/>
        <v>0.17803030303030304</v>
      </c>
      <c r="M168" s="126" t="s">
        <v>556</v>
      </c>
      <c r="N168" s="127">
        <v>42604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43</v>
      </c>
      <c r="B169" s="102">
        <v>42318</v>
      </c>
      <c r="C169" s="102"/>
      <c r="D169" s="103" t="s">
        <v>643</v>
      </c>
      <c r="E169" s="104" t="s">
        <v>557</v>
      </c>
      <c r="F169" s="105">
        <v>549.5</v>
      </c>
      <c r="G169" s="104"/>
      <c r="H169" s="104">
        <v>630</v>
      </c>
      <c r="I169" s="122">
        <v>630</v>
      </c>
      <c r="J169" s="123" t="s">
        <v>639</v>
      </c>
      <c r="K169" s="124">
        <f t="shared" si="66"/>
        <v>80.5</v>
      </c>
      <c r="L169" s="125">
        <f t="shared" si="67"/>
        <v>0.1464968152866242</v>
      </c>
      <c r="M169" s="126" t="s">
        <v>556</v>
      </c>
      <c r="N169" s="127">
        <v>42419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44</v>
      </c>
      <c r="B170" s="102">
        <v>42342</v>
      </c>
      <c r="C170" s="102"/>
      <c r="D170" s="103" t="s">
        <v>644</v>
      </c>
      <c r="E170" s="104" t="s">
        <v>580</v>
      </c>
      <c r="F170" s="105">
        <v>1027.5</v>
      </c>
      <c r="G170" s="104"/>
      <c r="H170" s="104">
        <v>1315</v>
      </c>
      <c r="I170" s="122">
        <v>1250</v>
      </c>
      <c r="J170" s="123" t="s">
        <v>639</v>
      </c>
      <c r="K170" s="124">
        <f t="shared" si="66"/>
        <v>287.5</v>
      </c>
      <c r="L170" s="125">
        <f t="shared" si="67"/>
        <v>0.27980535279805352</v>
      </c>
      <c r="M170" s="126" t="s">
        <v>556</v>
      </c>
      <c r="N170" s="127">
        <v>43244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45</v>
      </c>
      <c r="B171" s="102">
        <v>42367</v>
      </c>
      <c r="C171" s="102"/>
      <c r="D171" s="103" t="s">
        <v>645</v>
      </c>
      <c r="E171" s="104" t="s">
        <v>580</v>
      </c>
      <c r="F171" s="105">
        <v>465</v>
      </c>
      <c r="G171" s="104"/>
      <c r="H171" s="104">
        <v>540</v>
      </c>
      <c r="I171" s="122">
        <v>540</v>
      </c>
      <c r="J171" s="123" t="s">
        <v>639</v>
      </c>
      <c r="K171" s="124">
        <f t="shared" si="66"/>
        <v>75</v>
      </c>
      <c r="L171" s="125">
        <f t="shared" si="67"/>
        <v>0.16129032258064516</v>
      </c>
      <c r="M171" s="126" t="s">
        <v>556</v>
      </c>
      <c r="N171" s="127">
        <v>42530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46</v>
      </c>
      <c r="B172" s="102">
        <v>42380</v>
      </c>
      <c r="C172" s="102"/>
      <c r="D172" s="103" t="s">
        <v>376</v>
      </c>
      <c r="E172" s="104" t="s">
        <v>557</v>
      </c>
      <c r="F172" s="105">
        <v>81</v>
      </c>
      <c r="G172" s="104"/>
      <c r="H172" s="104">
        <v>110</v>
      </c>
      <c r="I172" s="122">
        <v>110</v>
      </c>
      <c r="J172" s="123" t="s">
        <v>639</v>
      </c>
      <c r="K172" s="124">
        <f t="shared" si="66"/>
        <v>29</v>
      </c>
      <c r="L172" s="125">
        <f t="shared" si="67"/>
        <v>0.35802469135802467</v>
      </c>
      <c r="M172" s="126" t="s">
        <v>556</v>
      </c>
      <c r="N172" s="127">
        <v>42745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47</v>
      </c>
      <c r="B173" s="102">
        <v>42382</v>
      </c>
      <c r="C173" s="102"/>
      <c r="D173" s="103" t="s">
        <v>646</v>
      </c>
      <c r="E173" s="104" t="s">
        <v>557</v>
      </c>
      <c r="F173" s="105">
        <v>417.5</v>
      </c>
      <c r="G173" s="104"/>
      <c r="H173" s="104">
        <v>547</v>
      </c>
      <c r="I173" s="122">
        <v>535</v>
      </c>
      <c r="J173" s="123" t="s">
        <v>639</v>
      </c>
      <c r="K173" s="124">
        <f t="shared" si="66"/>
        <v>129.5</v>
      </c>
      <c r="L173" s="125">
        <f t="shared" si="67"/>
        <v>0.31017964071856285</v>
      </c>
      <c r="M173" s="126" t="s">
        <v>556</v>
      </c>
      <c r="N173" s="127">
        <v>42578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48</v>
      </c>
      <c r="B174" s="102">
        <v>42408</v>
      </c>
      <c r="C174" s="102"/>
      <c r="D174" s="103" t="s">
        <v>647</v>
      </c>
      <c r="E174" s="104" t="s">
        <v>580</v>
      </c>
      <c r="F174" s="105">
        <v>650</v>
      </c>
      <c r="G174" s="104"/>
      <c r="H174" s="104">
        <v>800</v>
      </c>
      <c r="I174" s="122">
        <v>800</v>
      </c>
      <c r="J174" s="123" t="s">
        <v>639</v>
      </c>
      <c r="K174" s="124">
        <f t="shared" si="66"/>
        <v>150</v>
      </c>
      <c r="L174" s="125">
        <f t="shared" si="67"/>
        <v>0.23076923076923078</v>
      </c>
      <c r="M174" s="126" t="s">
        <v>556</v>
      </c>
      <c r="N174" s="127">
        <v>43154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49</v>
      </c>
      <c r="B175" s="102">
        <v>42433</v>
      </c>
      <c r="C175" s="102"/>
      <c r="D175" s="103" t="s">
        <v>193</v>
      </c>
      <c r="E175" s="104" t="s">
        <v>580</v>
      </c>
      <c r="F175" s="105">
        <v>437.5</v>
      </c>
      <c r="G175" s="104"/>
      <c r="H175" s="104">
        <v>504.5</v>
      </c>
      <c r="I175" s="122">
        <v>522</v>
      </c>
      <c r="J175" s="123" t="s">
        <v>648</v>
      </c>
      <c r="K175" s="124">
        <f t="shared" si="66"/>
        <v>67</v>
      </c>
      <c r="L175" s="125">
        <f t="shared" si="67"/>
        <v>0.15314285714285714</v>
      </c>
      <c r="M175" s="126" t="s">
        <v>556</v>
      </c>
      <c r="N175" s="127">
        <v>42480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50</v>
      </c>
      <c r="B176" s="102">
        <v>42438</v>
      </c>
      <c r="C176" s="102"/>
      <c r="D176" s="103" t="s">
        <v>649</v>
      </c>
      <c r="E176" s="104" t="s">
        <v>580</v>
      </c>
      <c r="F176" s="105">
        <v>189.5</v>
      </c>
      <c r="G176" s="104"/>
      <c r="H176" s="104">
        <v>218</v>
      </c>
      <c r="I176" s="122">
        <v>218</v>
      </c>
      <c r="J176" s="123" t="s">
        <v>639</v>
      </c>
      <c r="K176" s="124">
        <f t="shared" si="66"/>
        <v>28.5</v>
      </c>
      <c r="L176" s="125">
        <f t="shared" si="67"/>
        <v>0.15039577836411611</v>
      </c>
      <c r="M176" s="126" t="s">
        <v>556</v>
      </c>
      <c r="N176" s="127">
        <v>43034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3">
        <v>51</v>
      </c>
      <c r="B177" s="111">
        <v>42471</v>
      </c>
      <c r="C177" s="111"/>
      <c r="D177" s="112" t="s">
        <v>650</v>
      </c>
      <c r="E177" s="113" t="s">
        <v>580</v>
      </c>
      <c r="F177" s="114">
        <v>36.5</v>
      </c>
      <c r="G177" s="115"/>
      <c r="H177" s="115">
        <v>15.85</v>
      </c>
      <c r="I177" s="115">
        <v>60</v>
      </c>
      <c r="J177" s="134" t="s">
        <v>651</v>
      </c>
      <c r="K177" s="130">
        <f t="shared" si="66"/>
        <v>-20.65</v>
      </c>
      <c r="L177" s="159">
        <f t="shared" si="67"/>
        <v>-0.5657534246575342</v>
      </c>
      <c r="M177" s="132" t="s">
        <v>620</v>
      </c>
      <c r="N177" s="160">
        <v>43627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52</v>
      </c>
      <c r="B178" s="102">
        <v>42472</v>
      </c>
      <c r="C178" s="102"/>
      <c r="D178" s="103" t="s">
        <v>652</v>
      </c>
      <c r="E178" s="104" t="s">
        <v>580</v>
      </c>
      <c r="F178" s="105">
        <v>93</v>
      </c>
      <c r="G178" s="104"/>
      <c r="H178" s="104">
        <v>149</v>
      </c>
      <c r="I178" s="122">
        <v>140</v>
      </c>
      <c r="J178" s="137" t="s">
        <v>653</v>
      </c>
      <c r="K178" s="124">
        <f t="shared" si="66"/>
        <v>56</v>
      </c>
      <c r="L178" s="125">
        <f t="shared" si="67"/>
        <v>0.60215053763440862</v>
      </c>
      <c r="M178" s="126" t="s">
        <v>556</v>
      </c>
      <c r="N178" s="127">
        <v>42740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53</v>
      </c>
      <c r="B179" s="102">
        <v>42472</v>
      </c>
      <c r="C179" s="102"/>
      <c r="D179" s="103" t="s">
        <v>654</v>
      </c>
      <c r="E179" s="104" t="s">
        <v>580</v>
      </c>
      <c r="F179" s="105">
        <v>130</v>
      </c>
      <c r="G179" s="104"/>
      <c r="H179" s="104">
        <v>150</v>
      </c>
      <c r="I179" s="122" t="s">
        <v>655</v>
      </c>
      <c r="J179" s="123" t="s">
        <v>639</v>
      </c>
      <c r="K179" s="124">
        <f t="shared" si="66"/>
        <v>20</v>
      </c>
      <c r="L179" s="125">
        <f t="shared" si="67"/>
        <v>0.15384615384615385</v>
      </c>
      <c r="M179" s="126" t="s">
        <v>556</v>
      </c>
      <c r="N179" s="127">
        <v>42564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54</v>
      </c>
      <c r="B180" s="102">
        <v>42473</v>
      </c>
      <c r="C180" s="102"/>
      <c r="D180" s="103" t="s">
        <v>344</v>
      </c>
      <c r="E180" s="104" t="s">
        <v>580</v>
      </c>
      <c r="F180" s="105">
        <v>196</v>
      </c>
      <c r="G180" s="104"/>
      <c r="H180" s="104">
        <v>299</v>
      </c>
      <c r="I180" s="122">
        <v>299</v>
      </c>
      <c r="J180" s="123" t="s">
        <v>639</v>
      </c>
      <c r="K180" s="124">
        <v>103</v>
      </c>
      <c r="L180" s="125">
        <v>0.52551020408163296</v>
      </c>
      <c r="M180" s="126" t="s">
        <v>556</v>
      </c>
      <c r="N180" s="127">
        <v>42620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55</v>
      </c>
      <c r="B181" s="102">
        <v>42473</v>
      </c>
      <c r="C181" s="102"/>
      <c r="D181" s="103" t="s">
        <v>713</v>
      </c>
      <c r="E181" s="104" t="s">
        <v>580</v>
      </c>
      <c r="F181" s="105">
        <v>88</v>
      </c>
      <c r="G181" s="104"/>
      <c r="H181" s="104">
        <v>103</v>
      </c>
      <c r="I181" s="122">
        <v>103</v>
      </c>
      <c r="J181" s="123" t="s">
        <v>639</v>
      </c>
      <c r="K181" s="124">
        <v>15</v>
      </c>
      <c r="L181" s="125">
        <v>0.170454545454545</v>
      </c>
      <c r="M181" s="126" t="s">
        <v>556</v>
      </c>
      <c r="N181" s="127">
        <v>42530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56</v>
      </c>
      <c r="B182" s="102">
        <v>42492</v>
      </c>
      <c r="C182" s="102"/>
      <c r="D182" s="103" t="s">
        <v>656</v>
      </c>
      <c r="E182" s="104" t="s">
        <v>580</v>
      </c>
      <c r="F182" s="105">
        <v>127.5</v>
      </c>
      <c r="G182" s="104"/>
      <c r="H182" s="104">
        <v>148</v>
      </c>
      <c r="I182" s="122" t="s">
        <v>657</v>
      </c>
      <c r="J182" s="123" t="s">
        <v>639</v>
      </c>
      <c r="K182" s="124">
        <f>H182-F182</f>
        <v>20.5</v>
      </c>
      <c r="L182" s="125">
        <f>K182/F182</f>
        <v>0.16078431372549021</v>
      </c>
      <c r="M182" s="126" t="s">
        <v>556</v>
      </c>
      <c r="N182" s="127">
        <v>42564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57</v>
      </c>
      <c r="B183" s="102">
        <v>42493</v>
      </c>
      <c r="C183" s="102"/>
      <c r="D183" s="103" t="s">
        <v>658</v>
      </c>
      <c r="E183" s="104" t="s">
        <v>580</v>
      </c>
      <c r="F183" s="105">
        <v>675</v>
      </c>
      <c r="G183" s="104"/>
      <c r="H183" s="104">
        <v>815</v>
      </c>
      <c r="I183" s="122" t="s">
        <v>659</v>
      </c>
      <c r="J183" s="123" t="s">
        <v>639</v>
      </c>
      <c r="K183" s="124">
        <f>H183-F183</f>
        <v>140</v>
      </c>
      <c r="L183" s="125">
        <f>K183/F183</f>
        <v>0.2074074074074074</v>
      </c>
      <c r="M183" s="126" t="s">
        <v>556</v>
      </c>
      <c r="N183" s="127">
        <v>43154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7">
        <v>58</v>
      </c>
      <c r="B184" s="106">
        <v>42522</v>
      </c>
      <c r="C184" s="106"/>
      <c r="D184" s="107" t="s">
        <v>714</v>
      </c>
      <c r="E184" s="108" t="s">
        <v>580</v>
      </c>
      <c r="F184" s="109">
        <v>500</v>
      </c>
      <c r="G184" s="109"/>
      <c r="H184" s="110">
        <v>232.5</v>
      </c>
      <c r="I184" s="128" t="s">
        <v>715</v>
      </c>
      <c r="J184" s="129" t="s">
        <v>716</v>
      </c>
      <c r="K184" s="130">
        <f>H184-F184</f>
        <v>-267.5</v>
      </c>
      <c r="L184" s="131">
        <f>K184/F184</f>
        <v>-0.53500000000000003</v>
      </c>
      <c r="M184" s="132" t="s">
        <v>620</v>
      </c>
      <c r="N184" s="133">
        <v>43735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59</v>
      </c>
      <c r="B185" s="102">
        <v>42527</v>
      </c>
      <c r="C185" s="102"/>
      <c r="D185" s="103" t="s">
        <v>660</v>
      </c>
      <c r="E185" s="104" t="s">
        <v>580</v>
      </c>
      <c r="F185" s="105">
        <v>110</v>
      </c>
      <c r="G185" s="104"/>
      <c r="H185" s="104">
        <v>126.5</v>
      </c>
      <c r="I185" s="122">
        <v>125</v>
      </c>
      <c r="J185" s="123" t="s">
        <v>589</v>
      </c>
      <c r="K185" s="124">
        <f>H185-F185</f>
        <v>16.5</v>
      </c>
      <c r="L185" s="125">
        <f>K185/F185</f>
        <v>0.15</v>
      </c>
      <c r="M185" s="126" t="s">
        <v>556</v>
      </c>
      <c r="N185" s="127">
        <v>42552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60</v>
      </c>
      <c r="B186" s="102">
        <v>42538</v>
      </c>
      <c r="C186" s="102"/>
      <c r="D186" s="103" t="s">
        <v>661</v>
      </c>
      <c r="E186" s="104" t="s">
        <v>580</v>
      </c>
      <c r="F186" s="105">
        <v>44</v>
      </c>
      <c r="G186" s="104"/>
      <c r="H186" s="104">
        <v>69.5</v>
      </c>
      <c r="I186" s="122">
        <v>69.5</v>
      </c>
      <c r="J186" s="123" t="s">
        <v>662</v>
      </c>
      <c r="K186" s="124">
        <f>H186-F186</f>
        <v>25.5</v>
      </c>
      <c r="L186" s="125">
        <f>K186/F186</f>
        <v>0.57954545454545459</v>
      </c>
      <c r="M186" s="126" t="s">
        <v>556</v>
      </c>
      <c r="N186" s="127">
        <v>42977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61</v>
      </c>
      <c r="B187" s="102">
        <v>42549</v>
      </c>
      <c r="C187" s="102"/>
      <c r="D187" s="144" t="s">
        <v>717</v>
      </c>
      <c r="E187" s="104" t="s">
        <v>580</v>
      </c>
      <c r="F187" s="105">
        <v>262.5</v>
      </c>
      <c r="G187" s="104"/>
      <c r="H187" s="104">
        <v>340</v>
      </c>
      <c r="I187" s="122">
        <v>333</v>
      </c>
      <c r="J187" s="123" t="s">
        <v>718</v>
      </c>
      <c r="K187" s="124">
        <v>77.5</v>
      </c>
      <c r="L187" s="125">
        <v>0.29523809523809502</v>
      </c>
      <c r="M187" s="126" t="s">
        <v>556</v>
      </c>
      <c r="N187" s="127">
        <v>43017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62</v>
      </c>
      <c r="B188" s="102">
        <v>42549</v>
      </c>
      <c r="C188" s="102"/>
      <c r="D188" s="144" t="s">
        <v>719</v>
      </c>
      <c r="E188" s="104" t="s">
        <v>580</v>
      </c>
      <c r="F188" s="105">
        <v>840</v>
      </c>
      <c r="G188" s="104"/>
      <c r="H188" s="104">
        <v>1230</v>
      </c>
      <c r="I188" s="122">
        <v>1230</v>
      </c>
      <c r="J188" s="123" t="s">
        <v>639</v>
      </c>
      <c r="K188" s="124">
        <v>390</v>
      </c>
      <c r="L188" s="125">
        <v>0.46428571428571402</v>
      </c>
      <c r="M188" s="126" t="s">
        <v>556</v>
      </c>
      <c r="N188" s="127">
        <v>42649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324">
        <v>63</v>
      </c>
      <c r="B189" s="139">
        <v>42556</v>
      </c>
      <c r="C189" s="139"/>
      <c r="D189" s="140" t="s">
        <v>663</v>
      </c>
      <c r="E189" s="141" t="s">
        <v>580</v>
      </c>
      <c r="F189" s="142">
        <v>395</v>
      </c>
      <c r="G189" s="143"/>
      <c r="H189" s="143">
        <f>(468.5+342.5)/2</f>
        <v>405.5</v>
      </c>
      <c r="I189" s="143">
        <v>510</v>
      </c>
      <c r="J189" s="161" t="s">
        <v>664</v>
      </c>
      <c r="K189" s="162">
        <f t="shared" ref="K189:K195" si="68">H189-F189</f>
        <v>10.5</v>
      </c>
      <c r="L189" s="163">
        <f t="shared" ref="L189:L195" si="69">K189/F189</f>
        <v>2.6582278481012658E-2</v>
      </c>
      <c r="M189" s="164" t="s">
        <v>665</v>
      </c>
      <c r="N189" s="165">
        <v>43606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7">
        <v>64</v>
      </c>
      <c r="B190" s="106">
        <v>42584</v>
      </c>
      <c r="C190" s="106"/>
      <c r="D190" s="107" t="s">
        <v>666</v>
      </c>
      <c r="E190" s="108" t="s">
        <v>557</v>
      </c>
      <c r="F190" s="109">
        <f>169.5-12.8</f>
        <v>156.69999999999999</v>
      </c>
      <c r="G190" s="109"/>
      <c r="H190" s="110">
        <v>77</v>
      </c>
      <c r="I190" s="128" t="s">
        <v>667</v>
      </c>
      <c r="J190" s="341" t="s">
        <v>795</v>
      </c>
      <c r="K190" s="130">
        <f t="shared" si="68"/>
        <v>-79.699999999999989</v>
      </c>
      <c r="L190" s="131">
        <f t="shared" si="69"/>
        <v>-0.50861518825781749</v>
      </c>
      <c r="M190" s="132" t="s">
        <v>620</v>
      </c>
      <c r="N190" s="133">
        <v>43522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65</v>
      </c>
      <c r="B191" s="106">
        <v>42586</v>
      </c>
      <c r="C191" s="106"/>
      <c r="D191" s="107" t="s">
        <v>668</v>
      </c>
      <c r="E191" s="108" t="s">
        <v>580</v>
      </c>
      <c r="F191" s="109">
        <v>400</v>
      </c>
      <c r="G191" s="109"/>
      <c r="H191" s="110">
        <v>305</v>
      </c>
      <c r="I191" s="128">
        <v>475</v>
      </c>
      <c r="J191" s="129" t="s">
        <v>669</v>
      </c>
      <c r="K191" s="130">
        <f t="shared" si="68"/>
        <v>-95</v>
      </c>
      <c r="L191" s="131">
        <f t="shared" si="69"/>
        <v>-0.23749999999999999</v>
      </c>
      <c r="M191" s="132" t="s">
        <v>620</v>
      </c>
      <c r="N191" s="133">
        <v>43606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66</v>
      </c>
      <c r="B192" s="102">
        <v>42593</v>
      </c>
      <c r="C192" s="102"/>
      <c r="D192" s="103" t="s">
        <v>670</v>
      </c>
      <c r="E192" s="104" t="s">
        <v>580</v>
      </c>
      <c r="F192" s="105">
        <v>86.5</v>
      </c>
      <c r="G192" s="104"/>
      <c r="H192" s="104">
        <v>130</v>
      </c>
      <c r="I192" s="122">
        <v>130</v>
      </c>
      <c r="J192" s="137" t="s">
        <v>671</v>
      </c>
      <c r="K192" s="124">
        <f t="shared" si="68"/>
        <v>43.5</v>
      </c>
      <c r="L192" s="125">
        <f t="shared" si="69"/>
        <v>0.50289017341040465</v>
      </c>
      <c r="M192" s="126" t="s">
        <v>556</v>
      </c>
      <c r="N192" s="127">
        <v>43091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7">
        <v>67</v>
      </c>
      <c r="B193" s="106">
        <v>42600</v>
      </c>
      <c r="C193" s="106"/>
      <c r="D193" s="107" t="s">
        <v>367</v>
      </c>
      <c r="E193" s="108" t="s">
        <v>580</v>
      </c>
      <c r="F193" s="109">
        <v>133.5</v>
      </c>
      <c r="G193" s="109"/>
      <c r="H193" s="110">
        <v>126.5</v>
      </c>
      <c r="I193" s="128">
        <v>178</v>
      </c>
      <c r="J193" s="129" t="s">
        <v>672</v>
      </c>
      <c r="K193" s="130">
        <f t="shared" si="68"/>
        <v>-7</v>
      </c>
      <c r="L193" s="131">
        <f t="shared" si="69"/>
        <v>-5.2434456928838954E-2</v>
      </c>
      <c r="M193" s="132" t="s">
        <v>620</v>
      </c>
      <c r="N193" s="133">
        <v>42615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68</v>
      </c>
      <c r="B194" s="102">
        <v>42613</v>
      </c>
      <c r="C194" s="102"/>
      <c r="D194" s="103" t="s">
        <v>673</v>
      </c>
      <c r="E194" s="104" t="s">
        <v>580</v>
      </c>
      <c r="F194" s="105">
        <v>560</v>
      </c>
      <c r="G194" s="104"/>
      <c r="H194" s="104">
        <v>725</v>
      </c>
      <c r="I194" s="122">
        <v>725</v>
      </c>
      <c r="J194" s="123" t="s">
        <v>582</v>
      </c>
      <c r="K194" s="124">
        <f t="shared" si="68"/>
        <v>165</v>
      </c>
      <c r="L194" s="125">
        <f t="shared" si="69"/>
        <v>0.29464285714285715</v>
      </c>
      <c r="M194" s="126" t="s">
        <v>556</v>
      </c>
      <c r="N194" s="127">
        <v>42456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69</v>
      </c>
      <c r="B195" s="102">
        <v>42614</v>
      </c>
      <c r="C195" s="102"/>
      <c r="D195" s="103" t="s">
        <v>674</v>
      </c>
      <c r="E195" s="104" t="s">
        <v>580</v>
      </c>
      <c r="F195" s="105">
        <v>160.5</v>
      </c>
      <c r="G195" s="104"/>
      <c r="H195" s="104">
        <v>210</v>
      </c>
      <c r="I195" s="122">
        <v>210</v>
      </c>
      <c r="J195" s="123" t="s">
        <v>582</v>
      </c>
      <c r="K195" s="124">
        <f t="shared" si="68"/>
        <v>49.5</v>
      </c>
      <c r="L195" s="125">
        <f t="shared" si="69"/>
        <v>0.30841121495327101</v>
      </c>
      <c r="M195" s="126" t="s">
        <v>556</v>
      </c>
      <c r="N195" s="127">
        <v>42871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70</v>
      </c>
      <c r="B196" s="102">
        <v>42646</v>
      </c>
      <c r="C196" s="102"/>
      <c r="D196" s="144" t="s">
        <v>390</v>
      </c>
      <c r="E196" s="104" t="s">
        <v>580</v>
      </c>
      <c r="F196" s="105">
        <v>430</v>
      </c>
      <c r="G196" s="104"/>
      <c r="H196" s="104">
        <v>596</v>
      </c>
      <c r="I196" s="122">
        <v>575</v>
      </c>
      <c r="J196" s="123" t="s">
        <v>720</v>
      </c>
      <c r="K196" s="124">
        <v>166</v>
      </c>
      <c r="L196" s="125">
        <v>0.38604651162790699</v>
      </c>
      <c r="M196" s="126" t="s">
        <v>556</v>
      </c>
      <c r="N196" s="127">
        <v>42769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71</v>
      </c>
      <c r="B197" s="102">
        <v>42657</v>
      </c>
      <c r="C197" s="102"/>
      <c r="D197" s="103" t="s">
        <v>675</v>
      </c>
      <c r="E197" s="104" t="s">
        <v>580</v>
      </c>
      <c r="F197" s="105">
        <v>280</v>
      </c>
      <c r="G197" s="104"/>
      <c r="H197" s="104">
        <v>345</v>
      </c>
      <c r="I197" s="122">
        <v>345</v>
      </c>
      <c r="J197" s="123" t="s">
        <v>582</v>
      </c>
      <c r="K197" s="124">
        <f t="shared" ref="K197:K202" si="70">H197-F197</f>
        <v>65</v>
      </c>
      <c r="L197" s="125">
        <f>K197/F197</f>
        <v>0.23214285714285715</v>
      </c>
      <c r="M197" s="126" t="s">
        <v>556</v>
      </c>
      <c r="N197" s="127">
        <v>42814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72</v>
      </c>
      <c r="B198" s="102">
        <v>42657</v>
      </c>
      <c r="C198" s="102"/>
      <c r="D198" s="103" t="s">
        <v>676</v>
      </c>
      <c r="E198" s="104" t="s">
        <v>580</v>
      </c>
      <c r="F198" s="105">
        <v>245</v>
      </c>
      <c r="G198" s="104"/>
      <c r="H198" s="104">
        <v>325.5</v>
      </c>
      <c r="I198" s="122">
        <v>330</v>
      </c>
      <c r="J198" s="123" t="s">
        <v>677</v>
      </c>
      <c r="K198" s="124">
        <f t="shared" si="70"/>
        <v>80.5</v>
      </c>
      <c r="L198" s="125">
        <f>K198/F198</f>
        <v>0.32857142857142857</v>
      </c>
      <c r="M198" s="126" t="s">
        <v>556</v>
      </c>
      <c r="N198" s="127">
        <v>42769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73</v>
      </c>
      <c r="B199" s="102">
        <v>42660</v>
      </c>
      <c r="C199" s="102"/>
      <c r="D199" s="103" t="s">
        <v>340</v>
      </c>
      <c r="E199" s="104" t="s">
        <v>580</v>
      </c>
      <c r="F199" s="105">
        <v>125</v>
      </c>
      <c r="G199" s="104"/>
      <c r="H199" s="104">
        <v>160</v>
      </c>
      <c r="I199" s="122">
        <v>160</v>
      </c>
      <c r="J199" s="123" t="s">
        <v>639</v>
      </c>
      <c r="K199" s="124">
        <f t="shared" si="70"/>
        <v>35</v>
      </c>
      <c r="L199" s="125">
        <v>0.28000000000000003</v>
      </c>
      <c r="M199" s="126" t="s">
        <v>556</v>
      </c>
      <c r="N199" s="127">
        <v>42803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74</v>
      </c>
      <c r="B200" s="102">
        <v>42660</v>
      </c>
      <c r="C200" s="102"/>
      <c r="D200" s="103" t="s">
        <v>455</v>
      </c>
      <c r="E200" s="104" t="s">
        <v>580</v>
      </c>
      <c r="F200" s="105">
        <v>114</v>
      </c>
      <c r="G200" s="104"/>
      <c r="H200" s="104">
        <v>145</v>
      </c>
      <c r="I200" s="122">
        <v>145</v>
      </c>
      <c r="J200" s="123" t="s">
        <v>639</v>
      </c>
      <c r="K200" s="124">
        <f t="shared" si="70"/>
        <v>31</v>
      </c>
      <c r="L200" s="125">
        <f>K200/F200</f>
        <v>0.27192982456140352</v>
      </c>
      <c r="M200" s="126" t="s">
        <v>556</v>
      </c>
      <c r="N200" s="127">
        <v>42859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75</v>
      </c>
      <c r="B201" s="102">
        <v>42660</v>
      </c>
      <c r="C201" s="102"/>
      <c r="D201" s="103" t="s">
        <v>678</v>
      </c>
      <c r="E201" s="104" t="s">
        <v>580</v>
      </c>
      <c r="F201" s="105">
        <v>212</v>
      </c>
      <c r="G201" s="104"/>
      <c r="H201" s="104">
        <v>280</v>
      </c>
      <c r="I201" s="122">
        <v>276</v>
      </c>
      <c r="J201" s="123" t="s">
        <v>679</v>
      </c>
      <c r="K201" s="124">
        <f t="shared" si="70"/>
        <v>68</v>
      </c>
      <c r="L201" s="125">
        <f>K201/F201</f>
        <v>0.32075471698113206</v>
      </c>
      <c r="M201" s="126" t="s">
        <v>556</v>
      </c>
      <c r="N201" s="127">
        <v>42858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76</v>
      </c>
      <c r="B202" s="102">
        <v>42678</v>
      </c>
      <c r="C202" s="102"/>
      <c r="D202" s="103" t="s">
        <v>149</v>
      </c>
      <c r="E202" s="104" t="s">
        <v>580</v>
      </c>
      <c r="F202" s="105">
        <v>155</v>
      </c>
      <c r="G202" s="104"/>
      <c r="H202" s="104">
        <v>210</v>
      </c>
      <c r="I202" s="122">
        <v>210</v>
      </c>
      <c r="J202" s="123" t="s">
        <v>680</v>
      </c>
      <c r="K202" s="124">
        <f t="shared" si="70"/>
        <v>55</v>
      </c>
      <c r="L202" s="125">
        <f>K202/F202</f>
        <v>0.35483870967741937</v>
      </c>
      <c r="M202" s="126" t="s">
        <v>556</v>
      </c>
      <c r="N202" s="127">
        <v>42944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7">
        <v>77</v>
      </c>
      <c r="B203" s="106">
        <v>42710</v>
      </c>
      <c r="C203" s="106"/>
      <c r="D203" s="107" t="s">
        <v>721</v>
      </c>
      <c r="E203" s="108" t="s">
        <v>580</v>
      </c>
      <c r="F203" s="109">
        <v>150.5</v>
      </c>
      <c r="G203" s="109"/>
      <c r="H203" s="110">
        <v>72.5</v>
      </c>
      <c r="I203" s="128">
        <v>174</v>
      </c>
      <c r="J203" s="129" t="s">
        <v>722</v>
      </c>
      <c r="K203" s="130">
        <v>-78</v>
      </c>
      <c r="L203" s="131">
        <v>-0.51827242524916906</v>
      </c>
      <c r="M203" s="132" t="s">
        <v>620</v>
      </c>
      <c r="N203" s="133">
        <v>43333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78</v>
      </c>
      <c r="B204" s="102">
        <v>42712</v>
      </c>
      <c r="C204" s="102"/>
      <c r="D204" s="103" t="s">
        <v>123</v>
      </c>
      <c r="E204" s="104" t="s">
        <v>580</v>
      </c>
      <c r="F204" s="105">
        <v>380</v>
      </c>
      <c r="G204" s="104"/>
      <c r="H204" s="104">
        <v>478</v>
      </c>
      <c r="I204" s="122">
        <v>468</v>
      </c>
      <c r="J204" s="123" t="s">
        <v>639</v>
      </c>
      <c r="K204" s="124">
        <f>H204-F204</f>
        <v>98</v>
      </c>
      <c r="L204" s="125">
        <f>K204/F204</f>
        <v>0.25789473684210529</v>
      </c>
      <c r="M204" s="126" t="s">
        <v>556</v>
      </c>
      <c r="N204" s="127">
        <v>43025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79</v>
      </c>
      <c r="B205" s="102">
        <v>42734</v>
      </c>
      <c r="C205" s="102"/>
      <c r="D205" s="103" t="s">
        <v>244</v>
      </c>
      <c r="E205" s="104" t="s">
        <v>580</v>
      </c>
      <c r="F205" s="105">
        <v>305</v>
      </c>
      <c r="G205" s="104"/>
      <c r="H205" s="104">
        <v>375</v>
      </c>
      <c r="I205" s="122">
        <v>375</v>
      </c>
      <c r="J205" s="123" t="s">
        <v>639</v>
      </c>
      <c r="K205" s="124">
        <f>H205-F205</f>
        <v>70</v>
      </c>
      <c r="L205" s="125">
        <f>K205/F205</f>
        <v>0.22950819672131148</v>
      </c>
      <c r="M205" s="126" t="s">
        <v>556</v>
      </c>
      <c r="N205" s="127">
        <v>42768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80</v>
      </c>
      <c r="B206" s="102">
        <v>42739</v>
      </c>
      <c r="C206" s="102"/>
      <c r="D206" s="103" t="s">
        <v>342</v>
      </c>
      <c r="E206" s="104" t="s">
        <v>580</v>
      </c>
      <c r="F206" s="105">
        <v>99.5</v>
      </c>
      <c r="G206" s="104"/>
      <c r="H206" s="104">
        <v>158</v>
      </c>
      <c r="I206" s="122">
        <v>158</v>
      </c>
      <c r="J206" s="123" t="s">
        <v>639</v>
      </c>
      <c r="K206" s="124">
        <f>H206-F206</f>
        <v>58.5</v>
      </c>
      <c r="L206" s="125">
        <f>K206/F206</f>
        <v>0.5879396984924623</v>
      </c>
      <c r="M206" s="126" t="s">
        <v>556</v>
      </c>
      <c r="N206" s="127">
        <v>42898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81</v>
      </c>
      <c r="B207" s="102">
        <v>42739</v>
      </c>
      <c r="C207" s="102"/>
      <c r="D207" s="103" t="s">
        <v>342</v>
      </c>
      <c r="E207" s="104" t="s">
        <v>580</v>
      </c>
      <c r="F207" s="105">
        <v>99.5</v>
      </c>
      <c r="G207" s="104"/>
      <c r="H207" s="104">
        <v>158</v>
      </c>
      <c r="I207" s="122">
        <v>158</v>
      </c>
      <c r="J207" s="123" t="s">
        <v>639</v>
      </c>
      <c r="K207" s="124">
        <v>58.5</v>
      </c>
      <c r="L207" s="125">
        <v>0.58793969849246197</v>
      </c>
      <c r="M207" s="126" t="s">
        <v>556</v>
      </c>
      <c r="N207" s="127">
        <v>42898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82</v>
      </c>
      <c r="B208" s="102">
        <v>42786</v>
      </c>
      <c r="C208" s="102"/>
      <c r="D208" s="103" t="s">
        <v>166</v>
      </c>
      <c r="E208" s="104" t="s">
        <v>580</v>
      </c>
      <c r="F208" s="105">
        <v>140.5</v>
      </c>
      <c r="G208" s="104"/>
      <c r="H208" s="104">
        <v>220</v>
      </c>
      <c r="I208" s="122">
        <v>220</v>
      </c>
      <c r="J208" s="123" t="s">
        <v>639</v>
      </c>
      <c r="K208" s="124">
        <f>H208-F208</f>
        <v>79.5</v>
      </c>
      <c r="L208" s="125">
        <f>K208/F208</f>
        <v>0.5658362989323843</v>
      </c>
      <c r="M208" s="126" t="s">
        <v>556</v>
      </c>
      <c r="N208" s="127">
        <v>42864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83</v>
      </c>
      <c r="B209" s="102">
        <v>42786</v>
      </c>
      <c r="C209" s="102"/>
      <c r="D209" s="103" t="s">
        <v>723</v>
      </c>
      <c r="E209" s="104" t="s">
        <v>580</v>
      </c>
      <c r="F209" s="105">
        <v>202.5</v>
      </c>
      <c r="G209" s="104"/>
      <c r="H209" s="104">
        <v>234</v>
      </c>
      <c r="I209" s="122">
        <v>234</v>
      </c>
      <c r="J209" s="123" t="s">
        <v>639</v>
      </c>
      <c r="K209" s="124">
        <v>31.5</v>
      </c>
      <c r="L209" s="125">
        <v>0.155555555555556</v>
      </c>
      <c r="M209" s="126" t="s">
        <v>556</v>
      </c>
      <c r="N209" s="127">
        <v>42836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84</v>
      </c>
      <c r="B210" s="102">
        <v>42818</v>
      </c>
      <c r="C210" s="102"/>
      <c r="D210" s="103" t="s">
        <v>517</v>
      </c>
      <c r="E210" s="104" t="s">
        <v>580</v>
      </c>
      <c r="F210" s="105">
        <v>300.5</v>
      </c>
      <c r="G210" s="104"/>
      <c r="H210" s="104">
        <v>417.5</v>
      </c>
      <c r="I210" s="122">
        <v>420</v>
      </c>
      <c r="J210" s="123" t="s">
        <v>681</v>
      </c>
      <c r="K210" s="124">
        <f>H210-F210</f>
        <v>117</v>
      </c>
      <c r="L210" s="125">
        <f>K210/F210</f>
        <v>0.38935108153078202</v>
      </c>
      <c r="M210" s="126" t="s">
        <v>556</v>
      </c>
      <c r="N210" s="127">
        <v>43070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85</v>
      </c>
      <c r="B211" s="102">
        <v>42818</v>
      </c>
      <c r="C211" s="102"/>
      <c r="D211" s="103" t="s">
        <v>719</v>
      </c>
      <c r="E211" s="104" t="s">
        <v>580</v>
      </c>
      <c r="F211" s="105">
        <v>850</v>
      </c>
      <c r="G211" s="104"/>
      <c r="H211" s="104">
        <v>1042.5</v>
      </c>
      <c r="I211" s="122">
        <v>1023</v>
      </c>
      <c r="J211" s="123" t="s">
        <v>724</v>
      </c>
      <c r="K211" s="124">
        <v>192.5</v>
      </c>
      <c r="L211" s="125">
        <v>0.22647058823529401</v>
      </c>
      <c r="M211" s="126" t="s">
        <v>556</v>
      </c>
      <c r="N211" s="127">
        <v>42830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86</v>
      </c>
      <c r="B212" s="102">
        <v>42830</v>
      </c>
      <c r="C212" s="102"/>
      <c r="D212" s="103" t="s">
        <v>471</v>
      </c>
      <c r="E212" s="104" t="s">
        <v>580</v>
      </c>
      <c r="F212" s="105">
        <v>785</v>
      </c>
      <c r="G212" s="104"/>
      <c r="H212" s="104">
        <v>930</v>
      </c>
      <c r="I212" s="122">
        <v>920</v>
      </c>
      <c r="J212" s="123" t="s">
        <v>682</v>
      </c>
      <c r="K212" s="124">
        <f>H212-F212</f>
        <v>145</v>
      </c>
      <c r="L212" s="125">
        <f>K212/F212</f>
        <v>0.18471337579617833</v>
      </c>
      <c r="M212" s="126" t="s">
        <v>556</v>
      </c>
      <c r="N212" s="127">
        <v>42976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7">
        <v>87</v>
      </c>
      <c r="B213" s="106">
        <v>42831</v>
      </c>
      <c r="C213" s="106"/>
      <c r="D213" s="107" t="s">
        <v>725</v>
      </c>
      <c r="E213" s="108" t="s">
        <v>580</v>
      </c>
      <c r="F213" s="109">
        <v>40</v>
      </c>
      <c r="G213" s="109"/>
      <c r="H213" s="110">
        <v>13.1</v>
      </c>
      <c r="I213" s="128">
        <v>60</v>
      </c>
      <c r="J213" s="134" t="s">
        <v>726</v>
      </c>
      <c r="K213" s="130">
        <v>-26.9</v>
      </c>
      <c r="L213" s="131">
        <v>-0.67249999999999999</v>
      </c>
      <c r="M213" s="132" t="s">
        <v>620</v>
      </c>
      <c r="N213" s="133">
        <v>43138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88</v>
      </c>
      <c r="B214" s="102">
        <v>42837</v>
      </c>
      <c r="C214" s="102"/>
      <c r="D214" s="103" t="s">
        <v>87</v>
      </c>
      <c r="E214" s="104" t="s">
        <v>580</v>
      </c>
      <c r="F214" s="105">
        <v>289.5</v>
      </c>
      <c r="G214" s="104"/>
      <c r="H214" s="104">
        <v>354</v>
      </c>
      <c r="I214" s="122">
        <v>360</v>
      </c>
      <c r="J214" s="123" t="s">
        <v>683</v>
      </c>
      <c r="K214" s="124">
        <f t="shared" ref="K214:K222" si="71">H214-F214</f>
        <v>64.5</v>
      </c>
      <c r="L214" s="125">
        <f t="shared" ref="L214:L222" si="72">K214/F214</f>
        <v>0.22279792746113988</v>
      </c>
      <c r="M214" s="126" t="s">
        <v>556</v>
      </c>
      <c r="N214" s="127">
        <v>43040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89</v>
      </c>
      <c r="B215" s="102">
        <v>42845</v>
      </c>
      <c r="C215" s="102"/>
      <c r="D215" s="103" t="s">
        <v>416</v>
      </c>
      <c r="E215" s="104" t="s">
        <v>580</v>
      </c>
      <c r="F215" s="105">
        <v>700</v>
      </c>
      <c r="G215" s="104"/>
      <c r="H215" s="104">
        <v>840</v>
      </c>
      <c r="I215" s="122">
        <v>840</v>
      </c>
      <c r="J215" s="123" t="s">
        <v>684</v>
      </c>
      <c r="K215" s="124">
        <f t="shared" si="71"/>
        <v>140</v>
      </c>
      <c r="L215" s="125">
        <f t="shared" si="72"/>
        <v>0.2</v>
      </c>
      <c r="M215" s="126" t="s">
        <v>556</v>
      </c>
      <c r="N215" s="127">
        <v>42893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90</v>
      </c>
      <c r="B216" s="102">
        <v>42887</v>
      </c>
      <c r="C216" s="102"/>
      <c r="D216" s="144" t="s">
        <v>353</v>
      </c>
      <c r="E216" s="104" t="s">
        <v>580</v>
      </c>
      <c r="F216" s="105">
        <v>130</v>
      </c>
      <c r="G216" s="104"/>
      <c r="H216" s="104">
        <v>144.25</v>
      </c>
      <c r="I216" s="122">
        <v>170</v>
      </c>
      <c r="J216" s="123" t="s">
        <v>685</v>
      </c>
      <c r="K216" s="124">
        <f t="shared" si="71"/>
        <v>14.25</v>
      </c>
      <c r="L216" s="125">
        <f t="shared" si="72"/>
        <v>0.10961538461538461</v>
      </c>
      <c r="M216" s="126" t="s">
        <v>556</v>
      </c>
      <c r="N216" s="127">
        <v>43675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91</v>
      </c>
      <c r="B217" s="102">
        <v>42901</v>
      </c>
      <c r="C217" s="102"/>
      <c r="D217" s="144" t="s">
        <v>686</v>
      </c>
      <c r="E217" s="104" t="s">
        <v>580</v>
      </c>
      <c r="F217" s="105">
        <v>214.5</v>
      </c>
      <c r="G217" s="104"/>
      <c r="H217" s="104">
        <v>262</v>
      </c>
      <c r="I217" s="122">
        <v>262</v>
      </c>
      <c r="J217" s="123" t="s">
        <v>687</v>
      </c>
      <c r="K217" s="124">
        <f t="shared" si="71"/>
        <v>47.5</v>
      </c>
      <c r="L217" s="125">
        <f t="shared" si="72"/>
        <v>0.22144522144522144</v>
      </c>
      <c r="M217" s="126" t="s">
        <v>556</v>
      </c>
      <c r="N217" s="127">
        <v>42977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92</v>
      </c>
      <c r="B218" s="150">
        <v>42933</v>
      </c>
      <c r="C218" s="150"/>
      <c r="D218" s="151" t="s">
        <v>688</v>
      </c>
      <c r="E218" s="152" t="s">
        <v>580</v>
      </c>
      <c r="F218" s="153">
        <v>370</v>
      </c>
      <c r="G218" s="152"/>
      <c r="H218" s="152">
        <v>447.5</v>
      </c>
      <c r="I218" s="169">
        <v>450</v>
      </c>
      <c r="J218" s="209" t="s">
        <v>639</v>
      </c>
      <c r="K218" s="124">
        <f t="shared" si="71"/>
        <v>77.5</v>
      </c>
      <c r="L218" s="171">
        <f t="shared" si="72"/>
        <v>0.20945945945945946</v>
      </c>
      <c r="M218" s="172" t="s">
        <v>556</v>
      </c>
      <c r="N218" s="173">
        <v>43035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93</v>
      </c>
      <c r="B219" s="150">
        <v>42943</v>
      </c>
      <c r="C219" s="150"/>
      <c r="D219" s="151" t="s">
        <v>164</v>
      </c>
      <c r="E219" s="152" t="s">
        <v>580</v>
      </c>
      <c r="F219" s="153">
        <v>657.5</v>
      </c>
      <c r="G219" s="152"/>
      <c r="H219" s="152">
        <v>825</v>
      </c>
      <c r="I219" s="169">
        <v>820</v>
      </c>
      <c r="J219" s="209" t="s">
        <v>639</v>
      </c>
      <c r="K219" s="124">
        <f t="shared" si="71"/>
        <v>167.5</v>
      </c>
      <c r="L219" s="171">
        <f t="shared" si="72"/>
        <v>0.25475285171102663</v>
      </c>
      <c r="M219" s="172" t="s">
        <v>556</v>
      </c>
      <c r="N219" s="173">
        <v>43090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94</v>
      </c>
      <c r="B220" s="102">
        <v>42964</v>
      </c>
      <c r="C220" s="102"/>
      <c r="D220" s="103" t="s">
        <v>357</v>
      </c>
      <c r="E220" s="104" t="s">
        <v>580</v>
      </c>
      <c r="F220" s="105">
        <v>605</v>
      </c>
      <c r="G220" s="104"/>
      <c r="H220" s="104">
        <v>750</v>
      </c>
      <c r="I220" s="122">
        <v>750</v>
      </c>
      <c r="J220" s="123" t="s">
        <v>682</v>
      </c>
      <c r="K220" s="124">
        <f t="shared" si="71"/>
        <v>145</v>
      </c>
      <c r="L220" s="125">
        <f t="shared" si="72"/>
        <v>0.23966942148760331</v>
      </c>
      <c r="M220" s="126" t="s">
        <v>556</v>
      </c>
      <c r="N220" s="127">
        <v>43027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25">
        <v>95</v>
      </c>
      <c r="B221" s="145">
        <v>42979</v>
      </c>
      <c r="C221" s="145"/>
      <c r="D221" s="146" t="s">
        <v>475</v>
      </c>
      <c r="E221" s="147" t="s">
        <v>580</v>
      </c>
      <c r="F221" s="148">
        <v>255</v>
      </c>
      <c r="G221" s="149"/>
      <c r="H221" s="149">
        <v>217.25</v>
      </c>
      <c r="I221" s="149">
        <v>320</v>
      </c>
      <c r="J221" s="166" t="s">
        <v>689</v>
      </c>
      <c r="K221" s="130">
        <f t="shared" si="71"/>
        <v>-37.75</v>
      </c>
      <c r="L221" s="167">
        <f t="shared" si="72"/>
        <v>-0.14803921568627451</v>
      </c>
      <c r="M221" s="132" t="s">
        <v>620</v>
      </c>
      <c r="N221" s="168">
        <v>43661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96</v>
      </c>
      <c r="B222" s="102">
        <v>42997</v>
      </c>
      <c r="C222" s="102"/>
      <c r="D222" s="103" t="s">
        <v>690</v>
      </c>
      <c r="E222" s="104" t="s">
        <v>580</v>
      </c>
      <c r="F222" s="105">
        <v>215</v>
      </c>
      <c r="G222" s="104"/>
      <c r="H222" s="104">
        <v>258</v>
      </c>
      <c r="I222" s="122">
        <v>258</v>
      </c>
      <c r="J222" s="123" t="s">
        <v>639</v>
      </c>
      <c r="K222" s="124">
        <f t="shared" si="71"/>
        <v>43</v>
      </c>
      <c r="L222" s="125">
        <f t="shared" si="72"/>
        <v>0.2</v>
      </c>
      <c r="M222" s="126" t="s">
        <v>556</v>
      </c>
      <c r="N222" s="127">
        <v>43040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97</v>
      </c>
      <c r="B223" s="102">
        <v>42997</v>
      </c>
      <c r="C223" s="102"/>
      <c r="D223" s="103" t="s">
        <v>690</v>
      </c>
      <c r="E223" s="104" t="s">
        <v>580</v>
      </c>
      <c r="F223" s="105">
        <v>215</v>
      </c>
      <c r="G223" s="104"/>
      <c r="H223" s="104">
        <v>258</v>
      </c>
      <c r="I223" s="122">
        <v>258</v>
      </c>
      <c r="J223" s="209" t="s">
        <v>639</v>
      </c>
      <c r="K223" s="124">
        <v>43</v>
      </c>
      <c r="L223" s="125">
        <v>0.2</v>
      </c>
      <c r="M223" s="126" t="s">
        <v>556</v>
      </c>
      <c r="N223" s="127">
        <v>43040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9">
        <v>98</v>
      </c>
      <c r="B224" s="190">
        <v>42998</v>
      </c>
      <c r="C224" s="190"/>
      <c r="D224" s="332" t="s">
        <v>780</v>
      </c>
      <c r="E224" s="191" t="s">
        <v>580</v>
      </c>
      <c r="F224" s="192">
        <v>75</v>
      </c>
      <c r="G224" s="191"/>
      <c r="H224" s="191">
        <v>90</v>
      </c>
      <c r="I224" s="210">
        <v>90</v>
      </c>
      <c r="J224" s="123" t="s">
        <v>691</v>
      </c>
      <c r="K224" s="124">
        <f t="shared" ref="K224:K229" si="73">H224-F224</f>
        <v>15</v>
      </c>
      <c r="L224" s="125">
        <f t="shared" ref="L224:L229" si="74">K224/F224</f>
        <v>0.2</v>
      </c>
      <c r="M224" s="126" t="s">
        <v>556</v>
      </c>
      <c r="N224" s="127">
        <v>43019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8">
        <v>99</v>
      </c>
      <c r="B225" s="150">
        <v>43011</v>
      </c>
      <c r="C225" s="150"/>
      <c r="D225" s="151" t="s">
        <v>692</v>
      </c>
      <c r="E225" s="152" t="s">
        <v>580</v>
      </c>
      <c r="F225" s="153">
        <v>315</v>
      </c>
      <c r="G225" s="152"/>
      <c r="H225" s="152">
        <v>392</v>
      </c>
      <c r="I225" s="169">
        <v>384</v>
      </c>
      <c r="J225" s="209" t="s">
        <v>693</v>
      </c>
      <c r="K225" s="124">
        <f t="shared" si="73"/>
        <v>77</v>
      </c>
      <c r="L225" s="171">
        <f t="shared" si="74"/>
        <v>0.24444444444444444</v>
      </c>
      <c r="M225" s="172" t="s">
        <v>556</v>
      </c>
      <c r="N225" s="173">
        <v>43017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8">
        <v>100</v>
      </c>
      <c r="B226" s="150">
        <v>43013</v>
      </c>
      <c r="C226" s="150"/>
      <c r="D226" s="151" t="s">
        <v>694</v>
      </c>
      <c r="E226" s="152" t="s">
        <v>580</v>
      </c>
      <c r="F226" s="153">
        <v>145</v>
      </c>
      <c r="G226" s="152"/>
      <c r="H226" s="152">
        <v>179</v>
      </c>
      <c r="I226" s="169">
        <v>180</v>
      </c>
      <c r="J226" s="209" t="s">
        <v>570</v>
      </c>
      <c r="K226" s="124">
        <f t="shared" si="73"/>
        <v>34</v>
      </c>
      <c r="L226" s="171">
        <f t="shared" si="74"/>
        <v>0.23448275862068965</v>
      </c>
      <c r="M226" s="172" t="s">
        <v>556</v>
      </c>
      <c r="N226" s="173">
        <v>43025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8">
        <v>101</v>
      </c>
      <c r="B227" s="150">
        <v>43014</v>
      </c>
      <c r="C227" s="150"/>
      <c r="D227" s="151" t="s">
        <v>330</v>
      </c>
      <c r="E227" s="152" t="s">
        <v>580</v>
      </c>
      <c r="F227" s="153">
        <v>256</v>
      </c>
      <c r="G227" s="152"/>
      <c r="H227" s="152">
        <v>323</v>
      </c>
      <c r="I227" s="169">
        <v>320</v>
      </c>
      <c r="J227" s="209" t="s">
        <v>639</v>
      </c>
      <c r="K227" s="124">
        <f t="shared" si="73"/>
        <v>67</v>
      </c>
      <c r="L227" s="171">
        <f t="shared" si="74"/>
        <v>0.26171875</v>
      </c>
      <c r="M227" s="172" t="s">
        <v>556</v>
      </c>
      <c r="N227" s="173">
        <v>43067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8">
        <v>102</v>
      </c>
      <c r="B228" s="150">
        <v>43017</v>
      </c>
      <c r="C228" s="150"/>
      <c r="D228" s="151" t="s">
        <v>350</v>
      </c>
      <c r="E228" s="152" t="s">
        <v>580</v>
      </c>
      <c r="F228" s="153">
        <v>137.5</v>
      </c>
      <c r="G228" s="152"/>
      <c r="H228" s="152">
        <v>184</v>
      </c>
      <c r="I228" s="169">
        <v>183</v>
      </c>
      <c r="J228" s="170" t="s">
        <v>695</v>
      </c>
      <c r="K228" s="124">
        <f t="shared" si="73"/>
        <v>46.5</v>
      </c>
      <c r="L228" s="171">
        <f t="shared" si="74"/>
        <v>0.33818181818181819</v>
      </c>
      <c r="M228" s="172" t="s">
        <v>556</v>
      </c>
      <c r="N228" s="173">
        <v>43108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8">
        <v>103</v>
      </c>
      <c r="B229" s="150">
        <v>43018</v>
      </c>
      <c r="C229" s="150"/>
      <c r="D229" s="151" t="s">
        <v>696</v>
      </c>
      <c r="E229" s="152" t="s">
        <v>580</v>
      </c>
      <c r="F229" s="153">
        <v>125.5</v>
      </c>
      <c r="G229" s="152"/>
      <c r="H229" s="152">
        <v>158</v>
      </c>
      <c r="I229" s="169">
        <v>155</v>
      </c>
      <c r="J229" s="170" t="s">
        <v>697</v>
      </c>
      <c r="K229" s="124">
        <f t="shared" si="73"/>
        <v>32.5</v>
      </c>
      <c r="L229" s="171">
        <f t="shared" si="74"/>
        <v>0.25896414342629481</v>
      </c>
      <c r="M229" s="172" t="s">
        <v>556</v>
      </c>
      <c r="N229" s="173">
        <v>43067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8">
        <v>104</v>
      </c>
      <c r="B230" s="150">
        <v>43018</v>
      </c>
      <c r="C230" s="150"/>
      <c r="D230" s="151" t="s">
        <v>727</v>
      </c>
      <c r="E230" s="152" t="s">
        <v>580</v>
      </c>
      <c r="F230" s="153">
        <v>895</v>
      </c>
      <c r="G230" s="152"/>
      <c r="H230" s="152">
        <v>1122.5</v>
      </c>
      <c r="I230" s="169">
        <v>1078</v>
      </c>
      <c r="J230" s="170" t="s">
        <v>728</v>
      </c>
      <c r="K230" s="124">
        <v>227.5</v>
      </c>
      <c r="L230" s="171">
        <v>0.25418994413407803</v>
      </c>
      <c r="M230" s="172" t="s">
        <v>556</v>
      </c>
      <c r="N230" s="173">
        <v>43117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8">
        <v>105</v>
      </c>
      <c r="B231" s="150">
        <v>43020</v>
      </c>
      <c r="C231" s="150"/>
      <c r="D231" s="151" t="s">
        <v>338</v>
      </c>
      <c r="E231" s="152" t="s">
        <v>580</v>
      </c>
      <c r="F231" s="153">
        <v>525</v>
      </c>
      <c r="G231" s="152"/>
      <c r="H231" s="152">
        <v>629</v>
      </c>
      <c r="I231" s="169">
        <v>629</v>
      </c>
      <c r="J231" s="209" t="s">
        <v>639</v>
      </c>
      <c r="K231" s="124">
        <v>104</v>
      </c>
      <c r="L231" s="171">
        <v>0.19809523809523799</v>
      </c>
      <c r="M231" s="172" t="s">
        <v>556</v>
      </c>
      <c r="N231" s="173">
        <v>43119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106</v>
      </c>
      <c r="B232" s="150">
        <v>43046</v>
      </c>
      <c r="C232" s="150"/>
      <c r="D232" s="151" t="s">
        <v>379</v>
      </c>
      <c r="E232" s="152" t="s">
        <v>580</v>
      </c>
      <c r="F232" s="153">
        <v>740</v>
      </c>
      <c r="G232" s="152"/>
      <c r="H232" s="152">
        <v>892.5</v>
      </c>
      <c r="I232" s="169">
        <v>900</v>
      </c>
      <c r="J232" s="170" t="s">
        <v>698</v>
      </c>
      <c r="K232" s="124">
        <f>H232-F232</f>
        <v>152.5</v>
      </c>
      <c r="L232" s="171">
        <f>K232/F232</f>
        <v>0.20608108108108109</v>
      </c>
      <c r="M232" s="172" t="s">
        <v>556</v>
      </c>
      <c r="N232" s="173">
        <v>43052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107</v>
      </c>
      <c r="B233" s="102">
        <v>43073</v>
      </c>
      <c r="C233" s="102"/>
      <c r="D233" s="103" t="s">
        <v>699</v>
      </c>
      <c r="E233" s="104" t="s">
        <v>580</v>
      </c>
      <c r="F233" s="105">
        <v>118.5</v>
      </c>
      <c r="G233" s="104"/>
      <c r="H233" s="104">
        <v>143.5</v>
      </c>
      <c r="I233" s="122">
        <v>145</v>
      </c>
      <c r="J233" s="137" t="s">
        <v>700</v>
      </c>
      <c r="K233" s="124">
        <f>H233-F233</f>
        <v>25</v>
      </c>
      <c r="L233" s="125">
        <f>K233/F233</f>
        <v>0.2109704641350211</v>
      </c>
      <c r="M233" s="126" t="s">
        <v>556</v>
      </c>
      <c r="N233" s="127">
        <v>43097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7">
        <v>108</v>
      </c>
      <c r="B234" s="106">
        <v>43090</v>
      </c>
      <c r="C234" s="106"/>
      <c r="D234" s="154" t="s">
        <v>420</v>
      </c>
      <c r="E234" s="108" t="s">
        <v>580</v>
      </c>
      <c r="F234" s="109">
        <v>715</v>
      </c>
      <c r="G234" s="109"/>
      <c r="H234" s="110">
        <v>500</v>
      </c>
      <c r="I234" s="128">
        <v>872</v>
      </c>
      <c r="J234" s="134" t="s">
        <v>701</v>
      </c>
      <c r="K234" s="130">
        <f>H234-F234</f>
        <v>-215</v>
      </c>
      <c r="L234" s="131">
        <f>K234/F234</f>
        <v>-0.30069930069930068</v>
      </c>
      <c r="M234" s="132" t="s">
        <v>620</v>
      </c>
      <c r="N234" s="133">
        <v>43670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109</v>
      </c>
      <c r="B235" s="102">
        <v>43098</v>
      </c>
      <c r="C235" s="102"/>
      <c r="D235" s="103" t="s">
        <v>692</v>
      </c>
      <c r="E235" s="104" t="s">
        <v>580</v>
      </c>
      <c r="F235" s="105">
        <v>435</v>
      </c>
      <c r="G235" s="104"/>
      <c r="H235" s="104">
        <v>542.5</v>
      </c>
      <c r="I235" s="122">
        <v>539</v>
      </c>
      <c r="J235" s="137" t="s">
        <v>639</v>
      </c>
      <c r="K235" s="124">
        <v>107.5</v>
      </c>
      <c r="L235" s="125">
        <v>0.247126436781609</v>
      </c>
      <c r="M235" s="126" t="s">
        <v>556</v>
      </c>
      <c r="N235" s="127">
        <v>43206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110</v>
      </c>
      <c r="B236" s="102">
        <v>43098</v>
      </c>
      <c r="C236" s="102"/>
      <c r="D236" s="103" t="s">
        <v>530</v>
      </c>
      <c r="E236" s="104" t="s">
        <v>580</v>
      </c>
      <c r="F236" s="105">
        <v>885</v>
      </c>
      <c r="G236" s="104"/>
      <c r="H236" s="104">
        <v>1090</v>
      </c>
      <c r="I236" s="122">
        <v>1084</v>
      </c>
      <c r="J236" s="137" t="s">
        <v>639</v>
      </c>
      <c r="K236" s="124">
        <v>205</v>
      </c>
      <c r="L236" s="125">
        <v>0.23163841807909599</v>
      </c>
      <c r="M236" s="126" t="s">
        <v>556</v>
      </c>
      <c r="N236" s="127">
        <v>43213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26">
        <v>111</v>
      </c>
      <c r="B237" s="317">
        <v>43192</v>
      </c>
      <c r="C237" s="317"/>
      <c r="D237" s="112" t="s">
        <v>709</v>
      </c>
      <c r="E237" s="318" t="s">
        <v>580</v>
      </c>
      <c r="F237" s="319">
        <v>478.5</v>
      </c>
      <c r="G237" s="318"/>
      <c r="H237" s="318">
        <v>442</v>
      </c>
      <c r="I237" s="320">
        <v>613</v>
      </c>
      <c r="J237" s="341" t="s">
        <v>797</v>
      </c>
      <c r="K237" s="130">
        <f>H237-F237</f>
        <v>-36.5</v>
      </c>
      <c r="L237" s="131">
        <f>K237/F237</f>
        <v>-7.6280041797283177E-2</v>
      </c>
      <c r="M237" s="132" t="s">
        <v>620</v>
      </c>
      <c r="N237" s="133">
        <v>43762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7">
        <v>112</v>
      </c>
      <c r="B238" s="106">
        <v>43194</v>
      </c>
      <c r="C238" s="106"/>
      <c r="D238" s="331" t="s">
        <v>779</v>
      </c>
      <c r="E238" s="108" t="s">
        <v>580</v>
      </c>
      <c r="F238" s="109">
        <f>141.5-7.3</f>
        <v>134.19999999999999</v>
      </c>
      <c r="G238" s="109"/>
      <c r="H238" s="110">
        <v>77</v>
      </c>
      <c r="I238" s="128">
        <v>180</v>
      </c>
      <c r="J238" s="341" t="s">
        <v>796</v>
      </c>
      <c r="K238" s="130">
        <f>H238-F238</f>
        <v>-57.199999999999989</v>
      </c>
      <c r="L238" s="131">
        <f>K238/F238</f>
        <v>-0.42622950819672129</v>
      </c>
      <c r="M238" s="132" t="s">
        <v>620</v>
      </c>
      <c r="N238" s="133">
        <v>43522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7">
        <v>113</v>
      </c>
      <c r="B239" s="106">
        <v>43209</v>
      </c>
      <c r="C239" s="106"/>
      <c r="D239" s="107" t="s">
        <v>702</v>
      </c>
      <c r="E239" s="108" t="s">
        <v>580</v>
      </c>
      <c r="F239" s="109">
        <v>430</v>
      </c>
      <c r="G239" s="109"/>
      <c r="H239" s="110">
        <v>220</v>
      </c>
      <c r="I239" s="128">
        <v>537</v>
      </c>
      <c r="J239" s="134" t="s">
        <v>703</v>
      </c>
      <c r="K239" s="130">
        <f>H239-F239</f>
        <v>-210</v>
      </c>
      <c r="L239" s="131">
        <f>K239/F239</f>
        <v>-0.48837209302325579</v>
      </c>
      <c r="M239" s="132" t="s">
        <v>620</v>
      </c>
      <c r="N239" s="133">
        <v>43252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9">
        <v>114</v>
      </c>
      <c r="B240" s="190">
        <v>43220</v>
      </c>
      <c r="C240" s="190"/>
      <c r="D240" s="151" t="s">
        <v>380</v>
      </c>
      <c r="E240" s="191" t="s">
        <v>580</v>
      </c>
      <c r="F240" s="191">
        <v>153.5</v>
      </c>
      <c r="G240" s="191"/>
      <c r="H240" s="191">
        <v>196</v>
      </c>
      <c r="I240" s="210">
        <v>196</v>
      </c>
      <c r="J240" s="137" t="s">
        <v>812</v>
      </c>
      <c r="K240" s="124">
        <f>H240-F240</f>
        <v>42.5</v>
      </c>
      <c r="L240" s="125">
        <f>K240/F240</f>
        <v>0.27687296416938112</v>
      </c>
      <c r="M240" s="126" t="s">
        <v>556</v>
      </c>
      <c r="N240" s="322">
        <v>43605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7">
        <v>115</v>
      </c>
      <c r="B241" s="106">
        <v>43306</v>
      </c>
      <c r="C241" s="106"/>
      <c r="D241" s="107" t="s">
        <v>725</v>
      </c>
      <c r="E241" s="108" t="s">
        <v>580</v>
      </c>
      <c r="F241" s="109">
        <v>27.5</v>
      </c>
      <c r="G241" s="109"/>
      <c r="H241" s="110">
        <v>13.1</v>
      </c>
      <c r="I241" s="128">
        <v>60</v>
      </c>
      <c r="J241" s="134" t="s">
        <v>729</v>
      </c>
      <c r="K241" s="130">
        <v>-14.4</v>
      </c>
      <c r="L241" s="131">
        <v>-0.52363636363636401</v>
      </c>
      <c r="M241" s="132" t="s">
        <v>620</v>
      </c>
      <c r="N241" s="133">
        <v>43138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6">
        <v>116</v>
      </c>
      <c r="B242" s="317">
        <v>43318</v>
      </c>
      <c r="C242" s="317"/>
      <c r="D242" s="112" t="s">
        <v>704</v>
      </c>
      <c r="E242" s="318" t="s">
        <v>580</v>
      </c>
      <c r="F242" s="318">
        <v>148.5</v>
      </c>
      <c r="G242" s="318"/>
      <c r="H242" s="318">
        <v>102</v>
      </c>
      <c r="I242" s="320">
        <v>182</v>
      </c>
      <c r="J242" s="134" t="s">
        <v>811</v>
      </c>
      <c r="K242" s="130">
        <f>H242-F242</f>
        <v>-46.5</v>
      </c>
      <c r="L242" s="131">
        <f>K242/F242</f>
        <v>-0.31313131313131315</v>
      </c>
      <c r="M242" s="132" t="s">
        <v>620</v>
      </c>
      <c r="N242" s="133">
        <v>43661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6">
        <v>117</v>
      </c>
      <c r="B243" s="102">
        <v>43335</v>
      </c>
      <c r="C243" s="102"/>
      <c r="D243" s="103" t="s">
        <v>730</v>
      </c>
      <c r="E243" s="104" t="s">
        <v>580</v>
      </c>
      <c r="F243" s="152">
        <v>285</v>
      </c>
      <c r="G243" s="104"/>
      <c r="H243" s="104">
        <v>355</v>
      </c>
      <c r="I243" s="122">
        <v>364</v>
      </c>
      <c r="J243" s="137" t="s">
        <v>731</v>
      </c>
      <c r="K243" s="124">
        <v>70</v>
      </c>
      <c r="L243" s="125">
        <v>0.24561403508771901</v>
      </c>
      <c r="M243" s="126" t="s">
        <v>556</v>
      </c>
      <c r="N243" s="127">
        <v>43455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118</v>
      </c>
      <c r="B244" s="102">
        <v>43341</v>
      </c>
      <c r="C244" s="102"/>
      <c r="D244" s="103" t="s">
        <v>370</v>
      </c>
      <c r="E244" s="104" t="s">
        <v>580</v>
      </c>
      <c r="F244" s="152">
        <v>525</v>
      </c>
      <c r="G244" s="104"/>
      <c r="H244" s="104">
        <v>585</v>
      </c>
      <c r="I244" s="122">
        <v>635</v>
      </c>
      <c r="J244" s="137" t="s">
        <v>705</v>
      </c>
      <c r="K244" s="124">
        <f t="shared" ref="K244:K256" si="75">H244-F244</f>
        <v>60</v>
      </c>
      <c r="L244" s="125">
        <f t="shared" ref="L244:L256" si="76">K244/F244</f>
        <v>0.11428571428571428</v>
      </c>
      <c r="M244" s="126" t="s">
        <v>556</v>
      </c>
      <c r="N244" s="127">
        <v>43662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6">
        <v>119</v>
      </c>
      <c r="B245" s="102">
        <v>43395</v>
      </c>
      <c r="C245" s="102"/>
      <c r="D245" s="103" t="s">
        <v>357</v>
      </c>
      <c r="E245" s="104" t="s">
        <v>580</v>
      </c>
      <c r="F245" s="152">
        <v>475</v>
      </c>
      <c r="G245" s="104"/>
      <c r="H245" s="104">
        <v>574</v>
      </c>
      <c r="I245" s="122">
        <v>570</v>
      </c>
      <c r="J245" s="137" t="s">
        <v>639</v>
      </c>
      <c r="K245" s="124">
        <f t="shared" si="75"/>
        <v>99</v>
      </c>
      <c r="L245" s="125">
        <f t="shared" si="76"/>
        <v>0.20842105263157895</v>
      </c>
      <c r="M245" s="126" t="s">
        <v>556</v>
      </c>
      <c r="N245" s="127">
        <v>43403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8">
        <v>120</v>
      </c>
      <c r="B246" s="150">
        <v>43397</v>
      </c>
      <c r="C246" s="150"/>
      <c r="D246" s="357" t="s">
        <v>377</v>
      </c>
      <c r="E246" s="152" t="s">
        <v>580</v>
      </c>
      <c r="F246" s="152">
        <v>707.5</v>
      </c>
      <c r="G246" s="152"/>
      <c r="H246" s="152">
        <v>872</v>
      </c>
      <c r="I246" s="169">
        <v>872</v>
      </c>
      <c r="J246" s="170" t="s">
        <v>639</v>
      </c>
      <c r="K246" s="124">
        <f t="shared" si="75"/>
        <v>164.5</v>
      </c>
      <c r="L246" s="171">
        <f t="shared" si="76"/>
        <v>0.23250883392226149</v>
      </c>
      <c r="M246" s="172" t="s">
        <v>556</v>
      </c>
      <c r="N246" s="173">
        <v>43482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8">
        <v>121</v>
      </c>
      <c r="B247" s="150">
        <v>43398</v>
      </c>
      <c r="C247" s="150"/>
      <c r="D247" s="357" t="s">
        <v>339</v>
      </c>
      <c r="E247" s="152" t="s">
        <v>580</v>
      </c>
      <c r="F247" s="152">
        <v>162</v>
      </c>
      <c r="G247" s="152"/>
      <c r="H247" s="152">
        <v>204</v>
      </c>
      <c r="I247" s="169">
        <v>209</v>
      </c>
      <c r="J247" s="170" t="s">
        <v>810</v>
      </c>
      <c r="K247" s="124">
        <f t="shared" si="75"/>
        <v>42</v>
      </c>
      <c r="L247" s="171">
        <f t="shared" si="76"/>
        <v>0.25925925925925924</v>
      </c>
      <c r="M247" s="172" t="s">
        <v>556</v>
      </c>
      <c r="N247" s="173">
        <v>43539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122</v>
      </c>
      <c r="B248" s="190">
        <v>43399</v>
      </c>
      <c r="C248" s="190"/>
      <c r="D248" s="151" t="s">
        <v>465</v>
      </c>
      <c r="E248" s="191" t="s">
        <v>580</v>
      </c>
      <c r="F248" s="191">
        <v>240</v>
      </c>
      <c r="G248" s="191"/>
      <c r="H248" s="191">
        <v>297</v>
      </c>
      <c r="I248" s="210">
        <v>297</v>
      </c>
      <c r="J248" s="170" t="s">
        <v>639</v>
      </c>
      <c r="K248" s="211">
        <f t="shared" si="75"/>
        <v>57</v>
      </c>
      <c r="L248" s="212">
        <f t="shared" si="76"/>
        <v>0.23749999999999999</v>
      </c>
      <c r="M248" s="213" t="s">
        <v>556</v>
      </c>
      <c r="N248" s="214">
        <v>43417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6">
        <v>123</v>
      </c>
      <c r="B249" s="102">
        <v>43439</v>
      </c>
      <c r="C249" s="102"/>
      <c r="D249" s="144" t="s">
        <v>706</v>
      </c>
      <c r="E249" s="104" t="s">
        <v>580</v>
      </c>
      <c r="F249" s="104">
        <v>202.5</v>
      </c>
      <c r="G249" s="104"/>
      <c r="H249" s="104">
        <v>255</v>
      </c>
      <c r="I249" s="122">
        <v>252</v>
      </c>
      <c r="J249" s="137" t="s">
        <v>639</v>
      </c>
      <c r="K249" s="124">
        <f t="shared" si="75"/>
        <v>52.5</v>
      </c>
      <c r="L249" s="125">
        <f t="shared" si="76"/>
        <v>0.25925925925925924</v>
      </c>
      <c r="M249" s="126" t="s">
        <v>556</v>
      </c>
      <c r="N249" s="127">
        <v>43542</v>
      </c>
      <c r="O249" s="54"/>
      <c r="P249" s="13"/>
      <c r="Q249" s="13"/>
      <c r="R249" s="90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124</v>
      </c>
      <c r="B250" s="190">
        <v>43465</v>
      </c>
      <c r="C250" s="102"/>
      <c r="D250" s="357" t="s">
        <v>402</v>
      </c>
      <c r="E250" s="191" t="s">
        <v>580</v>
      </c>
      <c r="F250" s="191">
        <v>710</v>
      </c>
      <c r="G250" s="191"/>
      <c r="H250" s="191">
        <v>866</v>
      </c>
      <c r="I250" s="210">
        <v>866</v>
      </c>
      <c r="J250" s="170" t="s">
        <v>639</v>
      </c>
      <c r="K250" s="124">
        <f t="shared" si="75"/>
        <v>156</v>
      </c>
      <c r="L250" s="125">
        <f t="shared" si="76"/>
        <v>0.21971830985915494</v>
      </c>
      <c r="M250" s="126" t="s">
        <v>556</v>
      </c>
      <c r="N250" s="322">
        <v>43553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125</v>
      </c>
      <c r="B251" s="190">
        <v>43522</v>
      </c>
      <c r="C251" s="190"/>
      <c r="D251" s="357" t="s">
        <v>139</v>
      </c>
      <c r="E251" s="191" t="s">
        <v>580</v>
      </c>
      <c r="F251" s="191">
        <v>337.25</v>
      </c>
      <c r="G251" s="191"/>
      <c r="H251" s="191">
        <v>398.5</v>
      </c>
      <c r="I251" s="210">
        <v>411</v>
      </c>
      <c r="J251" s="137" t="s">
        <v>809</v>
      </c>
      <c r="K251" s="124">
        <f t="shared" si="75"/>
        <v>61.25</v>
      </c>
      <c r="L251" s="125">
        <f t="shared" si="76"/>
        <v>0.1816160118606375</v>
      </c>
      <c r="M251" s="126" t="s">
        <v>556</v>
      </c>
      <c r="N251" s="322">
        <v>43760</v>
      </c>
      <c r="O251" s="54"/>
      <c r="P251" s="13"/>
      <c r="Q251" s="13"/>
      <c r="R251" s="90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27">
        <v>126</v>
      </c>
      <c r="B252" s="155">
        <v>43559</v>
      </c>
      <c r="C252" s="155"/>
      <c r="D252" s="156" t="s">
        <v>394</v>
      </c>
      <c r="E252" s="157" t="s">
        <v>580</v>
      </c>
      <c r="F252" s="157">
        <v>130</v>
      </c>
      <c r="G252" s="157"/>
      <c r="H252" s="157">
        <v>65</v>
      </c>
      <c r="I252" s="174">
        <v>158</v>
      </c>
      <c r="J252" s="134" t="s">
        <v>707</v>
      </c>
      <c r="K252" s="130">
        <f t="shared" si="75"/>
        <v>-65</v>
      </c>
      <c r="L252" s="131">
        <f t="shared" si="76"/>
        <v>-0.5</v>
      </c>
      <c r="M252" s="132" t="s">
        <v>620</v>
      </c>
      <c r="N252" s="133">
        <v>43726</v>
      </c>
      <c r="O252" s="54"/>
      <c r="P252" s="13"/>
      <c r="Q252" s="13"/>
      <c r="R252" s="14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8">
        <v>127</v>
      </c>
      <c r="B253" s="175">
        <v>43017</v>
      </c>
      <c r="C253" s="175"/>
      <c r="D253" s="176" t="s">
        <v>166</v>
      </c>
      <c r="E253" s="177" t="s">
        <v>580</v>
      </c>
      <c r="F253" s="178">
        <v>141.5</v>
      </c>
      <c r="G253" s="179"/>
      <c r="H253" s="179">
        <v>183.5</v>
      </c>
      <c r="I253" s="179">
        <v>210</v>
      </c>
      <c r="J253" s="200" t="s">
        <v>801</v>
      </c>
      <c r="K253" s="201">
        <f t="shared" si="75"/>
        <v>42</v>
      </c>
      <c r="L253" s="202">
        <f t="shared" si="76"/>
        <v>0.29681978798586572</v>
      </c>
      <c r="M253" s="178" t="s">
        <v>556</v>
      </c>
      <c r="N253" s="203">
        <v>43042</v>
      </c>
      <c r="O253" s="54"/>
      <c r="P253" s="13"/>
      <c r="Q253" s="13"/>
      <c r="R253" s="90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27">
        <v>128</v>
      </c>
      <c r="B254" s="155">
        <v>43074</v>
      </c>
      <c r="C254" s="155"/>
      <c r="D254" s="156" t="s">
        <v>295</v>
      </c>
      <c r="E254" s="157" t="s">
        <v>580</v>
      </c>
      <c r="F254" s="158">
        <v>172</v>
      </c>
      <c r="G254" s="157"/>
      <c r="H254" s="157">
        <v>155.25</v>
      </c>
      <c r="I254" s="174">
        <v>230</v>
      </c>
      <c r="J254" s="341" t="s">
        <v>794</v>
      </c>
      <c r="K254" s="130">
        <f t="shared" ref="K254" si="77">H254-F254</f>
        <v>-16.75</v>
      </c>
      <c r="L254" s="131">
        <f t="shared" ref="L254" si="78">K254/F254</f>
        <v>-9.7383720930232565E-2</v>
      </c>
      <c r="M254" s="132" t="s">
        <v>620</v>
      </c>
      <c r="N254" s="133">
        <v>43787</v>
      </c>
      <c r="O254" s="54"/>
      <c r="P254" s="13"/>
      <c r="Q254" s="13"/>
      <c r="R254" s="14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129</v>
      </c>
      <c r="B255" s="190">
        <v>43398</v>
      </c>
      <c r="C255" s="190"/>
      <c r="D255" s="151" t="s">
        <v>103</v>
      </c>
      <c r="E255" s="191" t="s">
        <v>580</v>
      </c>
      <c r="F255" s="191">
        <v>698.5</v>
      </c>
      <c r="G255" s="191"/>
      <c r="H255" s="191">
        <v>890</v>
      </c>
      <c r="I255" s="210">
        <v>890</v>
      </c>
      <c r="J255" s="137" t="s">
        <v>932</v>
      </c>
      <c r="K255" s="124">
        <f t="shared" si="75"/>
        <v>191.5</v>
      </c>
      <c r="L255" s="125">
        <f t="shared" si="76"/>
        <v>0.27415891195418757</v>
      </c>
      <c r="M255" s="126" t="s">
        <v>556</v>
      </c>
      <c r="N255" s="322">
        <v>44328</v>
      </c>
      <c r="O255" s="54"/>
      <c r="P255" s="13"/>
      <c r="Q255" s="13"/>
      <c r="R255" s="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9">
        <v>130</v>
      </c>
      <c r="B256" s="190">
        <v>42877</v>
      </c>
      <c r="C256" s="190"/>
      <c r="D256" s="151" t="s">
        <v>369</v>
      </c>
      <c r="E256" s="191" t="s">
        <v>580</v>
      </c>
      <c r="F256" s="191">
        <v>127.6</v>
      </c>
      <c r="G256" s="191"/>
      <c r="H256" s="191">
        <v>138</v>
      </c>
      <c r="I256" s="210">
        <v>190</v>
      </c>
      <c r="J256" s="137" t="s">
        <v>798</v>
      </c>
      <c r="K256" s="124">
        <f t="shared" si="75"/>
        <v>10.400000000000006</v>
      </c>
      <c r="L256" s="125">
        <f t="shared" si="76"/>
        <v>8.1504702194357417E-2</v>
      </c>
      <c r="M256" s="126" t="s">
        <v>556</v>
      </c>
      <c r="N256" s="322">
        <v>43774</v>
      </c>
      <c r="O256" s="54"/>
      <c r="P256" s="13"/>
      <c r="Q256" s="13"/>
      <c r="R256" s="1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131</v>
      </c>
      <c r="B257" s="190">
        <v>43158</v>
      </c>
      <c r="C257" s="190"/>
      <c r="D257" s="151" t="s">
        <v>711</v>
      </c>
      <c r="E257" s="191" t="s">
        <v>580</v>
      </c>
      <c r="F257" s="191">
        <v>317</v>
      </c>
      <c r="G257" s="191"/>
      <c r="H257" s="191">
        <v>382.5</v>
      </c>
      <c r="I257" s="210">
        <v>398</v>
      </c>
      <c r="J257" s="137" t="s">
        <v>836</v>
      </c>
      <c r="K257" s="124">
        <f t="shared" ref="K257" si="79">H257-F257</f>
        <v>65.5</v>
      </c>
      <c r="L257" s="125">
        <f t="shared" ref="L257" si="80">K257/F257</f>
        <v>0.20662460567823343</v>
      </c>
      <c r="M257" s="126" t="s">
        <v>556</v>
      </c>
      <c r="N257" s="322">
        <v>44238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27">
        <v>132</v>
      </c>
      <c r="B258" s="155">
        <v>43164</v>
      </c>
      <c r="C258" s="155"/>
      <c r="D258" s="156" t="s">
        <v>133</v>
      </c>
      <c r="E258" s="157" t="s">
        <v>580</v>
      </c>
      <c r="F258" s="158">
        <f>510-14.4</f>
        <v>495.6</v>
      </c>
      <c r="G258" s="157"/>
      <c r="H258" s="157">
        <v>350</v>
      </c>
      <c r="I258" s="174">
        <v>672</v>
      </c>
      <c r="J258" s="341" t="s">
        <v>803</v>
      </c>
      <c r="K258" s="130">
        <f t="shared" ref="K258" si="81">H258-F258</f>
        <v>-145.60000000000002</v>
      </c>
      <c r="L258" s="131">
        <f t="shared" ref="L258" si="82">K258/F258</f>
        <v>-0.29378531073446329</v>
      </c>
      <c r="M258" s="132" t="s">
        <v>620</v>
      </c>
      <c r="N258" s="133">
        <v>43887</v>
      </c>
      <c r="O258" s="54"/>
      <c r="P258" s="13"/>
      <c r="Q258" s="13"/>
      <c r="R258" s="14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27">
        <v>133</v>
      </c>
      <c r="B259" s="155">
        <v>43237</v>
      </c>
      <c r="C259" s="155"/>
      <c r="D259" s="156" t="s">
        <v>459</v>
      </c>
      <c r="E259" s="157" t="s">
        <v>580</v>
      </c>
      <c r="F259" s="158">
        <v>230.3</v>
      </c>
      <c r="G259" s="157"/>
      <c r="H259" s="157">
        <v>102.5</v>
      </c>
      <c r="I259" s="174">
        <v>348</v>
      </c>
      <c r="J259" s="341" t="s">
        <v>805</v>
      </c>
      <c r="K259" s="130">
        <f t="shared" ref="K259:K260" si="83">H259-F259</f>
        <v>-127.80000000000001</v>
      </c>
      <c r="L259" s="131">
        <f t="shared" ref="L259:L260" si="84">K259/F259</f>
        <v>-0.55492835432045162</v>
      </c>
      <c r="M259" s="132" t="s">
        <v>620</v>
      </c>
      <c r="N259" s="133">
        <v>43896</v>
      </c>
      <c r="O259" s="54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134</v>
      </c>
      <c r="B260" s="190">
        <v>43258</v>
      </c>
      <c r="C260" s="190"/>
      <c r="D260" s="151" t="s">
        <v>426</v>
      </c>
      <c r="E260" s="191" t="s">
        <v>580</v>
      </c>
      <c r="F260" s="191">
        <f>342.5-5.1</f>
        <v>337.4</v>
      </c>
      <c r="G260" s="191"/>
      <c r="H260" s="191">
        <v>412.5</v>
      </c>
      <c r="I260" s="210">
        <v>439</v>
      </c>
      <c r="J260" s="137" t="s">
        <v>834</v>
      </c>
      <c r="K260" s="124">
        <f t="shared" si="83"/>
        <v>75.100000000000023</v>
      </c>
      <c r="L260" s="125">
        <f t="shared" si="84"/>
        <v>0.22258446947243635</v>
      </c>
      <c r="M260" s="126" t="s">
        <v>556</v>
      </c>
      <c r="N260" s="322">
        <v>44230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7">
        <v>135</v>
      </c>
      <c r="B261" s="182">
        <v>43285</v>
      </c>
      <c r="C261" s="182"/>
      <c r="D261" s="185" t="s">
        <v>48</v>
      </c>
      <c r="E261" s="183" t="s">
        <v>580</v>
      </c>
      <c r="F261" s="181">
        <f>127.5-5.53</f>
        <v>121.97</v>
      </c>
      <c r="G261" s="183"/>
      <c r="H261" s="183"/>
      <c r="I261" s="204">
        <v>170</v>
      </c>
      <c r="J261" s="216" t="s">
        <v>558</v>
      </c>
      <c r="K261" s="206"/>
      <c r="L261" s="207"/>
      <c r="M261" s="205" t="s">
        <v>558</v>
      </c>
      <c r="N261" s="208"/>
      <c r="O261" s="54"/>
      <c r="P261" s="13"/>
      <c r="Q261" s="13"/>
      <c r="R261" s="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27">
        <v>136</v>
      </c>
      <c r="B262" s="155">
        <v>43294</v>
      </c>
      <c r="C262" s="155"/>
      <c r="D262" s="156" t="s">
        <v>239</v>
      </c>
      <c r="E262" s="157" t="s">
        <v>580</v>
      </c>
      <c r="F262" s="158">
        <v>46.5</v>
      </c>
      <c r="G262" s="157"/>
      <c r="H262" s="157">
        <v>17</v>
      </c>
      <c r="I262" s="174">
        <v>59</v>
      </c>
      <c r="J262" s="341" t="s">
        <v>802</v>
      </c>
      <c r="K262" s="130">
        <f t="shared" ref="K262" si="85">H262-F262</f>
        <v>-29.5</v>
      </c>
      <c r="L262" s="131">
        <f t="shared" ref="L262" si="86">K262/F262</f>
        <v>-0.63440860215053763</v>
      </c>
      <c r="M262" s="132" t="s">
        <v>620</v>
      </c>
      <c r="N262" s="133">
        <v>43887</v>
      </c>
      <c r="O262" s="54"/>
      <c r="P262" s="13"/>
      <c r="Q262" s="13"/>
      <c r="R262" s="1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9">
        <v>137</v>
      </c>
      <c r="B263" s="180">
        <v>43396</v>
      </c>
      <c r="C263" s="180"/>
      <c r="D263" s="185" t="s">
        <v>404</v>
      </c>
      <c r="E263" s="183" t="s">
        <v>580</v>
      </c>
      <c r="F263" s="184">
        <v>156.5</v>
      </c>
      <c r="G263" s="183"/>
      <c r="H263" s="183"/>
      <c r="I263" s="204">
        <v>191</v>
      </c>
      <c r="J263" s="216" t="s">
        <v>558</v>
      </c>
      <c r="K263" s="206"/>
      <c r="L263" s="207"/>
      <c r="M263" s="205" t="s">
        <v>558</v>
      </c>
      <c r="N263" s="208"/>
      <c r="O263" s="54"/>
      <c r="P263" s="13"/>
      <c r="Q263" s="13"/>
      <c r="R263" s="14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138</v>
      </c>
      <c r="B264" s="190">
        <v>43439</v>
      </c>
      <c r="C264" s="190"/>
      <c r="D264" s="151" t="s">
        <v>321</v>
      </c>
      <c r="E264" s="191" t="s">
        <v>580</v>
      </c>
      <c r="F264" s="191">
        <v>259.5</v>
      </c>
      <c r="G264" s="191"/>
      <c r="H264" s="191">
        <v>320</v>
      </c>
      <c r="I264" s="210">
        <v>320</v>
      </c>
      <c r="J264" s="137" t="s">
        <v>639</v>
      </c>
      <c r="K264" s="124">
        <f t="shared" ref="K264" si="87">H264-F264</f>
        <v>60.5</v>
      </c>
      <c r="L264" s="125">
        <f t="shared" ref="L264" si="88">K264/F264</f>
        <v>0.23314065510597304</v>
      </c>
      <c r="M264" s="126" t="s">
        <v>556</v>
      </c>
      <c r="N264" s="322">
        <v>44323</v>
      </c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27">
        <v>139</v>
      </c>
      <c r="B265" s="155">
        <v>43439</v>
      </c>
      <c r="C265" s="155"/>
      <c r="D265" s="156" t="s">
        <v>732</v>
      </c>
      <c r="E265" s="157" t="s">
        <v>580</v>
      </c>
      <c r="F265" s="157">
        <v>715</v>
      </c>
      <c r="G265" s="157"/>
      <c r="H265" s="157">
        <v>445</v>
      </c>
      <c r="I265" s="174">
        <v>840</v>
      </c>
      <c r="J265" s="134" t="s">
        <v>782</v>
      </c>
      <c r="K265" s="130">
        <f t="shared" ref="K265:K268" si="89">H265-F265</f>
        <v>-270</v>
      </c>
      <c r="L265" s="131">
        <f t="shared" ref="L265:L268" si="90">K265/F265</f>
        <v>-0.3776223776223776</v>
      </c>
      <c r="M265" s="132" t="s">
        <v>620</v>
      </c>
      <c r="N265" s="133">
        <v>43800</v>
      </c>
      <c r="O265" s="54"/>
      <c r="P265" s="13"/>
      <c r="Q265" s="13"/>
      <c r="R265" s="14" t="s">
        <v>708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140</v>
      </c>
      <c r="B266" s="190">
        <v>43469</v>
      </c>
      <c r="C266" s="190"/>
      <c r="D266" s="151" t="s">
        <v>143</v>
      </c>
      <c r="E266" s="191" t="s">
        <v>580</v>
      </c>
      <c r="F266" s="191">
        <v>875</v>
      </c>
      <c r="G266" s="191"/>
      <c r="H266" s="191">
        <v>1165</v>
      </c>
      <c r="I266" s="210">
        <v>1185</v>
      </c>
      <c r="J266" s="137" t="s">
        <v>807</v>
      </c>
      <c r="K266" s="124">
        <f t="shared" si="89"/>
        <v>290</v>
      </c>
      <c r="L266" s="125">
        <f t="shared" si="90"/>
        <v>0.33142857142857141</v>
      </c>
      <c r="M266" s="126" t="s">
        <v>556</v>
      </c>
      <c r="N266" s="322">
        <v>43847</v>
      </c>
      <c r="O266" s="54"/>
      <c r="P266" s="13"/>
      <c r="Q266" s="13"/>
      <c r="R266" s="314" t="s">
        <v>708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141</v>
      </c>
      <c r="B267" s="190">
        <v>43559</v>
      </c>
      <c r="C267" s="190"/>
      <c r="D267" s="357" t="s">
        <v>336</v>
      </c>
      <c r="E267" s="191" t="s">
        <v>580</v>
      </c>
      <c r="F267" s="191">
        <f>387-14.63</f>
        <v>372.37</v>
      </c>
      <c r="G267" s="191"/>
      <c r="H267" s="191">
        <v>490</v>
      </c>
      <c r="I267" s="210">
        <v>490</v>
      </c>
      <c r="J267" s="137" t="s">
        <v>639</v>
      </c>
      <c r="K267" s="124">
        <f t="shared" si="89"/>
        <v>117.63</v>
      </c>
      <c r="L267" s="125">
        <f t="shared" si="90"/>
        <v>0.31589548030185027</v>
      </c>
      <c r="M267" s="126" t="s">
        <v>556</v>
      </c>
      <c r="N267" s="322">
        <v>43850</v>
      </c>
      <c r="O267" s="54"/>
      <c r="P267" s="13"/>
      <c r="Q267" s="13"/>
      <c r="R267" s="3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27">
        <v>142</v>
      </c>
      <c r="B268" s="155">
        <v>43578</v>
      </c>
      <c r="C268" s="155"/>
      <c r="D268" s="156" t="s">
        <v>733</v>
      </c>
      <c r="E268" s="157" t="s">
        <v>557</v>
      </c>
      <c r="F268" s="157">
        <v>220</v>
      </c>
      <c r="G268" s="157"/>
      <c r="H268" s="157">
        <v>127.5</v>
      </c>
      <c r="I268" s="174">
        <v>284</v>
      </c>
      <c r="J268" s="341" t="s">
        <v>806</v>
      </c>
      <c r="K268" s="130">
        <f t="shared" si="89"/>
        <v>-92.5</v>
      </c>
      <c r="L268" s="131">
        <f t="shared" si="90"/>
        <v>-0.42045454545454547</v>
      </c>
      <c r="M268" s="132" t="s">
        <v>620</v>
      </c>
      <c r="N268" s="133">
        <v>43896</v>
      </c>
      <c r="O268" s="54"/>
      <c r="P268" s="13"/>
      <c r="Q268" s="13"/>
      <c r="R268" s="1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143</v>
      </c>
      <c r="B269" s="190">
        <v>43622</v>
      </c>
      <c r="C269" s="190"/>
      <c r="D269" s="357" t="s">
        <v>466</v>
      </c>
      <c r="E269" s="191" t="s">
        <v>557</v>
      </c>
      <c r="F269" s="191">
        <v>332.8</v>
      </c>
      <c r="G269" s="191"/>
      <c r="H269" s="191">
        <v>405</v>
      </c>
      <c r="I269" s="210">
        <v>419</v>
      </c>
      <c r="J269" s="137" t="s">
        <v>808</v>
      </c>
      <c r="K269" s="124">
        <f t="shared" ref="K269" si="91">H269-F269</f>
        <v>72.199999999999989</v>
      </c>
      <c r="L269" s="125">
        <f t="shared" ref="L269" si="92">K269/F269</f>
        <v>0.21694711538461534</v>
      </c>
      <c r="M269" s="126" t="s">
        <v>556</v>
      </c>
      <c r="N269" s="322">
        <v>43860</v>
      </c>
      <c r="O269" s="54"/>
      <c r="P269" s="13"/>
      <c r="Q269" s="13"/>
      <c r="R269" s="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40">
        <v>144</v>
      </c>
      <c r="B270" s="139">
        <v>43641</v>
      </c>
      <c r="C270" s="139"/>
      <c r="D270" s="140" t="s">
        <v>137</v>
      </c>
      <c r="E270" s="141" t="s">
        <v>580</v>
      </c>
      <c r="F270" s="142">
        <v>386</v>
      </c>
      <c r="G270" s="143"/>
      <c r="H270" s="143">
        <v>395</v>
      </c>
      <c r="I270" s="143">
        <v>452</v>
      </c>
      <c r="J270" s="161" t="s">
        <v>799</v>
      </c>
      <c r="K270" s="162">
        <f t="shared" ref="K270" si="93">H270-F270</f>
        <v>9</v>
      </c>
      <c r="L270" s="163">
        <f t="shared" ref="L270" si="94">K270/F270</f>
        <v>2.3316062176165803E-2</v>
      </c>
      <c r="M270" s="164" t="s">
        <v>665</v>
      </c>
      <c r="N270" s="165">
        <v>43868</v>
      </c>
      <c r="O270" s="13"/>
      <c r="P270" s="13"/>
      <c r="Q270" s="13"/>
      <c r="R270" s="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30">
        <v>145</v>
      </c>
      <c r="B271" s="180">
        <v>43707</v>
      </c>
      <c r="C271" s="180"/>
      <c r="D271" s="185" t="s">
        <v>255</v>
      </c>
      <c r="E271" s="183" t="s">
        <v>580</v>
      </c>
      <c r="F271" s="183" t="s">
        <v>712</v>
      </c>
      <c r="G271" s="183"/>
      <c r="H271" s="183"/>
      <c r="I271" s="204">
        <v>190</v>
      </c>
      <c r="J271" s="216" t="s">
        <v>558</v>
      </c>
      <c r="K271" s="206"/>
      <c r="L271" s="207"/>
      <c r="M271" s="321" t="s">
        <v>558</v>
      </c>
      <c r="N271" s="208"/>
      <c r="O271" s="13"/>
      <c r="P271" s="13"/>
      <c r="Q271" s="13"/>
      <c r="R271" s="31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146</v>
      </c>
      <c r="B272" s="190">
        <v>43731</v>
      </c>
      <c r="C272" s="190"/>
      <c r="D272" s="151" t="s">
        <v>418</v>
      </c>
      <c r="E272" s="191" t="s">
        <v>580</v>
      </c>
      <c r="F272" s="191">
        <v>235</v>
      </c>
      <c r="G272" s="191"/>
      <c r="H272" s="191">
        <v>295</v>
      </c>
      <c r="I272" s="210">
        <v>296</v>
      </c>
      <c r="J272" s="137" t="s">
        <v>787</v>
      </c>
      <c r="K272" s="124">
        <f t="shared" ref="K272" si="95">H272-F272</f>
        <v>60</v>
      </c>
      <c r="L272" s="125">
        <f t="shared" ref="L272" si="96">K272/F272</f>
        <v>0.25531914893617019</v>
      </c>
      <c r="M272" s="126" t="s">
        <v>556</v>
      </c>
      <c r="N272" s="322">
        <v>43844</v>
      </c>
      <c r="O272" s="54"/>
      <c r="P272" s="13"/>
      <c r="Q272" s="13"/>
      <c r="R272" s="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147</v>
      </c>
      <c r="B273" s="190">
        <v>43752</v>
      </c>
      <c r="C273" s="190"/>
      <c r="D273" s="151" t="s">
        <v>778</v>
      </c>
      <c r="E273" s="191" t="s">
        <v>580</v>
      </c>
      <c r="F273" s="191">
        <v>277.5</v>
      </c>
      <c r="G273" s="191"/>
      <c r="H273" s="191">
        <v>333</v>
      </c>
      <c r="I273" s="210">
        <v>333</v>
      </c>
      <c r="J273" s="137" t="s">
        <v>788</v>
      </c>
      <c r="K273" s="124">
        <f t="shared" ref="K273" si="97">H273-F273</f>
        <v>55.5</v>
      </c>
      <c r="L273" s="125">
        <f t="shared" ref="L273" si="98">K273/F273</f>
        <v>0.2</v>
      </c>
      <c r="M273" s="126" t="s">
        <v>556</v>
      </c>
      <c r="N273" s="322">
        <v>43846</v>
      </c>
      <c r="O273" s="54"/>
      <c r="P273" s="13"/>
      <c r="Q273" s="13"/>
      <c r="R273" s="314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148</v>
      </c>
      <c r="B274" s="190">
        <v>43752</v>
      </c>
      <c r="C274" s="190"/>
      <c r="D274" s="151" t="s">
        <v>777</v>
      </c>
      <c r="E274" s="191" t="s">
        <v>580</v>
      </c>
      <c r="F274" s="191">
        <v>930</v>
      </c>
      <c r="G274" s="191"/>
      <c r="H274" s="191">
        <v>1165</v>
      </c>
      <c r="I274" s="210">
        <v>1200</v>
      </c>
      <c r="J274" s="137" t="s">
        <v>789</v>
      </c>
      <c r="K274" s="124">
        <f t="shared" ref="K274:K275" si="99">H274-F274</f>
        <v>235</v>
      </c>
      <c r="L274" s="125">
        <f t="shared" ref="L274:L275" si="100">K274/F274</f>
        <v>0.25268817204301075</v>
      </c>
      <c r="M274" s="126" t="s">
        <v>556</v>
      </c>
      <c r="N274" s="322">
        <v>43847</v>
      </c>
      <c r="O274" s="54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516">
        <v>149</v>
      </c>
      <c r="B275" s="517">
        <v>43753</v>
      </c>
      <c r="C275" s="518"/>
      <c r="D275" s="519" t="s">
        <v>776</v>
      </c>
      <c r="E275" s="520" t="s">
        <v>580</v>
      </c>
      <c r="F275" s="521">
        <v>111</v>
      </c>
      <c r="G275" s="520"/>
      <c r="H275" s="520">
        <v>141</v>
      </c>
      <c r="I275" s="522">
        <v>141</v>
      </c>
      <c r="J275" s="523" t="s">
        <v>933</v>
      </c>
      <c r="K275" s="524">
        <f t="shared" si="99"/>
        <v>30</v>
      </c>
      <c r="L275" s="525">
        <f t="shared" si="100"/>
        <v>0.27027027027027029</v>
      </c>
      <c r="M275" s="526" t="s">
        <v>556</v>
      </c>
      <c r="N275" s="322">
        <v>44328</v>
      </c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150</v>
      </c>
      <c r="B276" s="190">
        <v>43753</v>
      </c>
      <c r="C276" s="190"/>
      <c r="D276" s="151" t="s">
        <v>775</v>
      </c>
      <c r="E276" s="191" t="s">
        <v>580</v>
      </c>
      <c r="F276" s="192">
        <v>296</v>
      </c>
      <c r="G276" s="191"/>
      <c r="H276" s="191">
        <v>370</v>
      </c>
      <c r="I276" s="210">
        <v>370</v>
      </c>
      <c r="J276" s="137" t="s">
        <v>639</v>
      </c>
      <c r="K276" s="124">
        <f t="shared" ref="K276:K277" si="101">H276-F276</f>
        <v>74</v>
      </c>
      <c r="L276" s="125">
        <f t="shared" ref="L276:L277" si="102">K276/F276</f>
        <v>0.25</v>
      </c>
      <c r="M276" s="126" t="s">
        <v>556</v>
      </c>
      <c r="N276" s="322">
        <v>43853</v>
      </c>
      <c r="O276" s="54"/>
      <c r="P276" s="13"/>
      <c r="Q276" s="13"/>
      <c r="R276" s="3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151</v>
      </c>
      <c r="B277" s="190">
        <v>43754</v>
      </c>
      <c r="C277" s="190"/>
      <c r="D277" s="151" t="s">
        <v>774</v>
      </c>
      <c r="E277" s="191" t="s">
        <v>580</v>
      </c>
      <c r="F277" s="192">
        <v>300</v>
      </c>
      <c r="G277" s="191"/>
      <c r="H277" s="191">
        <v>382.5</v>
      </c>
      <c r="I277" s="210">
        <v>344</v>
      </c>
      <c r="J277" s="437" t="s">
        <v>837</v>
      </c>
      <c r="K277" s="124">
        <f t="shared" si="101"/>
        <v>82.5</v>
      </c>
      <c r="L277" s="125">
        <f t="shared" si="102"/>
        <v>0.27500000000000002</v>
      </c>
      <c r="M277" s="126" t="s">
        <v>556</v>
      </c>
      <c r="N277" s="322">
        <v>44238</v>
      </c>
      <c r="O277" s="13"/>
      <c r="P277" s="13"/>
      <c r="Q277" s="13"/>
      <c r="R277" s="31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16">
        <v>152</v>
      </c>
      <c r="B278" s="194">
        <v>43832</v>
      </c>
      <c r="C278" s="194"/>
      <c r="D278" s="198" t="s">
        <v>758</v>
      </c>
      <c r="E278" s="195" t="s">
        <v>580</v>
      </c>
      <c r="F278" s="196" t="s">
        <v>786</v>
      </c>
      <c r="G278" s="195"/>
      <c r="H278" s="195"/>
      <c r="I278" s="215">
        <v>590</v>
      </c>
      <c r="J278" s="216" t="s">
        <v>558</v>
      </c>
      <c r="K278" s="216"/>
      <c r="L278" s="119"/>
      <c r="M278" s="313" t="s">
        <v>558</v>
      </c>
      <c r="N278" s="218"/>
      <c r="O278" s="13"/>
      <c r="P278" s="13"/>
      <c r="Q278" s="13"/>
      <c r="R278" s="3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153</v>
      </c>
      <c r="B279" s="190">
        <v>43966</v>
      </c>
      <c r="C279" s="190"/>
      <c r="D279" s="151" t="s">
        <v>64</v>
      </c>
      <c r="E279" s="191" t="s">
        <v>580</v>
      </c>
      <c r="F279" s="192">
        <v>67.5</v>
      </c>
      <c r="G279" s="191"/>
      <c r="H279" s="191">
        <v>86</v>
      </c>
      <c r="I279" s="210">
        <v>86</v>
      </c>
      <c r="J279" s="137" t="s">
        <v>816</v>
      </c>
      <c r="K279" s="124">
        <f t="shared" ref="K279" si="103">H279-F279</f>
        <v>18.5</v>
      </c>
      <c r="L279" s="125">
        <f t="shared" ref="L279" si="104">K279/F279</f>
        <v>0.27407407407407408</v>
      </c>
      <c r="M279" s="126" t="s">
        <v>556</v>
      </c>
      <c r="N279" s="322">
        <v>44008</v>
      </c>
      <c r="O279" s="54"/>
      <c r="P279" s="13"/>
      <c r="Q279" s="13"/>
      <c r="R279" s="3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3">
        <v>154</v>
      </c>
      <c r="B280" s="194">
        <v>44035</v>
      </c>
      <c r="C280" s="194"/>
      <c r="D280" s="198" t="s">
        <v>465</v>
      </c>
      <c r="E280" s="195" t="s">
        <v>580</v>
      </c>
      <c r="F280" s="196" t="s">
        <v>819</v>
      </c>
      <c r="G280" s="195"/>
      <c r="H280" s="195"/>
      <c r="I280" s="215">
        <v>296</v>
      </c>
      <c r="J280" s="216" t="s">
        <v>558</v>
      </c>
      <c r="K280" s="216"/>
      <c r="L280" s="119"/>
      <c r="M280" s="217"/>
      <c r="N280" s="218"/>
      <c r="O280" s="13"/>
      <c r="P280" s="13"/>
      <c r="Q280" s="13"/>
      <c r="R280" s="3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155</v>
      </c>
      <c r="B281" s="190">
        <v>44092</v>
      </c>
      <c r="C281" s="190"/>
      <c r="D281" s="151" t="s">
        <v>398</v>
      </c>
      <c r="E281" s="191" t="s">
        <v>580</v>
      </c>
      <c r="F281" s="191">
        <v>206</v>
      </c>
      <c r="G281" s="191"/>
      <c r="H281" s="191">
        <v>248</v>
      </c>
      <c r="I281" s="210">
        <v>248</v>
      </c>
      <c r="J281" s="137" t="s">
        <v>639</v>
      </c>
      <c r="K281" s="124">
        <f t="shared" ref="K281:K282" si="105">H281-F281</f>
        <v>42</v>
      </c>
      <c r="L281" s="125">
        <f t="shared" ref="L281:L282" si="106">K281/F281</f>
        <v>0.20388349514563106</v>
      </c>
      <c r="M281" s="126" t="s">
        <v>556</v>
      </c>
      <c r="N281" s="322">
        <v>44214</v>
      </c>
      <c r="O281" s="54"/>
      <c r="P281" s="13"/>
      <c r="Q281" s="13"/>
      <c r="R281" s="3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156</v>
      </c>
      <c r="B282" s="190">
        <v>44140</v>
      </c>
      <c r="C282" s="190"/>
      <c r="D282" s="151" t="s">
        <v>398</v>
      </c>
      <c r="E282" s="191" t="s">
        <v>580</v>
      </c>
      <c r="F282" s="191">
        <v>182.5</v>
      </c>
      <c r="G282" s="191"/>
      <c r="H282" s="191">
        <v>248</v>
      </c>
      <c r="I282" s="210">
        <v>248</v>
      </c>
      <c r="J282" s="137" t="s">
        <v>639</v>
      </c>
      <c r="K282" s="124">
        <f t="shared" si="105"/>
        <v>65.5</v>
      </c>
      <c r="L282" s="125">
        <f t="shared" si="106"/>
        <v>0.35890410958904112</v>
      </c>
      <c r="M282" s="126" t="s">
        <v>556</v>
      </c>
      <c r="N282" s="322">
        <v>44214</v>
      </c>
      <c r="O282" s="54"/>
      <c r="P282" s="13"/>
      <c r="Q282" s="13"/>
      <c r="R282" s="3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157</v>
      </c>
      <c r="B283" s="190">
        <v>44140</v>
      </c>
      <c r="C283" s="190"/>
      <c r="D283" s="151" t="s">
        <v>321</v>
      </c>
      <c r="E283" s="191" t="s">
        <v>580</v>
      </c>
      <c r="F283" s="191">
        <v>247.5</v>
      </c>
      <c r="G283" s="191"/>
      <c r="H283" s="191">
        <v>320</v>
      </c>
      <c r="I283" s="210">
        <v>320</v>
      </c>
      <c r="J283" s="137" t="s">
        <v>639</v>
      </c>
      <c r="K283" s="124">
        <f t="shared" ref="K283" si="107">H283-F283</f>
        <v>72.5</v>
      </c>
      <c r="L283" s="125">
        <f t="shared" ref="L283" si="108">K283/F283</f>
        <v>0.29292929292929293</v>
      </c>
      <c r="M283" s="126" t="s">
        <v>556</v>
      </c>
      <c r="N283" s="322">
        <v>44323</v>
      </c>
      <c r="O283" s="13"/>
      <c r="P283" s="13"/>
      <c r="Q283" s="13"/>
      <c r="R283" s="3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158</v>
      </c>
      <c r="B284" s="190">
        <v>44140</v>
      </c>
      <c r="C284" s="190"/>
      <c r="D284" s="151" t="s">
        <v>461</v>
      </c>
      <c r="E284" s="191" t="s">
        <v>580</v>
      </c>
      <c r="F284" s="192">
        <v>925</v>
      </c>
      <c r="G284" s="191"/>
      <c r="H284" s="191">
        <v>1095</v>
      </c>
      <c r="I284" s="210">
        <v>1093</v>
      </c>
      <c r="J284" s="437" t="s">
        <v>826</v>
      </c>
      <c r="K284" s="124">
        <f t="shared" ref="K284" si="109">H284-F284</f>
        <v>170</v>
      </c>
      <c r="L284" s="125">
        <f t="shared" ref="L284" si="110">K284/F284</f>
        <v>0.18378378378378379</v>
      </c>
      <c r="M284" s="126" t="s">
        <v>556</v>
      </c>
      <c r="N284" s="322">
        <v>44201</v>
      </c>
      <c r="O284" s="13"/>
      <c r="P284" s="13"/>
      <c r="Q284" s="13"/>
      <c r="R284" s="3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159</v>
      </c>
      <c r="B285" s="190">
        <v>44140</v>
      </c>
      <c r="C285" s="190"/>
      <c r="D285" s="151" t="s">
        <v>336</v>
      </c>
      <c r="E285" s="191" t="s">
        <v>580</v>
      </c>
      <c r="F285" s="192">
        <v>332.5</v>
      </c>
      <c r="G285" s="191"/>
      <c r="H285" s="191">
        <v>393</v>
      </c>
      <c r="I285" s="210">
        <v>406</v>
      </c>
      <c r="J285" s="437" t="s">
        <v>840</v>
      </c>
      <c r="K285" s="124">
        <f t="shared" ref="K285" si="111">H285-F285</f>
        <v>60.5</v>
      </c>
      <c r="L285" s="125">
        <f t="shared" ref="L285" si="112">K285/F285</f>
        <v>0.18195488721804512</v>
      </c>
      <c r="M285" s="126" t="s">
        <v>556</v>
      </c>
      <c r="N285" s="322">
        <v>44256</v>
      </c>
      <c r="O285" s="13"/>
      <c r="P285" s="13"/>
      <c r="Q285" s="13"/>
      <c r="R285" s="31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3">
        <v>160</v>
      </c>
      <c r="B286" s="194">
        <v>44141</v>
      </c>
      <c r="C286" s="194"/>
      <c r="D286" s="198" t="s">
        <v>465</v>
      </c>
      <c r="E286" s="195" t="s">
        <v>580</v>
      </c>
      <c r="F286" s="196" t="s">
        <v>823</v>
      </c>
      <c r="G286" s="195"/>
      <c r="H286" s="195"/>
      <c r="I286" s="215">
        <v>290</v>
      </c>
      <c r="J286" s="216" t="s">
        <v>558</v>
      </c>
      <c r="K286" s="216"/>
      <c r="L286" s="119"/>
      <c r="M286" s="217"/>
      <c r="N286" s="218"/>
      <c r="O286" s="13"/>
      <c r="P286" s="13"/>
      <c r="Q286" s="13"/>
      <c r="R286" s="3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3">
        <v>161</v>
      </c>
      <c r="B287" s="194">
        <v>44187</v>
      </c>
      <c r="C287" s="194"/>
      <c r="D287" s="198" t="s">
        <v>754</v>
      </c>
      <c r="E287" s="195" t="s">
        <v>580</v>
      </c>
      <c r="F287" s="434" t="s">
        <v>825</v>
      </c>
      <c r="G287" s="195"/>
      <c r="H287" s="195"/>
      <c r="I287" s="215">
        <v>239</v>
      </c>
      <c r="J287" s="435" t="s">
        <v>558</v>
      </c>
      <c r="K287" s="216"/>
      <c r="L287" s="119"/>
      <c r="M287" s="217"/>
      <c r="N287" s="218"/>
      <c r="O287" s="13"/>
      <c r="P287" s="13"/>
      <c r="Q287" s="13"/>
      <c r="R287" s="31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3">
        <v>162</v>
      </c>
      <c r="B288" s="194">
        <v>44258</v>
      </c>
      <c r="C288" s="194"/>
      <c r="D288" s="198" t="s">
        <v>758</v>
      </c>
      <c r="E288" s="195" t="s">
        <v>580</v>
      </c>
      <c r="F288" s="196" t="s">
        <v>786</v>
      </c>
      <c r="G288" s="195"/>
      <c r="H288" s="195"/>
      <c r="I288" s="215">
        <v>590</v>
      </c>
      <c r="J288" s="216" t="s">
        <v>558</v>
      </c>
      <c r="K288" s="216"/>
      <c r="L288" s="119"/>
      <c r="M288" s="313"/>
      <c r="N288" s="218"/>
      <c r="O288" s="13"/>
      <c r="P288" s="13"/>
      <c r="R288" s="314" t="s">
        <v>710</v>
      </c>
    </row>
    <row r="289" spans="1:26">
      <c r="A289" s="193">
        <v>163</v>
      </c>
      <c r="B289" s="194">
        <v>44274</v>
      </c>
      <c r="C289" s="194"/>
      <c r="D289" s="198" t="s">
        <v>336</v>
      </c>
      <c r="E289" s="467" t="s">
        <v>580</v>
      </c>
      <c r="F289" s="434" t="s">
        <v>842</v>
      </c>
      <c r="G289" s="195"/>
      <c r="H289" s="195"/>
      <c r="I289" s="215">
        <v>420</v>
      </c>
      <c r="J289" s="435" t="s">
        <v>558</v>
      </c>
      <c r="K289" s="216"/>
      <c r="L289" s="119"/>
      <c r="M289" s="217"/>
      <c r="N289" s="218"/>
      <c r="O289" s="13"/>
      <c r="R289" s="468" t="s">
        <v>710</v>
      </c>
    </row>
    <row r="290" spans="1:26">
      <c r="A290" s="189">
        <v>164</v>
      </c>
      <c r="B290" s="190">
        <v>44295</v>
      </c>
      <c r="C290" s="190"/>
      <c r="D290" s="332" t="s">
        <v>845</v>
      </c>
      <c r="E290" s="191" t="s">
        <v>580</v>
      </c>
      <c r="F290" s="192">
        <v>555</v>
      </c>
      <c r="G290" s="191"/>
      <c r="H290" s="191">
        <v>663</v>
      </c>
      <c r="I290" s="210">
        <v>663</v>
      </c>
      <c r="J290" s="437" t="s">
        <v>877</v>
      </c>
      <c r="K290" s="124">
        <f t="shared" ref="K290" si="113">H290-F290</f>
        <v>108</v>
      </c>
      <c r="L290" s="125">
        <f t="shared" ref="L290" si="114">K290/F290</f>
        <v>0.19459459459459461</v>
      </c>
      <c r="M290" s="126" t="s">
        <v>556</v>
      </c>
      <c r="N290" s="322">
        <v>44321</v>
      </c>
      <c r="O290" s="13"/>
      <c r="P290" s="13"/>
      <c r="Q290" s="13"/>
      <c r="R290" s="3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3">
        <v>165</v>
      </c>
      <c r="B291" s="194">
        <v>44308</v>
      </c>
      <c r="C291" s="194"/>
      <c r="D291" s="198" t="s">
        <v>369</v>
      </c>
      <c r="E291" s="467" t="s">
        <v>580</v>
      </c>
      <c r="F291" s="434" t="s">
        <v>851</v>
      </c>
      <c r="G291" s="195"/>
      <c r="H291" s="195"/>
      <c r="I291" s="215">
        <v>155</v>
      </c>
      <c r="J291" s="435" t="s">
        <v>558</v>
      </c>
      <c r="K291" s="216"/>
      <c r="L291" s="119"/>
      <c r="M291" s="217"/>
      <c r="N291" s="218"/>
      <c r="O291" s="13"/>
      <c r="R291" s="219"/>
    </row>
    <row r="292" spans="1:26">
      <c r="O292" s="13"/>
      <c r="R292" s="219"/>
    </row>
    <row r="293" spans="1:26">
      <c r="R293" s="219"/>
    </row>
    <row r="294" spans="1:26">
      <c r="R294" s="219"/>
    </row>
    <row r="295" spans="1:26">
      <c r="R295" s="219"/>
    </row>
    <row r="296" spans="1:26">
      <c r="R296" s="219"/>
    </row>
    <row r="297" spans="1:26">
      <c r="R297" s="219"/>
    </row>
    <row r="298" spans="1:26">
      <c r="R298" s="219"/>
    </row>
    <row r="299" spans="1:26">
      <c r="A299" s="193"/>
      <c r="B299" s="184" t="s">
        <v>781</v>
      </c>
      <c r="R299" s="219"/>
    </row>
    <row r="309" spans="1:6">
      <c r="A309" s="199"/>
    </row>
    <row r="310" spans="1:6">
      <c r="A310" s="199"/>
      <c r="F310" s="436"/>
    </row>
    <row r="311" spans="1:6">
      <c r="A311" s="195"/>
    </row>
  </sheetData>
  <autoFilter ref="R1:R307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2021-05-18T02:57:13Z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