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F&amp;O)'!$R$1:$R$319</definedName>
    <definedName name="_xlnm._FilterDatabase" localSheetId="1" hidden="1">'Future Intra'!$B$14:$P$14</definedName>
  </definedNames>
  <calcPr calcId="124519"/>
</workbook>
</file>

<file path=xl/calcChain.xml><?xml version="1.0" encoding="utf-8"?>
<calcChain xmlns="http://schemas.openxmlformats.org/spreadsheetml/2006/main">
  <c r="L71" i="6"/>
  <c r="M71" s="1"/>
  <c r="K71"/>
  <c r="P15"/>
  <c r="L15"/>
  <c r="K15"/>
  <c r="M15" s="1"/>
  <c r="L78"/>
  <c r="K78"/>
  <c r="K104"/>
  <c r="M104" s="1"/>
  <c r="M103"/>
  <c r="K103"/>
  <c r="L77"/>
  <c r="M77" s="1"/>
  <c r="K77"/>
  <c r="M37"/>
  <c r="L37"/>
  <c r="K37"/>
  <c r="L36"/>
  <c r="K36"/>
  <c r="M36" s="1"/>
  <c r="L35"/>
  <c r="K35"/>
  <c r="L18"/>
  <c r="K102"/>
  <c r="M102" s="1"/>
  <c r="K101"/>
  <c r="M101" s="1"/>
  <c r="K100"/>
  <c r="M100" s="1"/>
  <c r="K18"/>
  <c r="L67"/>
  <c r="K67"/>
  <c r="M73"/>
  <c r="L73"/>
  <c r="K73"/>
  <c r="L72"/>
  <c r="K72"/>
  <c r="M72" s="1"/>
  <c r="P12"/>
  <c r="L12"/>
  <c r="K12"/>
  <c r="M12" s="1"/>
  <c r="L34"/>
  <c r="K34"/>
  <c r="K97"/>
  <c r="M97" s="1"/>
  <c r="M96"/>
  <c r="K96"/>
  <c r="K99"/>
  <c r="M99" s="1"/>
  <c r="K98"/>
  <c r="M98" s="1"/>
  <c r="K95"/>
  <c r="M95" s="1"/>
  <c r="L66"/>
  <c r="K66"/>
  <c r="L17"/>
  <c r="K17"/>
  <c r="M17" s="1"/>
  <c r="L70"/>
  <c r="K70"/>
  <c r="L69"/>
  <c r="K69"/>
  <c r="M69" s="1"/>
  <c r="M68"/>
  <c r="L68"/>
  <c r="K68"/>
  <c r="K94"/>
  <c r="M94" s="1"/>
  <c r="K93"/>
  <c r="M93" s="1"/>
  <c r="K92"/>
  <c r="M92" s="1"/>
  <c r="L65"/>
  <c r="K65"/>
  <c r="M65" s="1"/>
  <c r="L64"/>
  <c r="K64"/>
  <c r="L63"/>
  <c r="K63"/>
  <c r="K90"/>
  <c r="M90" s="1"/>
  <c r="K91"/>
  <c r="M91" s="1"/>
  <c r="L62"/>
  <c r="K62"/>
  <c r="L33"/>
  <c r="K33"/>
  <c r="P113"/>
  <c r="L113"/>
  <c r="K113"/>
  <c r="K84"/>
  <c r="M84" s="1"/>
  <c r="K88"/>
  <c r="M88" s="1"/>
  <c r="K87"/>
  <c r="M87" s="1"/>
  <c r="L58"/>
  <c r="L61"/>
  <c r="K61"/>
  <c r="L60"/>
  <c r="K60"/>
  <c r="L59"/>
  <c r="K59"/>
  <c r="K58"/>
  <c r="L57"/>
  <c r="K57"/>
  <c r="P14"/>
  <c r="L14"/>
  <c r="M14" s="1"/>
  <c r="K14"/>
  <c r="K86"/>
  <c r="M86" s="1"/>
  <c r="K85"/>
  <c r="M85" s="1"/>
  <c r="L56"/>
  <c r="K56"/>
  <c r="L55"/>
  <c r="K55"/>
  <c r="L53"/>
  <c r="K53"/>
  <c r="L52"/>
  <c r="K52"/>
  <c r="L54"/>
  <c r="K54"/>
  <c r="L31"/>
  <c r="K31"/>
  <c r="L49"/>
  <c r="K49"/>
  <c r="L50"/>
  <c r="K50"/>
  <c r="L51"/>
  <c r="K51"/>
  <c r="L30"/>
  <c r="K30"/>
  <c r="L11"/>
  <c r="K11"/>
  <c r="L13"/>
  <c r="K13"/>
  <c r="H307"/>
  <c r="L10"/>
  <c r="K10"/>
  <c r="M78" l="1"/>
  <c r="M35"/>
  <c r="M31"/>
  <c r="M64"/>
  <c r="M34"/>
  <c r="M18"/>
  <c r="M67"/>
  <c r="M66"/>
  <c r="M70"/>
  <c r="M33"/>
  <c r="M61"/>
  <c r="M62"/>
  <c r="M59"/>
  <c r="M113"/>
  <c r="M60"/>
  <c r="M63"/>
  <c r="M56"/>
  <c r="M58"/>
  <c r="M57"/>
  <c r="M55"/>
  <c r="M53"/>
  <c r="M52"/>
  <c r="M54"/>
  <c r="M30"/>
  <c r="M49"/>
  <c r="M50"/>
  <c r="M51"/>
  <c r="M11"/>
  <c r="M13"/>
  <c r="M10"/>
  <c r="K307" l="1"/>
  <c r="L307" s="1"/>
  <c r="K296"/>
  <c r="L296" s="1"/>
  <c r="K286"/>
  <c r="L286" s="1"/>
  <c r="K302" l="1"/>
  <c r="L302" s="1"/>
  <c r="K303" l="1"/>
  <c r="L303" s="1"/>
  <c r="K300" l="1"/>
  <c r="L300" s="1"/>
  <c r="K279"/>
  <c r="L279" s="1"/>
  <c r="K299"/>
  <c r="L299" s="1"/>
  <c r="K298"/>
  <c r="L298" s="1"/>
  <c r="K297"/>
  <c r="L297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7"/>
  <c r="L277" s="1"/>
  <c r="K276"/>
  <c r="L276" s="1"/>
  <c r="F275"/>
  <c r="K275" s="1"/>
  <c r="L275" s="1"/>
  <c r="K274"/>
  <c r="L274" s="1"/>
  <c r="K273"/>
  <c r="L273" s="1"/>
  <c r="K272"/>
  <c r="L272" s="1"/>
  <c r="K271"/>
  <c r="L271" s="1"/>
  <c r="K270"/>
  <c r="L270" s="1"/>
  <c r="F269"/>
  <c r="K269" s="1"/>
  <c r="L269" s="1"/>
  <c r="F268"/>
  <c r="K268" s="1"/>
  <c r="L268" s="1"/>
  <c r="K267"/>
  <c r="L267" s="1"/>
  <c r="F266"/>
  <c r="K266" s="1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8"/>
  <c r="L248" s="1"/>
  <c r="K247"/>
  <c r="L247" s="1"/>
  <c r="F246"/>
  <c r="K246" s="1"/>
  <c r="L246" s="1"/>
  <c r="K245"/>
  <c r="L245" s="1"/>
  <c r="K242"/>
  <c r="L242" s="1"/>
  <c r="K241"/>
  <c r="L241" s="1"/>
  <c r="K240"/>
  <c r="L240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6"/>
  <c r="L216" s="1"/>
  <c r="K214"/>
  <c r="L214" s="1"/>
  <c r="K213"/>
  <c r="L213" s="1"/>
  <c r="K212"/>
  <c r="L212" s="1"/>
  <c r="K210"/>
  <c r="L210" s="1"/>
  <c r="K209"/>
  <c r="L209" s="1"/>
  <c r="K208"/>
  <c r="L208" s="1"/>
  <c r="K207"/>
  <c r="K206"/>
  <c r="L206" s="1"/>
  <c r="K205"/>
  <c r="L205" s="1"/>
  <c r="K203"/>
  <c r="L203" s="1"/>
  <c r="K202"/>
  <c r="L202" s="1"/>
  <c r="K201"/>
  <c r="L201" s="1"/>
  <c r="K200"/>
  <c r="L200" s="1"/>
  <c r="K199"/>
  <c r="L199" s="1"/>
  <c r="F198"/>
  <c r="K198" s="1"/>
  <c r="L198" s="1"/>
  <c r="H197"/>
  <c r="K197" s="1"/>
  <c r="L197" s="1"/>
  <c r="K194"/>
  <c r="L194" s="1"/>
  <c r="K193"/>
  <c r="L193" s="1"/>
  <c r="K192"/>
  <c r="L192" s="1"/>
  <c r="K191"/>
  <c r="L191" s="1"/>
  <c r="K190"/>
  <c r="L190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H163"/>
  <c r="K163" s="1"/>
  <c r="L163" s="1"/>
  <c r="F162"/>
  <c r="K162" s="1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M7"/>
  <c r="D7" i="5"/>
  <c r="K6" i="4"/>
  <c r="K6" i="3"/>
  <c r="L6" i="2"/>
</calcChain>
</file>

<file path=xl/sharedStrings.xml><?xml version="1.0" encoding="utf-8"?>
<sst xmlns="http://schemas.openxmlformats.org/spreadsheetml/2006/main" count="3335" uniqueCount="1184">
  <si>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</si>
  <si>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</si>
  <si>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</si>
  <si>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</si>
  <si>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</si>
  <si>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</si>
  <si>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</si>
  <si>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</si>
  <si>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</si>
  <si>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</si>
  <si>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</si>
  <si>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</si>
  <si>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</si>
  <si>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</si>
  <si>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</si>
  <si>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</si>
  <si>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</si>
  <si>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</si>
  <si>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</si>
  <si>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</si>
  <si>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</si>
  <si>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</si>
  <si>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</si>
  <si>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</si>
  <si>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</si>
  <si>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</si>
  <si>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</si>
  <si>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</si>
  <si>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</si>
  <si>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</si>
  <si>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</si>
  <si>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</si>
  <si>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</si>
  <si>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</si>
  <si>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</si>
  <si>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</si>
  <si>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</si>
  <si>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</si>
  <si>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</si>
  <si>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</si>
  <si>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</si>
  <si>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</si>
  <si>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</si>
  <si>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</si>
  <si>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</si>
  <si>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</si>
  <si>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</si>
  <si>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</si>
  <si>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</si>
  <si>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</si>
  <si>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</si>
  <si>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</si>
  <si>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</si>
  <si>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</si>
  <si>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</si>
  <si>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</si>
  <si>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</si>
  <si>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</si>
  <si>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</si>
  <si>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</si>
  <si>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</si>
  <si>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</si>
  <si>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</si>
  <si>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</si>
  <si>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</si>
  <si>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</si>
  <si>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</si>
  <si>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</si>
  <si>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</si>
  <si>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</si>
  <si>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</si>
  <si>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</si>
  <si>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</si>
  <si>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</si>
  <si>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</si>
  <si>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</si>
  <si>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</si>
  <si>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</si>
  <si>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</si>
  <si>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</si>
  <si>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</si>
  <si>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</si>
  <si>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</si>
  <si>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</si>
  <si>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</si>
  <si>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</si>
  <si>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</si>
  <si>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</si>
  <si>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</si>
  <si>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</si>
  <si>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</si>
  <si>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</si>
  <si>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</si>
  <si>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</si>
  <si>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</si>
  <si>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</si>
  <si>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</si>
  <si>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</si>
  <si>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</si>
  <si>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</si>
  <si>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</si>
  <si>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</si>
  <si>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</si>
  <si>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</si>
  <si>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</si>
  <si>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</si>
  <si>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</si>
  <si>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</si>
  <si>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</si>
  <si>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</si>
  <si>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</si>
  <si>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</si>
  <si>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</si>
  <si>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</si>
  <si>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</si>
  <si>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</si>
  <si>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</si>
  <si>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</si>
  <si>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</si>
  <si>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</si>
  <si>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</si>
  <si>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</si>
  <si>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</si>
  <si>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</si>
  <si>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</si>
  <si>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</si>
  <si>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</si>
  <si>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</si>
  <si>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</si>
  <si>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</si>
  <si>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</si>
  <si>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</si>
  <si>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</si>
  <si>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</si>
  <si>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</si>
  <si>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</si>
  <si>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</si>
  <si>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</si>
  <si>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</si>
  <si>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</si>
  <si>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</si>
  <si>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</si>
  <si>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</si>
  <si>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</si>
  <si>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</si>
  <si>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</si>
  <si>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</si>
  <si>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</si>
  <si>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</si>
  <si>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</si>
  <si>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</si>
  <si>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</si>
  <si>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</si>
  <si>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</si>
  <si>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</si>
  <si>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</si>
  <si>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</si>
  <si>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</si>
  <si>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</si>
  <si>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</si>
  <si>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</si>
  <si>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</si>
  <si>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</si>
  <si>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</si>
  <si>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</si>
  <si>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</si>
  <si>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</si>
  <si>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</si>
  <si>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</si>
  <si>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</si>
  <si>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</si>
  <si>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</si>
  <si>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</si>
  <si>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</si>
  <si>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</si>
  <si>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</si>
  <si>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</si>
  <si>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</si>
  <si>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</si>
  <si>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</si>
  <si>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</si>
  <si>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</si>
  <si>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</si>
  <si>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</si>
  <si>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</si>
  <si>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</si>
  <si>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</si>
  <si>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</si>
  <si>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</si>
  <si>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</si>
  <si>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</si>
  <si>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</si>
  <si>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</si>
  <si>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</si>
  <si>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</si>
  <si>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</si>
  <si>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</si>
  <si>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</si>
  <si>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</si>
  <si>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</si>
  <si>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</si>
  <si>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</si>
  <si>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</si>
  <si>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</si>
  <si>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</si>
  <si>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</si>
  <si>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</si>
  <si>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</si>
  <si>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</si>
  <si>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</si>
  <si>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</si>
  <si>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</si>
  <si>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</si>
  <si>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</si>
  <si>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</si>
  <si>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</si>
  <si>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</si>
  <si>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</si>
  <si>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</si>
  <si>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</si>
  <si>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</si>
  <si>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</si>
  <si>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</si>
  <si>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</si>
  <si>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</si>
  <si>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</si>
  <si>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</si>
  <si>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</si>
  <si>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</si>
  <si>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</si>
  <si>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</si>
  <si>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</si>
  <si>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</si>
  <si>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</si>
  <si>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</si>
  <si>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</si>
  <si>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</si>
  <si>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</si>
  <si>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</si>
  <si>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</si>
  <si>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</si>
  <si>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</si>
  <si>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</si>
  <si>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</si>
  <si>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</si>
  <si>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</si>
  <si>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</si>
  <si>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</si>
  <si>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</si>
  <si>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</si>
  <si>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</si>
  <si>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</si>
  <si>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</si>
  <si>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</si>
  <si>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</si>
  <si>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</si>
  <si>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</si>
  <si>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</si>
  <si>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</si>
  <si>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</si>
  <si>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</si>
  <si>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</si>
  <si>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</si>
  <si>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</si>
  <si>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</si>
  <si>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</si>
  <si>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</si>
  <si>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</si>
  <si>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</si>
  <si>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</si>
  <si>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</si>
  <si>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</si>
  <si>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</si>
  <si>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</si>
  <si>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</si>
  <si>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</si>
  <si>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</si>
  <si>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</si>
  <si>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</si>
  <si>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</si>
  <si>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</si>
  <si>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</si>
  <si>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</si>
  <si>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</si>
  <si>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</si>
  <si>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</si>
  <si>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</si>
  <si>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</si>
  <si>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</si>
  <si>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</si>
  <si>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</si>
  <si>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</si>
  <si>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</si>
  <si>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</si>
  <si>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</si>
  <si>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</si>
  <si>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</si>
  <si>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</si>
  <si>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</si>
  <si>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</si>
  <si>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</si>
  <si>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</si>
  <si>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</si>
  <si>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</si>
  <si>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</si>
  <si>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</si>
  <si>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</si>
  <si>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</si>
  <si>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</si>
  <si>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</si>
  <si>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</si>
  <si>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</si>
  <si>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</si>
  <si>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</si>
  <si>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</si>
  <si>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</si>
  <si>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</si>
  <si>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</si>
  <si>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</si>
  <si>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</si>
  <si>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</si>
  <si>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</si>
  <si>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</si>
  <si>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</si>
  <si>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</si>
  <si>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</si>
  <si>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</si>
  <si>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</si>
  <si>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</si>
  <si>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</si>
  <si>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</si>
  <si>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</si>
  <si>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</si>
  <si>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</si>
  <si>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</si>
  <si>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</si>
  <si>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</si>
  <si>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</si>
  <si>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</si>
  <si>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</si>
  <si>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</si>
  <si>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</si>
  <si>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</si>
  <si>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</si>
  <si>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</si>
  <si>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</si>
  <si>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</si>
  <si>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</si>
  <si>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</si>
  <si>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</si>
  <si>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</si>
  <si>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</si>
  <si>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</si>
  <si>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</si>
  <si>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</si>
  <si>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</si>
  <si>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</si>
  <si>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</si>
  <si>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</si>
  <si>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</si>
  <si>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</si>
  <si>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</si>
  <si>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</si>
  <si>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</si>
  <si>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</si>
  <si>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</si>
  <si>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</si>
  <si>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</si>
  <si>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</si>
  <si>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</si>
  <si>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</si>
  <si>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</si>
  <si>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</si>
  <si>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</si>
  <si>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</si>
  <si>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</si>
  <si>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</si>
  <si>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</si>
  <si>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</si>
  <si>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</si>
  <si>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</si>
  <si>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</si>
  <si>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</si>
  <si>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</si>
  <si>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</si>
  <si>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</si>
  <si>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</si>
  <si>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</si>
  <si>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</si>
  <si>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</si>
  <si>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</si>
  <si>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</si>
  <si>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</si>
  <si>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</si>
  <si>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</si>
  <si>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</si>
  <si>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</si>
  <si>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</si>
  <si>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</si>
  <si>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</si>
  <si>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</si>
  <si>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</si>
  <si>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</si>
  <si>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</si>
  <si>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</si>
  <si>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</si>
  <si>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</si>
  <si>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</si>
  <si>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</si>
  <si>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</si>
  <si>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</si>
  <si>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</si>
  <si>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</si>
  <si>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</si>
  <si>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</si>
  <si>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</si>
  <si>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</si>
  <si>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</si>
  <si>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</si>
  <si>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</si>
  <si>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</si>
  <si>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</si>
  <si>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</si>
  <si>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</si>
  <si>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</si>
  <si>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</si>
  <si>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</si>
  <si>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</si>
  <si>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</si>
  <si>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</si>
  <si>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</si>
  <si>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</si>
  <si>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</si>
  <si>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</si>
  <si>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</si>
  <si>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</si>
  <si>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</si>
  <si>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</si>
  <si>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</si>
  <si>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</si>
  <si>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</si>
  <si>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</si>
  <si>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</si>
  <si>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</si>
  <si>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</si>
  <si>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</si>
  <si>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</si>
  <si>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</si>
  <si>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</si>
  <si>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</si>
  <si>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</si>
  <si>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</si>
  <si>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</si>
  <si>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</si>
  <si>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</si>
  <si>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</si>
  <si>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</si>
  <si>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</si>
  <si>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</si>
  <si>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</si>
  <si>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</si>
  <si>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</si>
  <si>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</si>
  <si>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</si>
  <si>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</si>
  <si>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</si>
  <si>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</si>
  <si>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</si>
  <si>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</si>
  <si>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</si>
  <si>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</si>
  <si>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</si>
  <si>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</si>
  <si>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</si>
  <si>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</si>
  <si>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</si>
  <si>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</si>
  <si>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</si>
  <si>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</si>
  <si>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</si>
  <si>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</si>
  <si>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</si>
  <si>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</si>
  <si>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</si>
  <si>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</si>
  <si>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</si>
  <si>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</si>
  <si>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</si>
  <si>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</si>
  <si>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</si>
  <si>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</si>
  <si>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</si>
  <si>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</si>
  <si>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</si>
  <si>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</si>
  <si>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</si>
  <si>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</si>
  <si>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</si>
  <si>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</si>
  <si>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</si>
  <si>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</si>
  <si>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</si>
  <si>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</si>
  <si>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</si>
  <si>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</si>
  <si>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</si>
  <si>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</si>
  <si>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</si>
  <si>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</si>
  <si>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</si>
  <si>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</si>
  <si>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</si>
  <si>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</si>
  <si>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</si>
  <si>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</si>
  <si>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</si>
  <si>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</si>
  <si>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</si>
  <si>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</si>
  <si>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</si>
  <si>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</si>
  <si>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</si>
  <si>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</si>
  <si>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</si>
  <si>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</si>
  <si>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</si>
  <si>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</si>
  <si>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</si>
  <si>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</si>
  <si>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</si>
  <si>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</si>
  <si>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</si>
  <si>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</si>
  <si>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</si>
  <si>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</si>
  <si>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</si>
  <si>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</si>
  <si>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</si>
  <si>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</si>
  <si>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</si>
  <si>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</si>
  <si>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</si>
  <si>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</si>
  <si>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</si>
  <si>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</si>
  <si>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</si>
  <si>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</si>
  <si>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</si>
  <si>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</si>
  <si>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</si>
  <si>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</si>
  <si>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</si>
  <si>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</si>
  <si>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</si>
  <si>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</si>
  <si>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</si>
  <si>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</si>
  <si>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</si>
  <si>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</si>
  <si>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</si>
  <si>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</si>
  <si>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</si>
  <si>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</si>
  <si>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</si>
  <si>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</si>
  <si>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</si>
  <si>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</si>
  <si>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</si>
  <si>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</si>
  <si>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</si>
  <si>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</si>
  <si>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</si>
  <si>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</si>
  <si>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</si>
  <si>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</si>
  <si>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</si>
  <si>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</si>
  <si>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</si>
  <si>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</si>
  <si>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</si>
  <si>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</si>
  <si>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</si>
  <si>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</si>
  <si>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</si>
  <si>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</si>
  <si>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</si>
  <si>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</si>
  <si>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</si>
  <si>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</si>
  <si>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</si>
  <si>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</si>
  <si>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</si>
  <si>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</si>
  <si>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</si>
  <si>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</si>
  <si>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</si>
  <si>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</si>
  <si>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</si>
  <si>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</si>
  <si>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</si>
  <si>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</si>
  <si>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</si>
  <si>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</si>
  <si>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</si>
  <si>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</si>
  <si>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</si>
  <si>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</si>
  <si>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</si>
  <si>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</si>
  <si>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</si>
  <si>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</si>
  <si>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</si>
  <si>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</si>
  <si>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</si>
  <si>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</si>
  <si>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</si>
  <si>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</si>
  <si>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</si>
  <si>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</si>
  <si>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</si>
  <si>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</si>
  <si>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</si>
  <si>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</si>
  <si>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</si>
  <si>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</si>
  <si>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</si>
  <si>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</si>
  <si>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</si>
  <si>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</si>
  <si>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</si>
  <si>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</si>
  <si>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</si>
  <si>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</si>
  <si>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</si>
  <si>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</si>
  <si>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</si>
  <si>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</si>
  <si>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</si>
  <si>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</si>
  <si>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</si>
  <si>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</si>
  <si>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</si>
  <si>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</si>
  <si>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</si>
  <si>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</si>
  <si>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</si>
  <si>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</si>
  <si>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</si>
  <si>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</si>
  <si>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</si>
  <si>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</si>
  <si>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</si>
  <si>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</si>
  <si>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</si>
  <si>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</si>
  <si>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</si>
  <si>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</si>
  <si>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</si>
  <si>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</si>
  <si>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</si>
  <si>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</si>
  <si>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</si>
  <si>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</si>
  <si>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</si>
  <si>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</si>
  <si>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</si>
  <si>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</si>
  <si>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</si>
  <si>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</si>
  <si>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</si>
  <si>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</si>
  <si>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</si>
  <si>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</si>
  <si>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</si>
  <si>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</si>
  <si>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</si>
  <si>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</si>
  <si>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</si>
  <si>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</si>
  <si>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</si>
  <si>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</si>
  <si>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</si>
  <si>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</si>
  <si>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</si>
  <si>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</si>
  <si>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</si>
  <si>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</si>
  <si>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</si>
  <si>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</si>
  <si>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</si>
  <si>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</si>
  <si>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</si>
  <si>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</si>
  <si>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</si>
  <si>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</si>
  <si>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</si>
  <si>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</si>
  <si>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</si>
  <si>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</si>
  <si>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</si>
  <si>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</si>
  <si>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</si>
  <si>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</si>
  <si>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</si>
  <si>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</si>
  <si>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</si>
  <si>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</si>
  <si>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</si>
  <si>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</si>
  <si>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</si>
  <si>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</si>
  <si>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</si>
  <si>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</si>
  <si>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</si>
  <si>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</si>
  <si>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</si>
  <si>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</si>
  <si>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</si>
  <si>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</si>
  <si>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</si>
  <si>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</si>
  <si>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</si>
  <si>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</si>
  <si>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</si>
  <si>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</si>
  <si>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</si>
  <si>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</si>
  <si>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</si>
  <si>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</si>
  <si>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</si>
  <si>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</si>
  <si>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</si>
  <si>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</si>
  <si>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</si>
  <si>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</si>
  <si>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</si>
  <si>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</si>
  <si>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</si>
  <si>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</si>
  <si>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</si>
  <si>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</si>
  <si>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</si>
  <si>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</si>
  <si>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</si>
  <si>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</si>
  <si>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</si>
  <si>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</si>
  <si>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</si>
  <si>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</si>
  <si>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</si>
  <si>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</si>
  <si>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</si>
  <si>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</si>
  <si>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</si>
  <si>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</si>
  <si>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</si>
  <si>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</si>
  <si>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</si>
  <si>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</si>
  <si>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</si>
  <si>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</si>
  <si>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</si>
  <si>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</si>
  <si>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</si>
  <si>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</si>
  <si>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</si>
  <si>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</si>
  <si>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</si>
  <si>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</si>
  <si>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</si>
  <si>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</si>
  <si>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</si>
  <si>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</si>
  <si>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</si>
  <si>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</si>
  <si>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</si>
  <si>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</si>
  <si>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</si>
  <si>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</si>
  <si>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</si>
  <si>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</si>
  <si>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</si>
  <si>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</si>
  <si>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</si>
  <si>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</si>
  <si>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</si>
  <si>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</si>
  <si>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</si>
  <si>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</si>
  <si>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</si>
  <si>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</si>
  <si>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</si>
  <si>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</si>
  <si>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</si>
  <si>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</si>
  <si>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</si>
  <si>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</si>
  <si>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</si>
  <si>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</si>
  <si>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</si>
  <si>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</si>
  <si>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</si>
  <si>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</si>
  <si>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</si>
  <si>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</si>
  <si>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</si>
  <si>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</si>
  <si>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</si>
  <si>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</si>
  <si>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</si>
  <si>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</si>
  <si>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</si>
  <si>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</si>
  <si>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</si>
  <si>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</si>
  <si>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</si>
  <si>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</si>
  <si>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</si>
  <si>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</si>
  <si>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</si>
  <si>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</si>
  <si>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</si>
  <si>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</si>
  <si>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</si>
  <si>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</si>
  <si>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</si>
  <si>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</si>
  <si>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</si>
  <si>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</si>
  <si>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</si>
  <si>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</si>
  <si>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</si>
  <si>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</si>
  <si>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</si>
  <si>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</si>
  <si>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</si>
  <si>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</si>
  <si>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</si>
  <si>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</si>
  <si>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</si>
  <si>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</si>
  <si>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</si>
  <si>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</si>
  <si>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</si>
  <si>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</si>
  <si>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</si>
  <si>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</si>
  <si>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</si>
  <si>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</si>
  <si>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</si>
  <si>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</si>
  <si>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</si>
  <si>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</si>
  <si>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</si>
  <si>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</si>
  <si>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</si>
  <si>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</si>
  <si>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</si>
  <si>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</si>
  <si>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</si>
  <si>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</si>
  <si>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</si>
  <si>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</si>
  <si>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</si>
  <si>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</si>
  <si>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</si>
  <si>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</si>
  <si>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</si>
  <si>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</si>
  <si>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</si>
  <si>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</si>
  <si>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</si>
  <si>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</si>
  <si>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</si>
  <si>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</si>
  <si>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</si>
  <si>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</si>
  <si>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</si>
  <si>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</si>
  <si>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</si>
  <si>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</si>
  <si>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</si>
  <si>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</si>
  <si>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</si>
  <si>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</si>
  <si>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</si>
  <si>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</si>
  <si>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</si>
  <si>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</si>
  <si>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</si>
  <si>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</si>
  <si>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</si>
  <si>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</si>
  <si>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</si>
  <si>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</si>
  <si>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</si>
  <si>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</si>
  <si>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</si>
  <si>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</si>
  <si>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</si>
  <si>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</si>
  <si>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</si>
  <si>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</si>
  <si>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</si>
  <si>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</si>
  <si>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</si>
  <si>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</si>
  <si>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</si>
  <si>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</si>
  <si>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</si>
  <si>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</si>
  <si>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</si>
  <si>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</si>
  <si>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Part profit of Rs.44.5/-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</si>
  <si>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</si>
  <si>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</si>
  <si>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</si>
  <si>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</si>
  <si>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</si>
  <si>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</si>
  <si>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JUBLFOOD 3000 CE APR</t>
  </si>
  <si>
    <t>65-68</t>
  </si>
  <si>
    <t>100-130</t>
  </si>
  <si>
    <t>400-450</t>
  </si>
  <si>
    <t>BANKNIFTY 38200 PE 07-APR</t>
  </si>
  <si>
    <t>Loss of Rs.17/-</t>
  </si>
  <si>
    <t>ADCON</t>
  </si>
  <si>
    <t>ANUSTUP TRADING PRIVATE LIMITED</t>
  </si>
  <si>
    <t>XTX MARKETS LLP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</si>
  <si>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</si>
  <si>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</si>
  <si>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</si>
  <si>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</si>
  <si>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</si>
  <si>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</si>
  <si>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</si>
  <si>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</si>
  <si>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</si>
  <si>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</si>
  <si>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</si>
  <si>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</si>
  <si>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</si>
  <si>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</si>
  <si>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SEVENHILL</t>
  </si>
  <si>
    <t>TTIENT</t>
  </si>
  <si>
    <t>VANSHI INFRA PROJECTS LLP</t>
  </si>
  <si>
    <t>ANANT WEALTH CONSULTANTS PRIVATE LIMITED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</si>
  <si>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</si>
  <si>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</si>
  <si>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</si>
  <si>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</si>
  <si>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</si>
  <si>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</si>
  <si>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1810-1830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</si>
  <si>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</si>
  <si>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</si>
  <si>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</si>
  <si>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</si>
  <si>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</si>
  <si>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</si>
  <si>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</si>
  <si>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</si>
  <si>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ONTIC</t>
  </si>
  <si>
    <t>EPITOME TRADING AND INVESTMENTS</t>
  </si>
  <si>
    <t>RONIT SHAH</t>
  </si>
  <si>
    <t>HCLTECH APR FUT</t>
  </si>
  <si>
    <t>1190-1200</t>
  </si>
  <si>
    <t>COLPAL APR FUT</t>
  </si>
  <si>
    <t>1610-1630</t>
  </si>
  <si>
    <t>2440-2448</t>
  </si>
  <si>
    <t>2550-2600</t>
  </si>
  <si>
    <t>165-170</t>
  </si>
  <si>
    <t>SOCIETE GENERALE</t>
  </si>
  <si>
    <t>KRETTOSYS</t>
  </si>
  <si>
    <t>KASHYAPI ADVISORS LLP</t>
  </si>
  <si>
    <t>PRAGNAY ADVISORS LLP .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</si>
  <si>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</si>
  <si>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</si>
  <si>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</si>
  <si>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</si>
  <si>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</si>
  <si>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</si>
  <si>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</si>
  <si>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</si>
  <si>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</si>
  <si>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</si>
  <si>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</si>
  <si>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</si>
  <si>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</si>
  <si>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</si>
  <si>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269-270</t>
  </si>
  <si>
    <t>ITC 280 CE APR</t>
  </si>
  <si>
    <t>4.70-5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</si>
  <si>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</si>
  <si>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</si>
  <si>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</si>
  <si>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</si>
  <si>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</si>
  <si>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</si>
  <si>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</si>
  <si>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</si>
  <si>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</si>
  <si>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</si>
  <si>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2595-2605</t>
  </si>
  <si>
    <t>2660-2700</t>
  </si>
  <si>
    <t>170-180</t>
  </si>
  <si>
    <t>17800-17900</t>
  </si>
  <si>
    <t>BANKNIFTY 37600 CE 13-APR</t>
  </si>
  <si>
    <t>250-350</t>
  </si>
  <si>
    <t xml:space="preserve">SBILIFE </t>
  </si>
  <si>
    <t>1140-1145</t>
  </si>
  <si>
    <t>1180-1200</t>
  </si>
  <si>
    <t>NIFTY 17550 CE 13-APR</t>
  </si>
  <si>
    <t>90-100</t>
  </si>
  <si>
    <t>Loss of Rs.36/-</t>
  </si>
  <si>
    <t>GIRIRAJ STOCK BROKING PRIVATE LIMITED</t>
  </si>
  <si>
    <t>TOPGAIN FINANCE PRIVATE LIMITED</t>
  </si>
  <si>
    <t>AARNA FINVEST</t>
  </si>
  <si>
    <t>DHYAANI</t>
  </si>
  <si>
    <t>NIKUNJ KAUSHIK SHAH</t>
  </si>
  <si>
    <t>SAIRAM INFRATRADE LLP</t>
  </si>
  <si>
    <t>POOJA</t>
  </si>
  <si>
    <t>REGENCY</t>
  </si>
  <si>
    <t>SDC</t>
  </si>
  <si>
    <t>SUMANBEN PRAVINBHAI PATEL</t>
  </si>
  <si>
    <t>SEML</t>
  </si>
  <si>
    <t>SHALPRO</t>
  </si>
  <si>
    <t>SHARPLINE</t>
  </si>
  <si>
    <t>SLGUPTA CO</t>
  </si>
  <si>
    <t>SIPTL</t>
  </si>
  <si>
    <t>PARESH DHIRAJLAL SHAH</t>
  </si>
  <si>
    <t>SUNRETAIL</t>
  </si>
  <si>
    <t>HITEN BHIKHABHAI CHOTALIYA</t>
  </si>
  <si>
    <t>SUPRBPA</t>
  </si>
  <si>
    <t>NOMURA SINGAPORE LIMITED</t>
  </si>
  <si>
    <t>NIRAJ RAJNIKANT SHAH</t>
  </si>
  <si>
    <t>RIKHAV SECURITIES LIMITED</t>
  </si>
  <si>
    <t>GOLDSTAR</t>
  </si>
  <si>
    <t>Goldstar Power Limited</t>
  </si>
  <si>
    <t>NK SECURITIES RESEARCH PRIVATE LIMITED</t>
  </si>
  <si>
    <t>Justdial Ltd.</t>
  </si>
  <si>
    <t>MAHESHWARI</t>
  </si>
  <si>
    <t>Maheshwari Logistics Limi</t>
  </si>
  <si>
    <t>KAILASH SATYANARAYAN KABRA</t>
  </si>
  <si>
    <t>INNOVATIVE</t>
  </si>
  <si>
    <t>Innovative Tyres &amp; Tubes</t>
  </si>
  <si>
    <t>KIRIT TULSIDAS VASSA</t>
  </si>
  <si>
    <t>REXPIPES</t>
  </si>
  <si>
    <t>Rex Pipes And Cables Ltd</t>
  </si>
  <si>
    <t>PIYUSH SUNDA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</si>
  <si>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</si>
  <si>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</si>
  <si>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</si>
  <si>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</si>
  <si>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</si>
  <si>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</si>
  <si>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</si>
  <si>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</si>
  <si>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</si>
  <si>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1280-1300</t>
  </si>
  <si>
    <t>1400-1450</t>
  </si>
  <si>
    <t>2580-2610</t>
  </si>
  <si>
    <t>2800-2900</t>
  </si>
  <si>
    <t>Part profit of Rs.210/-</t>
  </si>
  <si>
    <t>BANKNIFTY 38000 CE 13 APR</t>
  </si>
  <si>
    <t>INDRACHAUHAN</t>
  </si>
  <si>
    <t>AIML</t>
  </si>
  <si>
    <t>SHAH NISHITH</t>
  </si>
  <si>
    <t>ARNOLD</t>
  </si>
  <si>
    <t>RAUDRAMUKHI COMMERCE PVT LTD</t>
  </si>
  <si>
    <t>NAVRATRI SHARE TRADING PRIVATE LIMITED .</t>
  </si>
  <si>
    <t>BCLENTERPR</t>
  </si>
  <si>
    <t>KEDARNATHPARIDA</t>
  </si>
  <si>
    <t>DANUBE</t>
  </si>
  <si>
    <t>SACHINKUMAR BHAGVANDAS SAHU</t>
  </si>
  <si>
    <t>ANGAD ISHWARLAL RATHOD</t>
  </si>
  <si>
    <t>BP FINTRADE PRIVATE LIMITED</t>
  </si>
  <si>
    <t>ELIXIR WEALTH MANAGEMENT PRIVATE LIMITED</t>
  </si>
  <si>
    <t>DIPAN MEHTA COMMODITIES PRIVATE LIMITED</t>
  </si>
  <si>
    <t>VIJAY S VAKHARIAHUF</t>
  </si>
  <si>
    <t>KISHANSINH MANSINH RAJPUT</t>
  </si>
  <si>
    <t>EIGHTY</t>
  </si>
  <si>
    <t>NAVUSHA FINSERVE LLP</t>
  </si>
  <si>
    <t>RAJKUMAR DAMANI</t>
  </si>
  <si>
    <t>OASIS SECURITIES LIMITED</t>
  </si>
  <si>
    <t>HEMORGANIC</t>
  </si>
  <si>
    <t>HANSABEN BHARATKUMAR PATEL</t>
  </si>
  <si>
    <t>JANUSCORP</t>
  </si>
  <si>
    <t>SUBHASH VITHOBA DONGRE</t>
  </si>
  <si>
    <t>JAGDISHBHAI VALLABHBHAI SONANI</t>
  </si>
  <si>
    <t>MITSU</t>
  </si>
  <si>
    <t>NEGEN CAPITAL SERVICES PRIVATE LIMITED</t>
  </si>
  <si>
    <t>NIBE</t>
  </si>
  <si>
    <t>SANJOYOG TRADE-LINK PRIVATE LIMITED</t>
  </si>
  <si>
    <t>SRG INVESTMENT</t>
  </si>
  <si>
    <t>PROFINC</t>
  </si>
  <si>
    <t>DIPAK MATHURBHAI SALVI</t>
  </si>
  <si>
    <t>DHRUVAPANDEY</t>
  </si>
  <si>
    <t>NIDHI PRATIK KOTHARI</t>
  </si>
  <si>
    <t>SNEHA PANKAJ GANDHI</t>
  </si>
  <si>
    <t>TEJALBEN PINTUBHAI MAMRAWALA</t>
  </si>
  <si>
    <t>SHREE KRISHNA SHARANAM FINANCIALS</t>
  </si>
  <si>
    <t>TURBOT TRADERS PRIVATE LIMITED</t>
  </si>
  <si>
    <t>R SATHIAMURTHI</t>
  </si>
  <si>
    <t>SANJAYKUMAR JITENDRAKUMAR BHALANI</t>
  </si>
  <si>
    <t>BP COMTRADE PRIVATE LIMITED</t>
  </si>
  <si>
    <t>JAGDISHBHAI KALUBHAI VIRANI</t>
  </si>
  <si>
    <t>MITESHKUMAR MAGANBHAI KATHIRIYA</t>
  </si>
  <si>
    <t>SSTL</t>
  </si>
  <si>
    <t>SHUBH VINOD JAIN</t>
  </si>
  <si>
    <t>SHUBHAM BHAURAO KOLHE</t>
  </si>
  <si>
    <t>ANAND MOHAN</t>
  </si>
  <si>
    <t>SANDIP AGARWAL</t>
  </si>
  <si>
    <t>TELECANOR</t>
  </si>
  <si>
    <t>PRATIBHA OMPRAKASH SHAH</t>
  </si>
  <si>
    <t>TRICOMFRU</t>
  </si>
  <si>
    <t>RAHUL BHATIA</t>
  </si>
  <si>
    <t>VAL</t>
  </si>
  <si>
    <t>MONIKA RAJPUT</t>
  </si>
  <si>
    <t>MANISH NITIN THAKUR</t>
  </si>
  <si>
    <t>AAATECH</t>
  </si>
  <si>
    <t>AAA Technologies Limited</t>
  </si>
  <si>
    <t>MIKER FINANCIAL CONSULTANTS PVT LTD</t>
  </si>
  <si>
    <t>AKASH</t>
  </si>
  <si>
    <t>Akash Infra-Projects Ltd</t>
  </si>
  <si>
    <t>ANUSTUP TRADING  PRIVATE LIMITED</t>
  </si>
  <si>
    <t>HITESH RUPARELIYA  HUF</t>
  </si>
  <si>
    <t>ANANDRATHI</t>
  </si>
  <si>
    <t>Anand Rathi Wealth Ltd</t>
  </si>
  <si>
    <t>BANG</t>
  </si>
  <si>
    <t>Bang Overseas Limited</t>
  </si>
  <si>
    <t>HENSEX SECURITIES PRIVATE LIMITED</t>
  </si>
  <si>
    <t>VEENA RAJESH SHAH</t>
  </si>
  <si>
    <t>SACHIN VERMA</t>
  </si>
  <si>
    <t>BECTORFOOD</t>
  </si>
  <si>
    <t>Mrs Bectors Food Spe Ltd</t>
  </si>
  <si>
    <t>BLEND FUND 2</t>
  </si>
  <si>
    <t>UNIFI AIF BLEND FUND</t>
  </si>
  <si>
    <t>SBI MUTUAL FUND</t>
  </si>
  <si>
    <t>SETU SECURITIES PVT LTD</t>
  </si>
  <si>
    <t>MANSI SHARES &amp; STOCK ADVISORS PVT LTD</t>
  </si>
  <si>
    <t>GMRP&amp;UI</t>
  </si>
  <si>
    <t>GMR Pow and Urban Infra L</t>
  </si>
  <si>
    <t>CAPRI GLOBAL HOLDINGS PRIVATE LIMITED</t>
  </si>
  <si>
    <t>HARIOMPIPE</t>
  </si>
  <si>
    <t>Hariom Pipe Industries L</t>
  </si>
  <si>
    <t>SPRING VENTURES</t>
  </si>
  <si>
    <t>CHINMAYAKUMARSWAIN</t>
  </si>
  <si>
    <t>JAICORPLTD</t>
  </si>
  <si>
    <t>Jai Corp Limited</t>
  </si>
  <si>
    <t>KMSUGAR</t>
  </si>
  <si>
    <t>K.M.Sugar Mills Limited</t>
  </si>
  <si>
    <t>MBL  &amp; CO. LIMITED</t>
  </si>
  <si>
    <t>RAMASTEEL</t>
  </si>
  <si>
    <t>Rama Steel Tubes Limited</t>
  </si>
  <si>
    <t>SUNTECK WEALTHMAX CAPITAL PRIVATE LIMITED</t>
  </si>
  <si>
    <t>RELCAPITAL</t>
  </si>
  <si>
    <t>Reliance Capital Limited</t>
  </si>
  <si>
    <t>RIIL</t>
  </si>
  <si>
    <t>Reliance Indl Infra Ltd</t>
  </si>
  <si>
    <t>MATHISYS ADVISORS LLP</t>
  </si>
  <si>
    <t>VAIBHAV STOCK AND DERIVATIVES BROKING PRIVATE LIMITED</t>
  </si>
  <si>
    <t>UFO</t>
  </si>
  <si>
    <t>UFO Moviez India Ltd.</t>
  </si>
  <si>
    <t>UMAEXPORTS</t>
  </si>
  <si>
    <t>Uma Exports Limited</t>
  </si>
  <si>
    <t>WALCHANNAG</t>
  </si>
  <si>
    <t>Walchandnagar Ind. Ltd</t>
  </si>
  <si>
    <t>KUNAL RAKESH AGGARWAL</t>
  </si>
  <si>
    <t>MACRO DEALCOMM PRIVATE LIMITED</t>
  </si>
  <si>
    <t>NISHANT PITTI</t>
  </si>
  <si>
    <t>AVIRAT ENTERPRISE</t>
  </si>
  <si>
    <t>LINUS PRIVATE LIMITED</t>
  </si>
  <si>
    <t>GW CROWN PTE LTD</t>
  </si>
  <si>
    <t>NIKHIL HIRACHAND JAIN</t>
  </si>
  <si>
    <t>PRAKASH KUMAR CHANDNANI</t>
  </si>
  <si>
    <t>ELARA INDIA OPPORTUNITIES FUND LIMITED</t>
  </si>
  <si>
    <t>KETAN V THAKKAR</t>
  </si>
  <si>
    <t>MILTON</t>
  </si>
  <si>
    <t>Milton Industries Limited</t>
  </si>
  <si>
    <t>BEELINE BROKING LIMITED</t>
  </si>
  <si>
    <t>SILLYMONKS</t>
  </si>
  <si>
    <t>Silly Monks Entertain Ltd</t>
  </si>
  <si>
    <t>EKTHA COM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</si>
</sst>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7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2" fillId="14" borderId="5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0" fontId="32" fillId="14" borderId="15" xfId="0" applyNumberFormat="1" applyFont="1" applyFill="1" applyBorder="1" applyAlignment="1">
      <alignment horizontal="center" vertical="center" wrapText="1"/>
    </xf>
    <xf numFmtId="0" fontId="32" fillId="14" borderId="15" xfId="0" applyFont="1" applyFill="1" applyBorder="1" applyAlignment="1">
      <alignment horizontal="center" vertical="center"/>
    </xf>
    <xf numFmtId="16" fontId="32" fillId="14" borderId="20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2" fontId="32" fillId="14" borderId="3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0" borderId="23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0" fontId="31" fillId="13" borderId="23" xfId="0" applyFont="1" applyFill="1" applyBorder="1" applyAlignment="1">
      <alignment horizontal="center" vertical="center"/>
    </xf>
    <xf numFmtId="0" fontId="31" fillId="13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44669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25" sqref="D2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44669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5" t="s">
        <v>16</v>
      </c>
      <c r="B9" s="457" t="s">
        <v>17</v>
      </c>
      <c r="C9" s="457" t="s">
        <v>18</v>
      </c>
      <c r="D9" s="457" t="s">
        <v>19</v>
      </c>
      <c r="E9" s="23" t="s">
        <v>20</v>
      </c>
      <c r="F9" s="23" t="s">
        <v>21</v>
      </c>
      <c r="G9" s="452" t="s">
        <v>22</v>
      </c>
      <c r="H9" s="453"/>
      <c r="I9" s="454"/>
      <c r="J9" s="452" t="s">
        <v>23</v>
      </c>
      <c r="K9" s="453"/>
      <c r="L9" s="454"/>
      <c r="M9" s="23"/>
      <c r="N9" s="24"/>
      <c r="O9" s="24"/>
      <c r="P9" s="24"/>
    </row>
    <row r="10" spans="1:16" ht="59.25" customHeight="1">
      <c r="A10" s="456"/>
      <c r="B10" s="458"/>
      <c r="C10" s="458"/>
      <c r="D10" s="45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17519.25</v>
      </c>
      <c r="F11" s="32">
        <v>17570.816666666669</v>
      </c>
      <c r="G11" s="33">
        <v>17436.833333333339</v>
      </c>
      <c r="H11" s="33">
        <v>17354.416666666672</v>
      </c>
      <c r="I11" s="33">
        <v>17220.433333333342</v>
      </c>
      <c r="J11" s="33">
        <v>17653.233333333337</v>
      </c>
      <c r="K11" s="33">
        <v>17787.216666666667</v>
      </c>
      <c r="L11" s="33">
        <v>17869.633333333335</v>
      </c>
      <c r="M11" s="34">
        <v>17704.8</v>
      </c>
      <c r="N11" s="34">
        <v>17488.400000000001</v>
      </c>
      <c r="O11" s="35">
        <v>11803550</v>
      </c>
      <c r="P11" s="36">
        <v>3.7588069567816317E-2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37576.5</v>
      </c>
      <c r="F12" s="37">
        <v>37730.616666666669</v>
      </c>
      <c r="G12" s="38">
        <v>37367.483333333337</v>
      </c>
      <c r="H12" s="38">
        <v>37158.466666666667</v>
      </c>
      <c r="I12" s="38">
        <v>36795.333333333336</v>
      </c>
      <c r="J12" s="38">
        <v>37939.633333333339</v>
      </c>
      <c r="K12" s="38">
        <v>38302.76666666667</v>
      </c>
      <c r="L12" s="38">
        <v>38511.78333333334</v>
      </c>
      <c r="M12" s="28">
        <v>38093.75</v>
      </c>
      <c r="N12" s="28">
        <v>37521.599999999999</v>
      </c>
      <c r="O12" s="39">
        <v>2583350</v>
      </c>
      <c r="P12" s="40">
        <v>8.0492701493161567E-2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17477.3</v>
      </c>
      <c r="F13" s="37">
        <v>17570.433333333334</v>
      </c>
      <c r="G13" s="38">
        <v>17356.866666666669</v>
      </c>
      <c r="H13" s="38">
        <v>17236.433333333334</v>
      </c>
      <c r="I13" s="38">
        <v>17022.866666666669</v>
      </c>
      <c r="J13" s="38">
        <v>17690.866666666669</v>
      </c>
      <c r="K13" s="38">
        <v>17904.433333333334</v>
      </c>
      <c r="L13" s="38">
        <v>18024.866666666669</v>
      </c>
      <c r="M13" s="28">
        <v>17784</v>
      </c>
      <c r="N13" s="28">
        <v>17450</v>
      </c>
      <c r="O13" s="39">
        <v>2400</v>
      </c>
      <c r="P13" s="40">
        <v>0.13207547169811321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7582.45</v>
      </c>
      <c r="F14" s="37">
        <v>7581.95</v>
      </c>
      <c r="G14" s="38">
        <v>7450.5999999999995</v>
      </c>
      <c r="H14" s="38">
        <v>7318.75</v>
      </c>
      <c r="I14" s="38">
        <v>7187.4</v>
      </c>
      <c r="J14" s="38">
        <v>7713.7999999999993</v>
      </c>
      <c r="K14" s="38">
        <v>7845.15</v>
      </c>
      <c r="L14" s="38">
        <v>7976.9999999999991</v>
      </c>
      <c r="M14" s="28">
        <v>7713.3</v>
      </c>
      <c r="N14" s="28">
        <v>7450.1</v>
      </c>
      <c r="O14" s="39">
        <v>1950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956.7</v>
      </c>
      <c r="F15" s="37">
        <v>961.69999999999993</v>
      </c>
      <c r="G15" s="38">
        <v>950.49999999999989</v>
      </c>
      <c r="H15" s="38">
        <v>944.3</v>
      </c>
      <c r="I15" s="38">
        <v>933.09999999999991</v>
      </c>
      <c r="J15" s="38">
        <v>967.89999999999986</v>
      </c>
      <c r="K15" s="38">
        <v>979.09999999999991</v>
      </c>
      <c r="L15" s="38">
        <v>985.29999999999984</v>
      </c>
      <c r="M15" s="28">
        <v>972.9</v>
      </c>
      <c r="N15" s="28">
        <v>955.5</v>
      </c>
      <c r="O15" s="39">
        <v>1929500</v>
      </c>
      <c r="P15" s="40">
        <v>-1.6464471403812825E-2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2230.3000000000002</v>
      </c>
      <c r="F16" s="37">
        <v>2226.6833333333334</v>
      </c>
      <c r="G16" s="38">
        <v>2215.8666666666668</v>
      </c>
      <c r="H16" s="38">
        <v>2201.4333333333334</v>
      </c>
      <c r="I16" s="38">
        <v>2190.6166666666668</v>
      </c>
      <c r="J16" s="38">
        <v>2241.1166666666668</v>
      </c>
      <c r="K16" s="38">
        <v>2251.9333333333334</v>
      </c>
      <c r="L16" s="38">
        <v>2266.3666666666668</v>
      </c>
      <c r="M16" s="28">
        <v>2237.5</v>
      </c>
      <c r="N16" s="28">
        <v>2212.25</v>
      </c>
      <c r="O16" s="39">
        <v>279000</v>
      </c>
      <c r="P16" s="40">
        <v>9.9547511312217188E-3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17876.2</v>
      </c>
      <c r="F17" s="37">
        <v>17894.216666666671</v>
      </c>
      <c r="G17" s="38">
        <v>17721.03333333334</v>
      </c>
      <c r="H17" s="38">
        <v>17565.866666666669</v>
      </c>
      <c r="I17" s="38">
        <v>17392.683333333338</v>
      </c>
      <c r="J17" s="38">
        <v>18049.383333333342</v>
      </c>
      <c r="K17" s="38">
        <v>18222.566666666669</v>
      </c>
      <c r="L17" s="38">
        <v>18377.733333333344</v>
      </c>
      <c r="M17" s="28">
        <v>18067.400000000001</v>
      </c>
      <c r="N17" s="28">
        <v>17739.05</v>
      </c>
      <c r="O17" s="39">
        <v>33675</v>
      </c>
      <c r="P17" s="40">
        <v>3.5357417371252885E-2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117.9</v>
      </c>
      <c r="F18" s="37">
        <v>118.26666666666667</v>
      </c>
      <c r="G18" s="38">
        <v>116.68333333333334</v>
      </c>
      <c r="H18" s="38">
        <v>115.46666666666667</v>
      </c>
      <c r="I18" s="38">
        <v>113.88333333333334</v>
      </c>
      <c r="J18" s="38">
        <v>119.48333333333333</v>
      </c>
      <c r="K18" s="38">
        <v>121.06666666666668</v>
      </c>
      <c r="L18" s="38">
        <v>122.28333333333333</v>
      </c>
      <c r="M18" s="28">
        <v>119.85</v>
      </c>
      <c r="N18" s="28">
        <v>117.05</v>
      </c>
      <c r="O18" s="39">
        <v>22730400</v>
      </c>
      <c r="P18" s="40">
        <v>3.6101083032490974E-2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295.25</v>
      </c>
      <c r="F19" s="37">
        <v>298.03333333333336</v>
      </c>
      <c r="G19" s="38">
        <v>290.81666666666672</v>
      </c>
      <c r="H19" s="38">
        <v>286.38333333333338</v>
      </c>
      <c r="I19" s="38">
        <v>279.16666666666674</v>
      </c>
      <c r="J19" s="38">
        <v>302.4666666666667</v>
      </c>
      <c r="K19" s="38">
        <v>309.68333333333328</v>
      </c>
      <c r="L19" s="38">
        <v>314.11666666666667</v>
      </c>
      <c r="M19" s="28">
        <v>305.25</v>
      </c>
      <c r="N19" s="28">
        <v>293.60000000000002</v>
      </c>
      <c r="O19" s="39">
        <v>11806600</v>
      </c>
      <c r="P19" s="40">
        <v>2.993876162395101E-2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2212.15</v>
      </c>
      <c r="F20" s="37">
        <v>2211.7166666666667</v>
      </c>
      <c r="G20" s="38">
        <v>2170.4333333333334</v>
      </c>
      <c r="H20" s="38">
        <v>2128.7166666666667</v>
      </c>
      <c r="I20" s="38">
        <v>2087.4333333333334</v>
      </c>
      <c r="J20" s="38">
        <v>2253.4333333333334</v>
      </c>
      <c r="K20" s="38">
        <v>2294.7166666666672</v>
      </c>
      <c r="L20" s="38">
        <v>2336.4333333333334</v>
      </c>
      <c r="M20" s="28">
        <v>2253</v>
      </c>
      <c r="N20" s="28">
        <v>2170</v>
      </c>
      <c r="O20" s="39">
        <v>3179250</v>
      </c>
      <c r="P20" s="40">
        <v>-1.9884393063583816E-2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2207.5500000000002</v>
      </c>
      <c r="F21" s="37">
        <v>2201.6833333333334</v>
      </c>
      <c r="G21" s="38">
        <v>2183.666666666667</v>
      </c>
      <c r="H21" s="38">
        <v>2159.7833333333338</v>
      </c>
      <c r="I21" s="38">
        <v>2141.7666666666673</v>
      </c>
      <c r="J21" s="38">
        <v>2225.5666666666666</v>
      </c>
      <c r="K21" s="38">
        <v>2243.583333333333</v>
      </c>
      <c r="L21" s="38">
        <v>2267.4666666666662</v>
      </c>
      <c r="M21" s="28">
        <v>2219.6999999999998</v>
      </c>
      <c r="N21" s="28">
        <v>2177.8000000000002</v>
      </c>
      <c r="O21" s="39">
        <v>19148000</v>
      </c>
      <c r="P21" s="40">
        <v>-2.058631921824104E-3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843.6</v>
      </c>
      <c r="F22" s="37">
        <v>846.26666666666677</v>
      </c>
      <c r="G22" s="38">
        <v>836.08333333333348</v>
      </c>
      <c r="H22" s="38">
        <v>828.56666666666672</v>
      </c>
      <c r="I22" s="38">
        <v>818.38333333333344</v>
      </c>
      <c r="J22" s="38">
        <v>853.78333333333353</v>
      </c>
      <c r="K22" s="38">
        <v>863.9666666666667</v>
      </c>
      <c r="L22" s="38">
        <v>871.48333333333358</v>
      </c>
      <c r="M22" s="28">
        <v>856.45</v>
      </c>
      <c r="N22" s="28">
        <v>838.75</v>
      </c>
      <c r="O22" s="39">
        <v>76682500</v>
      </c>
      <c r="P22" s="40">
        <v>-2.5851556784001299E-3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3429.1</v>
      </c>
      <c r="F23" s="37">
        <v>3450.5333333333333</v>
      </c>
      <c r="G23" s="38">
        <v>3393.5666666666666</v>
      </c>
      <c r="H23" s="38">
        <v>3358.0333333333333</v>
      </c>
      <c r="I23" s="38">
        <v>3301.0666666666666</v>
      </c>
      <c r="J23" s="38">
        <v>3486.0666666666666</v>
      </c>
      <c r="K23" s="38">
        <v>3543.0333333333328</v>
      </c>
      <c r="L23" s="38">
        <v>3578.5666666666666</v>
      </c>
      <c r="M23" s="28">
        <v>3507.5</v>
      </c>
      <c r="N23" s="28">
        <v>3415</v>
      </c>
      <c r="O23" s="39">
        <v>207200</v>
      </c>
      <c r="P23" s="40">
        <v>-6.7506750675067506E-2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570.75</v>
      </c>
      <c r="F24" s="37">
        <v>571.88333333333333</v>
      </c>
      <c r="G24" s="38">
        <v>567.16666666666663</v>
      </c>
      <c r="H24" s="38">
        <v>563.58333333333326</v>
      </c>
      <c r="I24" s="38">
        <v>558.86666666666656</v>
      </c>
      <c r="J24" s="38">
        <v>575.4666666666667</v>
      </c>
      <c r="K24" s="38">
        <v>580.18333333333339</v>
      </c>
      <c r="L24" s="38">
        <v>583.76666666666677</v>
      </c>
      <c r="M24" s="28">
        <v>576.6</v>
      </c>
      <c r="N24" s="28">
        <v>568.29999999999995</v>
      </c>
      <c r="O24" s="39">
        <v>7173000</v>
      </c>
      <c r="P24" s="40">
        <v>-1.1983471074380166E-2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370.55</v>
      </c>
      <c r="F25" s="37">
        <v>368.58333333333331</v>
      </c>
      <c r="G25" s="38">
        <v>361.51666666666665</v>
      </c>
      <c r="H25" s="38">
        <v>352.48333333333335</v>
      </c>
      <c r="I25" s="38">
        <v>345.41666666666669</v>
      </c>
      <c r="J25" s="38">
        <v>377.61666666666662</v>
      </c>
      <c r="K25" s="38">
        <v>384.68333333333334</v>
      </c>
      <c r="L25" s="38">
        <v>393.71666666666658</v>
      </c>
      <c r="M25" s="28">
        <v>375.65</v>
      </c>
      <c r="N25" s="28">
        <v>359.55</v>
      </c>
      <c r="O25" s="39">
        <v>30928500</v>
      </c>
      <c r="P25" s="40">
        <v>0.10522084048027444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770.85</v>
      </c>
      <c r="F26" s="37">
        <v>770.38333333333333</v>
      </c>
      <c r="G26" s="38">
        <v>765.91666666666663</v>
      </c>
      <c r="H26" s="38">
        <v>760.98333333333335</v>
      </c>
      <c r="I26" s="38">
        <v>756.51666666666665</v>
      </c>
      <c r="J26" s="38">
        <v>775.31666666666661</v>
      </c>
      <c r="K26" s="38">
        <v>779.7833333333333</v>
      </c>
      <c r="L26" s="38">
        <v>784.71666666666658</v>
      </c>
      <c r="M26" s="28">
        <v>774.85</v>
      </c>
      <c r="N26" s="28">
        <v>765.45</v>
      </c>
      <c r="O26" s="39">
        <v>1743000</v>
      </c>
      <c r="P26" s="40">
        <v>-1.1904761904761904E-2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4744.95</v>
      </c>
      <c r="F27" s="37">
        <v>4719.3499999999995</v>
      </c>
      <c r="G27" s="38">
        <v>4671.0499999999993</v>
      </c>
      <c r="H27" s="38">
        <v>4597.1499999999996</v>
      </c>
      <c r="I27" s="38">
        <v>4548.8499999999995</v>
      </c>
      <c r="J27" s="38">
        <v>4793.2499999999991</v>
      </c>
      <c r="K27" s="38">
        <v>4841.55</v>
      </c>
      <c r="L27" s="38">
        <v>4915.4499999999989</v>
      </c>
      <c r="M27" s="28">
        <v>4767.6499999999996</v>
      </c>
      <c r="N27" s="28">
        <v>4645.45</v>
      </c>
      <c r="O27" s="39">
        <v>1854875</v>
      </c>
      <c r="P27" s="40">
        <v>-6.590708800201435E-2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195.9</v>
      </c>
      <c r="F28" s="37">
        <v>196.58333333333334</v>
      </c>
      <c r="G28" s="38">
        <v>194.81666666666669</v>
      </c>
      <c r="H28" s="38">
        <v>193.73333333333335</v>
      </c>
      <c r="I28" s="38">
        <v>191.9666666666667</v>
      </c>
      <c r="J28" s="38">
        <v>197.66666666666669</v>
      </c>
      <c r="K28" s="38">
        <v>199.43333333333334</v>
      </c>
      <c r="L28" s="38">
        <v>200.51666666666668</v>
      </c>
      <c r="M28" s="28">
        <v>198.35</v>
      </c>
      <c r="N28" s="28">
        <v>195.5</v>
      </c>
      <c r="O28" s="39">
        <v>14717500</v>
      </c>
      <c r="P28" s="40">
        <v>-2.0342430920494998E-3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128.15</v>
      </c>
      <c r="F29" s="37">
        <v>129.05000000000001</v>
      </c>
      <c r="G29" s="38">
        <v>126.90000000000003</v>
      </c>
      <c r="H29" s="38">
        <v>125.65000000000002</v>
      </c>
      <c r="I29" s="38">
        <v>123.50000000000004</v>
      </c>
      <c r="J29" s="38">
        <v>130.30000000000001</v>
      </c>
      <c r="K29" s="38">
        <v>132.44999999999999</v>
      </c>
      <c r="L29" s="38">
        <v>133.70000000000002</v>
      </c>
      <c r="M29" s="28">
        <v>131.19999999999999</v>
      </c>
      <c r="N29" s="28">
        <v>127.8</v>
      </c>
      <c r="O29" s="39">
        <v>31212000</v>
      </c>
      <c r="P29" s="40">
        <v>-3.1420192710515292E-2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3089.6</v>
      </c>
      <c r="F30" s="37">
        <v>3098.9666666666667</v>
      </c>
      <c r="G30" s="38">
        <v>3066.6333333333332</v>
      </c>
      <c r="H30" s="38">
        <v>3043.6666666666665</v>
      </c>
      <c r="I30" s="38">
        <v>3011.333333333333</v>
      </c>
      <c r="J30" s="38">
        <v>3121.9333333333334</v>
      </c>
      <c r="K30" s="38">
        <v>3154.2666666666664</v>
      </c>
      <c r="L30" s="38">
        <v>3177.2333333333336</v>
      </c>
      <c r="M30" s="28">
        <v>3131.3</v>
      </c>
      <c r="N30" s="28">
        <v>3076</v>
      </c>
      <c r="O30" s="39">
        <v>5072550</v>
      </c>
      <c r="P30" s="40">
        <v>1.647179055577264E-2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2135.0500000000002</v>
      </c>
      <c r="F31" s="37">
        <v>2137.6</v>
      </c>
      <c r="G31" s="38">
        <v>2125.1999999999998</v>
      </c>
      <c r="H31" s="38">
        <v>2115.35</v>
      </c>
      <c r="I31" s="38">
        <v>2102.9499999999998</v>
      </c>
      <c r="J31" s="38">
        <v>2147.4499999999998</v>
      </c>
      <c r="K31" s="38">
        <v>2159.8500000000004</v>
      </c>
      <c r="L31" s="38">
        <v>2169.6999999999998</v>
      </c>
      <c r="M31" s="28">
        <v>2150</v>
      </c>
      <c r="N31" s="28">
        <v>2127.75</v>
      </c>
      <c r="O31" s="39">
        <v>682550</v>
      </c>
      <c r="P31" s="40">
        <v>-7.110778443113773E-2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9733.2000000000007</v>
      </c>
      <c r="F32" s="37">
        <v>9785.1833333333343</v>
      </c>
      <c r="G32" s="38">
        <v>9612.1166666666686</v>
      </c>
      <c r="H32" s="38">
        <v>9491.0333333333347</v>
      </c>
      <c r="I32" s="38">
        <v>9317.966666666669</v>
      </c>
      <c r="J32" s="38">
        <v>9906.2666666666682</v>
      </c>
      <c r="K32" s="38">
        <v>10079.333333333334</v>
      </c>
      <c r="L32" s="38">
        <v>10200.416666666668</v>
      </c>
      <c r="M32" s="28">
        <v>9958.25</v>
      </c>
      <c r="N32" s="28">
        <v>9664.1</v>
      </c>
      <c r="O32" s="39">
        <v>153750</v>
      </c>
      <c r="P32" s="40">
        <v>-8.2244799225931302E-3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1400.4</v>
      </c>
      <c r="F33" s="37">
        <v>1408.3999999999999</v>
      </c>
      <c r="G33" s="38">
        <v>1386.9999999999998</v>
      </c>
      <c r="H33" s="38">
        <v>1373.6</v>
      </c>
      <c r="I33" s="38">
        <v>1352.1999999999998</v>
      </c>
      <c r="J33" s="38">
        <v>1421.7999999999997</v>
      </c>
      <c r="K33" s="38">
        <v>1443.1999999999998</v>
      </c>
      <c r="L33" s="38">
        <v>1456.5999999999997</v>
      </c>
      <c r="M33" s="28">
        <v>1429.8</v>
      </c>
      <c r="N33" s="28">
        <v>1395</v>
      </c>
      <c r="O33" s="39">
        <v>2249000</v>
      </c>
      <c r="P33" s="40">
        <v>2.6237736710015971E-2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686.3</v>
      </c>
      <c r="F34" s="37">
        <v>686.61666666666667</v>
      </c>
      <c r="G34" s="38">
        <v>678.73333333333335</v>
      </c>
      <c r="H34" s="38">
        <v>671.16666666666663</v>
      </c>
      <c r="I34" s="38">
        <v>663.2833333333333</v>
      </c>
      <c r="J34" s="38">
        <v>694.18333333333339</v>
      </c>
      <c r="K34" s="38">
        <v>702.06666666666683</v>
      </c>
      <c r="L34" s="38">
        <v>709.63333333333344</v>
      </c>
      <c r="M34" s="28">
        <v>694.5</v>
      </c>
      <c r="N34" s="28">
        <v>679.05</v>
      </c>
      <c r="O34" s="39">
        <v>15346500</v>
      </c>
      <c r="P34" s="40">
        <v>-6.9882558478113173E-3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795.85</v>
      </c>
      <c r="F35" s="37">
        <v>798.7166666666667</v>
      </c>
      <c r="G35" s="38">
        <v>791.13333333333344</v>
      </c>
      <c r="H35" s="38">
        <v>786.41666666666674</v>
      </c>
      <c r="I35" s="38">
        <v>778.83333333333348</v>
      </c>
      <c r="J35" s="38">
        <v>803.43333333333339</v>
      </c>
      <c r="K35" s="38">
        <v>811.01666666666665</v>
      </c>
      <c r="L35" s="38">
        <v>815.73333333333335</v>
      </c>
      <c r="M35" s="28">
        <v>806.3</v>
      </c>
      <c r="N35" s="28">
        <v>794</v>
      </c>
      <c r="O35" s="39">
        <v>43149600</v>
      </c>
      <c r="P35" s="40">
        <v>1.8092244967298055E-2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3685.85</v>
      </c>
      <c r="F36" s="37">
        <v>3695.8166666666662</v>
      </c>
      <c r="G36" s="38">
        <v>3652.1833333333325</v>
      </c>
      <c r="H36" s="38">
        <v>3618.5166666666664</v>
      </c>
      <c r="I36" s="38">
        <v>3574.8833333333328</v>
      </c>
      <c r="J36" s="38">
        <v>3729.4833333333322</v>
      </c>
      <c r="K36" s="38">
        <v>3773.1166666666663</v>
      </c>
      <c r="L36" s="38">
        <v>3806.7833333333319</v>
      </c>
      <c r="M36" s="28">
        <v>3739.45</v>
      </c>
      <c r="N36" s="28">
        <v>3662.15</v>
      </c>
      <c r="O36" s="39">
        <v>1800000</v>
      </c>
      <c r="P36" s="40">
        <v>-6.939625260235947E-4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16159.3</v>
      </c>
      <c r="F37" s="37">
        <v>16278.800000000001</v>
      </c>
      <c r="G37" s="38">
        <v>15997.600000000002</v>
      </c>
      <c r="H37" s="38">
        <v>15835.900000000001</v>
      </c>
      <c r="I37" s="38">
        <v>15554.700000000003</v>
      </c>
      <c r="J37" s="38">
        <v>16440.5</v>
      </c>
      <c r="K37" s="38">
        <v>16721.700000000004</v>
      </c>
      <c r="L37" s="38">
        <v>16883.400000000001</v>
      </c>
      <c r="M37" s="28">
        <v>16560</v>
      </c>
      <c r="N37" s="28">
        <v>16117.1</v>
      </c>
      <c r="O37" s="39">
        <v>628200</v>
      </c>
      <c r="P37" s="40">
        <v>3.0596341563448447E-2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7338.8</v>
      </c>
      <c r="F38" s="37">
        <v>7344.7833333333328</v>
      </c>
      <c r="G38" s="38">
        <v>7284.0166666666655</v>
      </c>
      <c r="H38" s="38">
        <v>7229.2333333333327</v>
      </c>
      <c r="I38" s="38">
        <v>7168.4666666666653</v>
      </c>
      <c r="J38" s="38">
        <v>7399.5666666666657</v>
      </c>
      <c r="K38" s="38">
        <v>7460.3333333333321</v>
      </c>
      <c r="L38" s="38">
        <v>7515.1166666666659</v>
      </c>
      <c r="M38" s="28">
        <v>7405.55</v>
      </c>
      <c r="N38" s="28">
        <v>7290</v>
      </c>
      <c r="O38" s="39">
        <v>4014625</v>
      </c>
      <c r="P38" s="40">
        <v>-5.0187428358995012E-3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2095.9499999999998</v>
      </c>
      <c r="F39" s="37">
        <v>2095.0666666666666</v>
      </c>
      <c r="G39" s="38">
        <v>2082.1333333333332</v>
      </c>
      <c r="H39" s="38">
        <v>2068.3166666666666</v>
      </c>
      <c r="I39" s="38">
        <v>2055.3833333333332</v>
      </c>
      <c r="J39" s="38">
        <v>2108.8833333333332</v>
      </c>
      <c r="K39" s="38">
        <v>2121.8166666666666</v>
      </c>
      <c r="L39" s="38">
        <v>2135.6333333333332</v>
      </c>
      <c r="M39" s="28">
        <v>2108</v>
      </c>
      <c r="N39" s="28">
        <v>2081.25</v>
      </c>
      <c r="O39" s="39">
        <v>1285000</v>
      </c>
      <c r="P39" s="40">
        <v>-5.7257814917982047E-3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484.9</v>
      </c>
      <c r="F40" s="37">
        <v>491.18333333333334</v>
      </c>
      <c r="G40" s="38">
        <v>476.7166666666667</v>
      </c>
      <c r="H40" s="38">
        <v>468.53333333333336</v>
      </c>
      <c r="I40" s="38">
        <v>454.06666666666672</v>
      </c>
      <c r="J40" s="38">
        <v>499.36666666666667</v>
      </c>
      <c r="K40" s="38">
        <v>513.83333333333326</v>
      </c>
      <c r="L40" s="38">
        <v>522.01666666666665</v>
      </c>
      <c r="M40" s="28">
        <v>505.65</v>
      </c>
      <c r="N40" s="28">
        <v>483</v>
      </c>
      <c r="O40" s="39">
        <v>8427200</v>
      </c>
      <c r="P40" s="40">
        <v>2.371234207968902E-2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327.35000000000002</v>
      </c>
      <c r="F41" s="37">
        <v>330.15000000000003</v>
      </c>
      <c r="G41" s="38">
        <v>322.80000000000007</v>
      </c>
      <c r="H41" s="38">
        <v>318.25000000000006</v>
      </c>
      <c r="I41" s="38">
        <v>310.90000000000009</v>
      </c>
      <c r="J41" s="38">
        <v>334.70000000000005</v>
      </c>
      <c r="K41" s="38">
        <v>342.05000000000007</v>
      </c>
      <c r="L41" s="38">
        <v>346.6</v>
      </c>
      <c r="M41" s="28">
        <v>337.5</v>
      </c>
      <c r="N41" s="28">
        <v>325.60000000000002</v>
      </c>
      <c r="O41" s="39">
        <v>37188000</v>
      </c>
      <c r="P41" s="40">
        <v>-1.4923949840270824E-2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119.9</v>
      </c>
      <c r="F42" s="37">
        <v>120.41666666666667</v>
      </c>
      <c r="G42" s="38">
        <v>118.98333333333335</v>
      </c>
      <c r="H42" s="38">
        <v>118.06666666666668</v>
      </c>
      <c r="I42" s="38">
        <v>116.63333333333335</v>
      </c>
      <c r="J42" s="38">
        <v>121.33333333333334</v>
      </c>
      <c r="K42" s="38">
        <v>122.76666666666665</v>
      </c>
      <c r="L42" s="38">
        <v>123.68333333333334</v>
      </c>
      <c r="M42" s="28">
        <v>121.85</v>
      </c>
      <c r="N42" s="28">
        <v>119.5</v>
      </c>
      <c r="O42" s="39">
        <v>105931800</v>
      </c>
      <c r="P42" s="40">
        <v>-1.3236267372600927E-3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1961.85</v>
      </c>
      <c r="F43" s="37">
        <v>1973.8666666666668</v>
      </c>
      <c r="G43" s="38">
        <v>1942.7333333333336</v>
      </c>
      <c r="H43" s="38">
        <v>1923.6166666666668</v>
      </c>
      <c r="I43" s="38">
        <v>1892.4833333333336</v>
      </c>
      <c r="J43" s="38">
        <v>1992.9833333333336</v>
      </c>
      <c r="K43" s="38">
        <v>2024.1166666666668</v>
      </c>
      <c r="L43" s="38">
        <v>2043.2333333333336</v>
      </c>
      <c r="M43" s="28">
        <v>2005</v>
      </c>
      <c r="N43" s="28">
        <v>1954.75</v>
      </c>
      <c r="O43" s="39">
        <v>1536150</v>
      </c>
      <c r="P43" s="40">
        <v>-2.9871483153872874E-2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248.05</v>
      </c>
      <c r="F44" s="37">
        <v>247.75</v>
      </c>
      <c r="G44" s="38">
        <v>244.8</v>
      </c>
      <c r="H44" s="38">
        <v>241.55</v>
      </c>
      <c r="I44" s="38">
        <v>238.60000000000002</v>
      </c>
      <c r="J44" s="38">
        <v>251</v>
      </c>
      <c r="K44" s="38">
        <v>253.95</v>
      </c>
      <c r="L44" s="38">
        <v>257.2</v>
      </c>
      <c r="M44" s="28">
        <v>250.7</v>
      </c>
      <c r="N44" s="28">
        <v>244.5</v>
      </c>
      <c r="O44" s="39">
        <v>34663600</v>
      </c>
      <c r="P44" s="40">
        <v>7.6217828344195297E-3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724.4</v>
      </c>
      <c r="F45" s="37">
        <v>724.88333333333333</v>
      </c>
      <c r="G45" s="38">
        <v>721.51666666666665</v>
      </c>
      <c r="H45" s="38">
        <v>718.63333333333333</v>
      </c>
      <c r="I45" s="38">
        <v>715.26666666666665</v>
      </c>
      <c r="J45" s="38">
        <v>727.76666666666665</v>
      </c>
      <c r="K45" s="38">
        <v>731.13333333333321</v>
      </c>
      <c r="L45" s="38">
        <v>734.01666666666665</v>
      </c>
      <c r="M45" s="28">
        <v>728.25</v>
      </c>
      <c r="N45" s="28">
        <v>722</v>
      </c>
      <c r="O45" s="39">
        <v>3999600</v>
      </c>
      <c r="P45" s="40">
        <v>1.652892561983471E-3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735.3</v>
      </c>
      <c r="F46" s="37">
        <v>736.75</v>
      </c>
      <c r="G46" s="38">
        <v>728.6</v>
      </c>
      <c r="H46" s="38">
        <v>721.9</v>
      </c>
      <c r="I46" s="38">
        <v>713.75</v>
      </c>
      <c r="J46" s="38">
        <v>743.45</v>
      </c>
      <c r="K46" s="38">
        <v>751.60000000000014</v>
      </c>
      <c r="L46" s="38">
        <v>758.30000000000007</v>
      </c>
      <c r="M46" s="28">
        <v>744.9</v>
      </c>
      <c r="N46" s="28">
        <v>730.05</v>
      </c>
      <c r="O46" s="39">
        <v>5307000</v>
      </c>
      <c r="P46" s="40">
        <v>3.2239241429613423E-2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743.4</v>
      </c>
      <c r="F47" s="37">
        <v>747.15</v>
      </c>
      <c r="G47" s="38">
        <v>736.75</v>
      </c>
      <c r="H47" s="38">
        <v>730.1</v>
      </c>
      <c r="I47" s="38">
        <v>719.7</v>
      </c>
      <c r="J47" s="38">
        <v>753.8</v>
      </c>
      <c r="K47" s="38">
        <v>764.19999999999982</v>
      </c>
      <c r="L47" s="38">
        <v>770.84999999999991</v>
      </c>
      <c r="M47" s="28">
        <v>757.55</v>
      </c>
      <c r="N47" s="28">
        <v>740.5</v>
      </c>
      <c r="O47" s="39">
        <v>49093150</v>
      </c>
      <c r="P47" s="40">
        <v>9.8884133591291938E-3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54.7</v>
      </c>
      <c r="F48" s="37">
        <v>55.1</v>
      </c>
      <c r="G48" s="38">
        <v>54.150000000000006</v>
      </c>
      <c r="H48" s="38">
        <v>53.6</v>
      </c>
      <c r="I48" s="38">
        <v>52.650000000000006</v>
      </c>
      <c r="J48" s="38">
        <v>55.650000000000006</v>
      </c>
      <c r="K48" s="38">
        <v>56.600000000000009</v>
      </c>
      <c r="L48" s="38">
        <v>57.150000000000006</v>
      </c>
      <c r="M48" s="28">
        <v>56.05</v>
      </c>
      <c r="N48" s="28">
        <v>54.55</v>
      </c>
      <c r="O48" s="39">
        <v>107551500</v>
      </c>
      <c r="P48" s="40">
        <v>-6.1129439161653407E-3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351.85</v>
      </c>
      <c r="F49" s="37">
        <v>352.23333333333335</v>
      </c>
      <c r="G49" s="38">
        <v>348.81666666666672</v>
      </c>
      <c r="H49" s="38">
        <v>345.78333333333336</v>
      </c>
      <c r="I49" s="38">
        <v>342.36666666666673</v>
      </c>
      <c r="J49" s="38">
        <v>355.26666666666671</v>
      </c>
      <c r="K49" s="38">
        <v>358.68333333333334</v>
      </c>
      <c r="L49" s="38">
        <v>361.7166666666667</v>
      </c>
      <c r="M49" s="28">
        <v>355.65</v>
      </c>
      <c r="N49" s="28">
        <v>349.2</v>
      </c>
      <c r="O49" s="39">
        <v>14703900</v>
      </c>
      <c r="P49" s="40">
        <v>-6.8354823675625294E-3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14582.9</v>
      </c>
      <c r="F50" s="37">
        <v>14612.1</v>
      </c>
      <c r="G50" s="38">
        <v>14450.2</v>
      </c>
      <c r="H50" s="38">
        <v>14317.5</v>
      </c>
      <c r="I50" s="38">
        <v>14155.6</v>
      </c>
      <c r="J50" s="38">
        <v>14744.800000000001</v>
      </c>
      <c r="K50" s="38">
        <v>14906.699999999999</v>
      </c>
      <c r="L50" s="38">
        <v>15039.400000000001</v>
      </c>
      <c r="M50" s="28">
        <v>14774</v>
      </c>
      <c r="N50" s="28">
        <v>14479.4</v>
      </c>
      <c r="O50" s="39">
        <v>156500</v>
      </c>
      <c r="P50" s="40">
        <v>1.0981912144702842E-2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380.4</v>
      </c>
      <c r="F51" s="37">
        <v>381.46666666666664</v>
      </c>
      <c r="G51" s="38">
        <v>378.23333333333329</v>
      </c>
      <c r="H51" s="38">
        <v>376.06666666666666</v>
      </c>
      <c r="I51" s="38">
        <v>372.83333333333331</v>
      </c>
      <c r="J51" s="38">
        <v>383.63333333333327</v>
      </c>
      <c r="K51" s="38">
        <v>386.86666666666662</v>
      </c>
      <c r="L51" s="38">
        <v>389.03333333333325</v>
      </c>
      <c r="M51" s="28">
        <v>384.7</v>
      </c>
      <c r="N51" s="28">
        <v>379.3</v>
      </c>
      <c r="O51" s="39">
        <v>18021600</v>
      </c>
      <c r="P51" s="40">
        <v>4.4141252006420547E-3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3354.3</v>
      </c>
      <c r="F52" s="37">
        <v>3364.85</v>
      </c>
      <c r="G52" s="38">
        <v>3335.7</v>
      </c>
      <c r="H52" s="38">
        <v>3317.1</v>
      </c>
      <c r="I52" s="38">
        <v>3287.95</v>
      </c>
      <c r="J52" s="38">
        <v>3383.45</v>
      </c>
      <c r="K52" s="38">
        <v>3412.6000000000004</v>
      </c>
      <c r="L52" s="38">
        <v>3431.2</v>
      </c>
      <c r="M52" s="28">
        <v>3394</v>
      </c>
      <c r="N52" s="28">
        <v>3346.25</v>
      </c>
      <c r="O52" s="39">
        <v>1394600</v>
      </c>
      <c r="P52" s="40">
        <v>-2.4209347886929751E-2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452.65</v>
      </c>
      <c r="F53" s="37">
        <v>456.93333333333334</v>
      </c>
      <c r="G53" s="38">
        <v>438.86666666666667</v>
      </c>
      <c r="H53" s="38">
        <v>425.08333333333331</v>
      </c>
      <c r="I53" s="38">
        <v>407.01666666666665</v>
      </c>
      <c r="J53" s="38">
        <v>470.7166666666667</v>
      </c>
      <c r="K53" s="38">
        <v>488.78333333333342</v>
      </c>
      <c r="L53" s="38">
        <v>502.56666666666672</v>
      </c>
      <c r="M53" s="28">
        <v>475</v>
      </c>
      <c r="N53" s="28">
        <v>443.15</v>
      </c>
      <c r="O53" s="39">
        <v>5188300</v>
      </c>
      <c r="P53" s="40">
        <v>-1.0012515644555694E-3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242.85</v>
      </c>
      <c r="F54" s="37">
        <v>243.81666666666669</v>
      </c>
      <c r="G54" s="38">
        <v>240.48333333333338</v>
      </c>
      <c r="H54" s="38">
        <v>238.11666666666667</v>
      </c>
      <c r="I54" s="38">
        <v>234.78333333333336</v>
      </c>
      <c r="J54" s="38">
        <v>246.18333333333339</v>
      </c>
      <c r="K54" s="38">
        <v>249.51666666666671</v>
      </c>
      <c r="L54" s="38">
        <v>251.88333333333341</v>
      </c>
      <c r="M54" s="28">
        <v>247.15</v>
      </c>
      <c r="N54" s="28">
        <v>241.45</v>
      </c>
      <c r="O54" s="39">
        <v>43135200</v>
      </c>
      <c r="P54" s="40">
        <v>-1.9034753776249538E-2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633.85</v>
      </c>
      <c r="F55" s="37">
        <v>641.9666666666667</v>
      </c>
      <c r="G55" s="38">
        <v>620.33333333333337</v>
      </c>
      <c r="H55" s="38">
        <v>606.81666666666672</v>
      </c>
      <c r="I55" s="38">
        <v>585.18333333333339</v>
      </c>
      <c r="J55" s="38">
        <v>655.48333333333335</v>
      </c>
      <c r="K55" s="38">
        <v>677.11666666666656</v>
      </c>
      <c r="L55" s="38">
        <v>690.63333333333333</v>
      </c>
      <c r="M55" s="28">
        <v>663.6</v>
      </c>
      <c r="N55" s="28">
        <v>628.45000000000005</v>
      </c>
      <c r="O55" s="39">
        <v>3609450</v>
      </c>
      <c r="P55" s="40">
        <v>-1.0953780390061448E-2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476.6</v>
      </c>
      <c r="F56" s="37">
        <v>475.43333333333334</v>
      </c>
      <c r="G56" s="38">
        <v>464.9666666666667</v>
      </c>
      <c r="H56" s="38">
        <v>453.33333333333337</v>
      </c>
      <c r="I56" s="38">
        <v>442.86666666666673</v>
      </c>
      <c r="J56" s="38">
        <v>487.06666666666666</v>
      </c>
      <c r="K56" s="38">
        <v>497.53333333333325</v>
      </c>
      <c r="L56" s="38">
        <v>509.16666666666663</v>
      </c>
      <c r="M56" s="28">
        <v>485.9</v>
      </c>
      <c r="N56" s="28">
        <v>463.8</v>
      </c>
      <c r="O56" s="39">
        <v>2760000</v>
      </c>
      <c r="P56" s="40">
        <v>-5.4956343091936311E-2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732.4</v>
      </c>
      <c r="F57" s="37">
        <v>738.28333333333342</v>
      </c>
      <c r="G57" s="38">
        <v>725.06666666666683</v>
      </c>
      <c r="H57" s="38">
        <v>717.73333333333346</v>
      </c>
      <c r="I57" s="38">
        <v>704.51666666666688</v>
      </c>
      <c r="J57" s="38">
        <v>745.61666666666679</v>
      </c>
      <c r="K57" s="38">
        <v>758.83333333333326</v>
      </c>
      <c r="L57" s="38">
        <v>766.16666666666674</v>
      </c>
      <c r="M57" s="28">
        <v>751.5</v>
      </c>
      <c r="N57" s="28">
        <v>730.95</v>
      </c>
      <c r="O57" s="39">
        <v>9001250</v>
      </c>
      <c r="P57" s="40">
        <v>1.1092389778152205E-2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1020.45</v>
      </c>
      <c r="F58" s="37">
        <v>1023.8166666666666</v>
      </c>
      <c r="G58" s="38">
        <v>1012.6333333333332</v>
      </c>
      <c r="H58" s="38">
        <v>1004.8166666666666</v>
      </c>
      <c r="I58" s="38">
        <v>993.63333333333321</v>
      </c>
      <c r="J58" s="38">
        <v>1031.6333333333332</v>
      </c>
      <c r="K58" s="38">
        <v>1042.8166666666666</v>
      </c>
      <c r="L58" s="38">
        <v>1050.6333333333332</v>
      </c>
      <c r="M58" s="28">
        <v>1035</v>
      </c>
      <c r="N58" s="28">
        <v>1016</v>
      </c>
      <c r="O58" s="39">
        <v>8525400</v>
      </c>
      <c r="P58" s="40">
        <v>2.2878059940517045E-4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186.9</v>
      </c>
      <c r="F59" s="37">
        <v>188.13333333333335</v>
      </c>
      <c r="G59" s="38">
        <v>184.56666666666672</v>
      </c>
      <c r="H59" s="38">
        <v>182.23333333333338</v>
      </c>
      <c r="I59" s="38">
        <v>178.66666666666674</v>
      </c>
      <c r="J59" s="38">
        <v>190.4666666666667</v>
      </c>
      <c r="K59" s="38">
        <v>194.03333333333336</v>
      </c>
      <c r="L59" s="38">
        <v>196.36666666666667</v>
      </c>
      <c r="M59" s="28">
        <v>191.7</v>
      </c>
      <c r="N59" s="28">
        <v>185.8</v>
      </c>
      <c r="O59" s="39">
        <v>39845400</v>
      </c>
      <c r="P59" s="40">
        <v>4.4708732518445107E-2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4162.75</v>
      </c>
      <c r="F60" s="37">
        <v>4184.416666666667</v>
      </c>
      <c r="G60" s="38">
        <v>4126.4833333333336</v>
      </c>
      <c r="H60" s="38">
        <v>4090.2166666666662</v>
      </c>
      <c r="I60" s="38">
        <v>4032.2833333333328</v>
      </c>
      <c r="J60" s="38">
        <v>4220.6833333333343</v>
      </c>
      <c r="K60" s="38">
        <v>4278.6166666666668</v>
      </c>
      <c r="L60" s="38">
        <v>4314.883333333335</v>
      </c>
      <c r="M60" s="28">
        <v>4242.3500000000004</v>
      </c>
      <c r="N60" s="28">
        <v>4148.1499999999996</v>
      </c>
      <c r="O60" s="39">
        <v>1003200</v>
      </c>
      <c r="P60" s="40">
        <v>-1.1235955056179775E-2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1535.55</v>
      </c>
      <c r="F61" s="37">
        <v>1538.5333333333335</v>
      </c>
      <c r="G61" s="38">
        <v>1528.0666666666671</v>
      </c>
      <c r="H61" s="38">
        <v>1520.5833333333335</v>
      </c>
      <c r="I61" s="38">
        <v>1510.116666666667</v>
      </c>
      <c r="J61" s="38">
        <v>1546.0166666666671</v>
      </c>
      <c r="K61" s="38">
        <v>1556.4833333333338</v>
      </c>
      <c r="L61" s="38">
        <v>1563.9666666666672</v>
      </c>
      <c r="M61" s="28">
        <v>1549</v>
      </c>
      <c r="N61" s="28">
        <v>1531.05</v>
      </c>
      <c r="O61" s="39">
        <v>2325400</v>
      </c>
      <c r="P61" s="40">
        <v>-8.5061931055066403E-3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676.95</v>
      </c>
      <c r="F62" s="37">
        <v>681.1</v>
      </c>
      <c r="G62" s="38">
        <v>671.6</v>
      </c>
      <c r="H62" s="38">
        <v>666.25</v>
      </c>
      <c r="I62" s="38">
        <v>656.75</v>
      </c>
      <c r="J62" s="38">
        <v>686.45</v>
      </c>
      <c r="K62" s="38">
        <v>695.95</v>
      </c>
      <c r="L62" s="38">
        <v>701.30000000000007</v>
      </c>
      <c r="M62" s="28">
        <v>690.6</v>
      </c>
      <c r="N62" s="28">
        <v>675.75</v>
      </c>
      <c r="O62" s="39">
        <v>5830400</v>
      </c>
      <c r="P62" s="40">
        <v>1.2364335760406649E-3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841.1</v>
      </c>
      <c r="F63" s="37">
        <v>837.51666666666677</v>
      </c>
      <c r="G63" s="38">
        <v>830.78333333333353</v>
      </c>
      <c r="H63" s="38">
        <v>820.46666666666681</v>
      </c>
      <c r="I63" s="38">
        <v>813.73333333333358</v>
      </c>
      <c r="J63" s="38">
        <v>847.83333333333348</v>
      </c>
      <c r="K63" s="38">
        <v>854.56666666666683</v>
      </c>
      <c r="L63" s="38">
        <v>864.88333333333344</v>
      </c>
      <c r="M63" s="28">
        <v>844.25</v>
      </c>
      <c r="N63" s="28">
        <v>827.2</v>
      </c>
      <c r="O63" s="39">
        <v>1183750</v>
      </c>
      <c r="P63" s="40">
        <v>-1.1482254697286013E-2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377.95</v>
      </c>
      <c r="F64" s="37">
        <v>378.45</v>
      </c>
      <c r="G64" s="38">
        <v>374.95</v>
      </c>
      <c r="H64" s="38">
        <v>371.95</v>
      </c>
      <c r="I64" s="38">
        <v>368.45</v>
      </c>
      <c r="J64" s="38">
        <v>381.45</v>
      </c>
      <c r="K64" s="38">
        <v>384.95</v>
      </c>
      <c r="L64" s="38">
        <v>387.95</v>
      </c>
      <c r="M64" s="28">
        <v>381.95</v>
      </c>
      <c r="N64" s="28">
        <v>375.45</v>
      </c>
      <c r="O64" s="39">
        <v>5028100</v>
      </c>
      <c r="P64" s="40">
        <v>-1.4233340521889152E-2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139.65</v>
      </c>
      <c r="F65" s="37">
        <v>139.70000000000002</v>
      </c>
      <c r="G65" s="38">
        <v>138.55000000000004</v>
      </c>
      <c r="H65" s="38">
        <v>137.45000000000002</v>
      </c>
      <c r="I65" s="38">
        <v>136.30000000000004</v>
      </c>
      <c r="J65" s="38">
        <v>140.80000000000004</v>
      </c>
      <c r="K65" s="38">
        <v>141.95000000000002</v>
      </c>
      <c r="L65" s="38">
        <v>143.05000000000004</v>
      </c>
      <c r="M65" s="28">
        <v>140.85</v>
      </c>
      <c r="N65" s="28">
        <v>138.6</v>
      </c>
      <c r="O65" s="39">
        <v>12957400</v>
      </c>
      <c r="P65" s="40">
        <v>9.8039215686274508E-3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1089.45</v>
      </c>
      <c r="F66" s="37">
        <v>1097.0333333333333</v>
      </c>
      <c r="G66" s="38">
        <v>1080.2666666666667</v>
      </c>
      <c r="H66" s="38">
        <v>1071.0833333333333</v>
      </c>
      <c r="I66" s="38">
        <v>1054.3166666666666</v>
      </c>
      <c r="J66" s="38">
        <v>1106.2166666666667</v>
      </c>
      <c r="K66" s="38">
        <v>1122.9833333333331</v>
      </c>
      <c r="L66" s="38">
        <v>1132.1666666666667</v>
      </c>
      <c r="M66" s="28">
        <v>1113.8</v>
      </c>
      <c r="N66" s="28">
        <v>1087.8499999999999</v>
      </c>
      <c r="O66" s="39">
        <v>1818600</v>
      </c>
      <c r="P66" s="40">
        <v>4.3732782369146003E-2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556.15</v>
      </c>
      <c r="F67" s="37">
        <v>555.44999999999993</v>
      </c>
      <c r="G67" s="38">
        <v>552.04999999999984</v>
      </c>
      <c r="H67" s="38">
        <v>547.94999999999993</v>
      </c>
      <c r="I67" s="38">
        <v>544.54999999999984</v>
      </c>
      <c r="J67" s="38">
        <v>559.54999999999984</v>
      </c>
      <c r="K67" s="38">
        <v>562.94999999999993</v>
      </c>
      <c r="L67" s="38">
        <v>567.04999999999984</v>
      </c>
      <c r="M67" s="28">
        <v>558.85</v>
      </c>
      <c r="N67" s="28">
        <v>551.35</v>
      </c>
      <c r="O67" s="39">
        <v>11573750</v>
      </c>
      <c r="P67" s="40">
        <v>-2.3930002108370228E-2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1631.15</v>
      </c>
      <c r="F68" s="37">
        <v>1626.75</v>
      </c>
      <c r="G68" s="38">
        <v>1611</v>
      </c>
      <c r="H68" s="38">
        <v>1590.85</v>
      </c>
      <c r="I68" s="38">
        <v>1575.1</v>
      </c>
      <c r="J68" s="38">
        <v>1646.9</v>
      </c>
      <c r="K68" s="38">
        <v>1662.65</v>
      </c>
      <c r="L68" s="38">
        <v>1682.8000000000002</v>
      </c>
      <c r="M68" s="28">
        <v>1642.5</v>
      </c>
      <c r="N68" s="28">
        <v>1606.6</v>
      </c>
      <c r="O68" s="39">
        <v>1230000</v>
      </c>
      <c r="P68" s="40">
        <v>-5.1657671549730146E-2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2299.9499999999998</v>
      </c>
      <c r="F69" s="37">
        <v>2311.1999999999998</v>
      </c>
      <c r="G69" s="38">
        <v>2272.6999999999998</v>
      </c>
      <c r="H69" s="38">
        <v>2245.4499999999998</v>
      </c>
      <c r="I69" s="38">
        <v>2206.9499999999998</v>
      </c>
      <c r="J69" s="38">
        <v>2338.4499999999998</v>
      </c>
      <c r="K69" s="38">
        <v>2376.9499999999998</v>
      </c>
      <c r="L69" s="38">
        <v>2404.1999999999998</v>
      </c>
      <c r="M69" s="28">
        <v>2349.6999999999998</v>
      </c>
      <c r="N69" s="28">
        <v>2283.9499999999998</v>
      </c>
      <c r="O69" s="39">
        <v>1868500</v>
      </c>
      <c r="P69" s="40">
        <v>-1.2029081295439524E-2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309.14999999999998</v>
      </c>
      <c r="F70" s="37">
        <v>313.36666666666662</v>
      </c>
      <c r="G70" s="38">
        <v>303.83333333333326</v>
      </c>
      <c r="H70" s="38">
        <v>298.51666666666665</v>
      </c>
      <c r="I70" s="38">
        <v>288.98333333333329</v>
      </c>
      <c r="J70" s="38">
        <v>318.68333333333322</v>
      </c>
      <c r="K70" s="38">
        <v>328.21666666666664</v>
      </c>
      <c r="L70" s="38">
        <v>333.53333333333319</v>
      </c>
      <c r="M70" s="28">
        <v>322.89999999999998</v>
      </c>
      <c r="N70" s="28">
        <v>308.05</v>
      </c>
      <c r="O70" s="39">
        <v>13484900</v>
      </c>
      <c r="P70" s="40">
        <v>1.8796992481203006E-3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4501.55</v>
      </c>
      <c r="F71" s="37">
        <v>4490.1833333333334</v>
      </c>
      <c r="G71" s="38">
        <v>4456.3666666666668</v>
      </c>
      <c r="H71" s="38">
        <v>4411.1833333333334</v>
      </c>
      <c r="I71" s="38">
        <v>4377.3666666666668</v>
      </c>
      <c r="J71" s="38">
        <v>4535.3666666666668</v>
      </c>
      <c r="K71" s="38">
        <v>4569.1833333333343</v>
      </c>
      <c r="L71" s="38">
        <v>4614.3666666666668</v>
      </c>
      <c r="M71" s="28">
        <v>4524</v>
      </c>
      <c r="N71" s="28">
        <v>4445</v>
      </c>
      <c r="O71" s="39">
        <v>2091300</v>
      </c>
      <c r="P71" s="40">
        <v>-1.79384832120216E-2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4406.8</v>
      </c>
      <c r="F72" s="37">
        <v>4412.0666666666666</v>
      </c>
      <c r="G72" s="38">
        <v>4349.333333333333</v>
      </c>
      <c r="H72" s="38">
        <v>4291.8666666666668</v>
      </c>
      <c r="I72" s="38">
        <v>4229.1333333333332</v>
      </c>
      <c r="J72" s="38">
        <v>4469.5333333333328</v>
      </c>
      <c r="K72" s="38">
        <v>4532.2666666666664</v>
      </c>
      <c r="L72" s="38">
        <v>4589.7333333333327</v>
      </c>
      <c r="M72" s="28">
        <v>4474.8</v>
      </c>
      <c r="N72" s="28">
        <v>4354.6000000000004</v>
      </c>
      <c r="O72" s="39">
        <v>646125</v>
      </c>
      <c r="P72" s="40">
        <v>2.2956659410251337E-2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391.85</v>
      </c>
      <c r="F73" s="37">
        <v>394.09999999999997</v>
      </c>
      <c r="G73" s="38">
        <v>388.04999999999995</v>
      </c>
      <c r="H73" s="38">
        <v>384.25</v>
      </c>
      <c r="I73" s="38">
        <v>378.2</v>
      </c>
      <c r="J73" s="38">
        <v>397.89999999999992</v>
      </c>
      <c r="K73" s="38">
        <v>403.95</v>
      </c>
      <c r="L73" s="38">
        <v>407.74999999999989</v>
      </c>
      <c r="M73" s="28">
        <v>400.15</v>
      </c>
      <c r="N73" s="28">
        <v>390.3</v>
      </c>
      <c r="O73" s="39">
        <v>40172550</v>
      </c>
      <c r="P73" s="40">
        <v>-1.8266129032258063E-2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4313.6499999999996</v>
      </c>
      <c r="F74" s="37">
        <v>4330.8833333333332</v>
      </c>
      <c r="G74" s="38">
        <v>4287.7666666666664</v>
      </c>
      <c r="H74" s="38">
        <v>4261.8833333333332</v>
      </c>
      <c r="I74" s="38">
        <v>4218.7666666666664</v>
      </c>
      <c r="J74" s="38">
        <v>4356.7666666666664</v>
      </c>
      <c r="K74" s="38">
        <v>4399.8833333333332</v>
      </c>
      <c r="L74" s="38">
        <v>4425.7666666666664</v>
      </c>
      <c r="M74" s="28">
        <v>4374</v>
      </c>
      <c r="N74" s="28">
        <v>4305</v>
      </c>
      <c r="O74" s="39">
        <v>2778500</v>
      </c>
      <c r="P74" s="40">
        <v>1.8745130390943672E-2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2499.25</v>
      </c>
      <c r="F75" s="37">
        <v>2514.1166666666663</v>
      </c>
      <c r="G75" s="38">
        <v>2469.0833333333326</v>
      </c>
      <c r="H75" s="38">
        <v>2438.9166666666661</v>
      </c>
      <c r="I75" s="38">
        <v>2393.8833333333323</v>
      </c>
      <c r="J75" s="38">
        <v>2544.2833333333328</v>
      </c>
      <c r="K75" s="38">
        <v>2589.3166666666666</v>
      </c>
      <c r="L75" s="38">
        <v>2619.4833333333331</v>
      </c>
      <c r="M75" s="28">
        <v>2559.15</v>
      </c>
      <c r="N75" s="28">
        <v>2483.9499999999998</v>
      </c>
      <c r="O75" s="39">
        <v>3360700</v>
      </c>
      <c r="P75" s="40">
        <v>-4.9740932642487043E-3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1548.8</v>
      </c>
      <c r="F76" s="37">
        <v>1549.2666666666667</v>
      </c>
      <c r="G76" s="38">
        <v>1537.5833333333333</v>
      </c>
      <c r="H76" s="38">
        <v>1526.3666666666666</v>
      </c>
      <c r="I76" s="38">
        <v>1514.6833333333332</v>
      </c>
      <c r="J76" s="38">
        <v>1560.4833333333333</v>
      </c>
      <c r="K76" s="38">
        <v>1572.1666666666667</v>
      </c>
      <c r="L76" s="38">
        <v>1583.3833333333334</v>
      </c>
      <c r="M76" s="28">
        <v>1560.95</v>
      </c>
      <c r="N76" s="28">
        <v>1538.05</v>
      </c>
      <c r="O76" s="39">
        <v>4536950</v>
      </c>
      <c r="P76" s="40">
        <v>-2.4940898345153666E-2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157.15</v>
      </c>
      <c r="F77" s="37">
        <v>157.1</v>
      </c>
      <c r="G77" s="38">
        <v>156.35</v>
      </c>
      <c r="H77" s="38">
        <v>155.55000000000001</v>
      </c>
      <c r="I77" s="38">
        <v>154.80000000000001</v>
      </c>
      <c r="J77" s="38">
        <v>157.89999999999998</v>
      </c>
      <c r="K77" s="38">
        <v>158.64999999999998</v>
      </c>
      <c r="L77" s="38">
        <v>159.44999999999996</v>
      </c>
      <c r="M77" s="28">
        <v>157.85</v>
      </c>
      <c r="N77" s="28">
        <v>156.30000000000001</v>
      </c>
      <c r="O77" s="39">
        <v>22726800</v>
      </c>
      <c r="P77" s="40">
        <v>-1.5837820715869496E-4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99</v>
      </c>
      <c r="F78" s="37">
        <v>99.233333333333348</v>
      </c>
      <c r="G78" s="38">
        <v>98.1666666666667</v>
      </c>
      <c r="H78" s="38">
        <v>97.333333333333357</v>
      </c>
      <c r="I78" s="38">
        <v>96.266666666666708</v>
      </c>
      <c r="J78" s="38">
        <v>100.06666666666669</v>
      </c>
      <c r="K78" s="38">
        <v>101.13333333333335</v>
      </c>
      <c r="L78" s="38">
        <v>101.96666666666668</v>
      </c>
      <c r="M78" s="28">
        <v>100.3</v>
      </c>
      <c r="N78" s="28">
        <v>98.4</v>
      </c>
      <c r="O78" s="39">
        <v>68010000</v>
      </c>
      <c r="P78" s="40">
        <v>-3.7094718957949878E-2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131.75</v>
      </c>
      <c r="F79" s="37">
        <v>131.63333333333333</v>
      </c>
      <c r="G79" s="38">
        <v>128.81666666666666</v>
      </c>
      <c r="H79" s="38">
        <v>125.88333333333333</v>
      </c>
      <c r="I79" s="38">
        <v>123.06666666666666</v>
      </c>
      <c r="J79" s="38">
        <v>134.56666666666666</v>
      </c>
      <c r="K79" s="38">
        <v>137.38333333333333</v>
      </c>
      <c r="L79" s="38">
        <v>140.31666666666666</v>
      </c>
      <c r="M79" s="28">
        <v>134.44999999999999</v>
      </c>
      <c r="N79" s="28">
        <v>128.69999999999999</v>
      </c>
      <c r="O79" s="39">
        <v>14393600</v>
      </c>
      <c r="P79" s="40">
        <v>-2.5866619743093438E-2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168.5</v>
      </c>
      <c r="F80" s="37">
        <v>168.23333333333332</v>
      </c>
      <c r="G80" s="38">
        <v>167.06666666666663</v>
      </c>
      <c r="H80" s="38">
        <v>165.63333333333333</v>
      </c>
      <c r="I80" s="38">
        <v>164.46666666666664</v>
      </c>
      <c r="J80" s="38">
        <v>169.66666666666663</v>
      </c>
      <c r="K80" s="38">
        <v>170.83333333333331</v>
      </c>
      <c r="L80" s="38">
        <v>172.26666666666662</v>
      </c>
      <c r="M80" s="28">
        <v>169.4</v>
      </c>
      <c r="N80" s="28">
        <v>166.8</v>
      </c>
      <c r="O80" s="39">
        <v>29694800</v>
      </c>
      <c r="P80" s="40">
        <v>3.0908716257984753E-3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479.25</v>
      </c>
      <c r="F81" s="37">
        <v>478.93333333333339</v>
      </c>
      <c r="G81" s="38">
        <v>473.9166666666668</v>
      </c>
      <c r="H81" s="38">
        <v>468.58333333333343</v>
      </c>
      <c r="I81" s="38">
        <v>463.56666666666683</v>
      </c>
      <c r="J81" s="38">
        <v>484.26666666666677</v>
      </c>
      <c r="K81" s="38">
        <v>489.28333333333342</v>
      </c>
      <c r="L81" s="38">
        <v>494.61666666666673</v>
      </c>
      <c r="M81" s="28">
        <v>483.95</v>
      </c>
      <c r="N81" s="28">
        <v>473.6</v>
      </c>
      <c r="O81" s="39">
        <v>6115700</v>
      </c>
      <c r="P81" s="40">
        <v>-3.5600524639310474E-3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39</v>
      </c>
      <c r="F82" s="37">
        <v>39.233333333333327</v>
      </c>
      <c r="G82" s="38">
        <v>38.666666666666657</v>
      </c>
      <c r="H82" s="38">
        <v>38.333333333333329</v>
      </c>
      <c r="I82" s="38">
        <v>37.766666666666659</v>
      </c>
      <c r="J82" s="38">
        <v>39.566666666666656</v>
      </c>
      <c r="K82" s="38">
        <v>40.133333333333333</v>
      </c>
      <c r="L82" s="38">
        <v>40.466666666666654</v>
      </c>
      <c r="M82" s="28">
        <v>39.799999999999997</v>
      </c>
      <c r="N82" s="28">
        <v>38.9</v>
      </c>
      <c r="O82" s="39">
        <v>111735000</v>
      </c>
      <c r="P82" s="40">
        <v>-6.2037222333400036E-3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867.5</v>
      </c>
      <c r="F83" s="37">
        <v>869.30000000000007</v>
      </c>
      <c r="G83" s="38">
        <v>860.65000000000009</v>
      </c>
      <c r="H83" s="38">
        <v>853.80000000000007</v>
      </c>
      <c r="I83" s="38">
        <v>845.15000000000009</v>
      </c>
      <c r="J83" s="38">
        <v>876.15000000000009</v>
      </c>
      <c r="K83" s="38">
        <v>884.8</v>
      </c>
      <c r="L83" s="38">
        <v>891.65000000000009</v>
      </c>
      <c r="M83" s="28">
        <v>877.95</v>
      </c>
      <c r="N83" s="28">
        <v>862.45</v>
      </c>
      <c r="O83" s="39">
        <v>3498300</v>
      </c>
      <c r="P83" s="40">
        <v>-1.9314868804664723E-2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787.7</v>
      </c>
      <c r="F84" s="37">
        <v>795.33333333333337</v>
      </c>
      <c r="G84" s="38">
        <v>777.91666666666674</v>
      </c>
      <c r="H84" s="38">
        <v>768.13333333333333</v>
      </c>
      <c r="I84" s="38">
        <v>750.7166666666667</v>
      </c>
      <c r="J84" s="38">
        <v>805.11666666666679</v>
      </c>
      <c r="K84" s="38">
        <v>822.53333333333353</v>
      </c>
      <c r="L84" s="38">
        <v>832.31666666666683</v>
      </c>
      <c r="M84" s="28">
        <v>812.75</v>
      </c>
      <c r="N84" s="28">
        <v>785.55</v>
      </c>
      <c r="O84" s="39">
        <v>6113500</v>
      </c>
      <c r="P84" s="40">
        <v>-2.9140860727330475E-2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1604.5</v>
      </c>
      <c r="F85" s="37">
        <v>1613.5</v>
      </c>
      <c r="G85" s="38">
        <v>1591</v>
      </c>
      <c r="H85" s="38">
        <v>1577.5</v>
      </c>
      <c r="I85" s="38">
        <v>1555</v>
      </c>
      <c r="J85" s="38">
        <v>1627</v>
      </c>
      <c r="K85" s="38">
        <v>1649.5</v>
      </c>
      <c r="L85" s="38">
        <v>1663</v>
      </c>
      <c r="M85" s="28">
        <v>1636</v>
      </c>
      <c r="N85" s="28">
        <v>1600</v>
      </c>
      <c r="O85" s="39">
        <v>4235725</v>
      </c>
      <c r="P85" s="40">
        <v>-7.1608135903100476E-3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300.75</v>
      </c>
      <c r="F86" s="37">
        <v>301.09999999999997</v>
      </c>
      <c r="G86" s="38">
        <v>297.39999999999992</v>
      </c>
      <c r="H86" s="38">
        <v>294.04999999999995</v>
      </c>
      <c r="I86" s="38">
        <v>290.34999999999991</v>
      </c>
      <c r="J86" s="38">
        <v>304.44999999999993</v>
      </c>
      <c r="K86" s="38">
        <v>308.14999999999998</v>
      </c>
      <c r="L86" s="38">
        <v>311.49999999999994</v>
      </c>
      <c r="M86" s="28">
        <v>304.8</v>
      </c>
      <c r="N86" s="28">
        <v>297.75</v>
      </c>
      <c r="O86" s="39">
        <v>11669950</v>
      </c>
      <c r="P86" s="40">
        <v>-3.9830058417419012E-4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1767</v>
      </c>
      <c r="F87" s="37">
        <v>1765.0333333333335</v>
      </c>
      <c r="G87" s="38">
        <v>1748.0666666666671</v>
      </c>
      <c r="H87" s="38">
        <v>1729.1333333333334</v>
      </c>
      <c r="I87" s="38">
        <v>1712.166666666667</v>
      </c>
      <c r="J87" s="38">
        <v>1783.9666666666672</v>
      </c>
      <c r="K87" s="38">
        <v>1800.9333333333338</v>
      </c>
      <c r="L87" s="38">
        <v>1819.8666666666672</v>
      </c>
      <c r="M87" s="28">
        <v>1782</v>
      </c>
      <c r="N87" s="28">
        <v>1746.1</v>
      </c>
      <c r="O87" s="39">
        <v>10010150</v>
      </c>
      <c r="P87" s="40">
        <v>-2.5569889489989363E-2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279.7</v>
      </c>
      <c r="F88" s="37">
        <v>280.16666666666669</v>
      </c>
      <c r="G88" s="38">
        <v>277.58333333333337</v>
      </c>
      <c r="H88" s="38">
        <v>275.4666666666667</v>
      </c>
      <c r="I88" s="38">
        <v>272.88333333333338</v>
      </c>
      <c r="J88" s="38">
        <v>282.28333333333336</v>
      </c>
      <c r="K88" s="38">
        <v>284.86666666666673</v>
      </c>
      <c r="L88" s="38">
        <v>286.98333333333335</v>
      </c>
      <c r="M88" s="28">
        <v>282.75</v>
      </c>
      <c r="N88" s="28">
        <v>278.05</v>
      </c>
      <c r="O88" s="39">
        <v>2526200</v>
      </c>
      <c r="P88" s="40">
        <v>8.1411126187245584E-3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533.75</v>
      </c>
      <c r="F89" s="37">
        <v>533.9666666666667</v>
      </c>
      <c r="G89" s="38">
        <v>528.78333333333342</v>
      </c>
      <c r="H89" s="38">
        <v>523.81666666666672</v>
      </c>
      <c r="I89" s="38">
        <v>518.63333333333344</v>
      </c>
      <c r="J89" s="38">
        <v>538.93333333333339</v>
      </c>
      <c r="K89" s="38">
        <v>544.11666666666679</v>
      </c>
      <c r="L89" s="38">
        <v>549.08333333333337</v>
      </c>
      <c r="M89" s="28">
        <v>539.15</v>
      </c>
      <c r="N89" s="28">
        <v>529</v>
      </c>
      <c r="O89" s="39">
        <v>3622500</v>
      </c>
      <c r="P89" s="40">
        <v>-6.8167202572347263E-2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1681.95</v>
      </c>
      <c r="F90" s="37">
        <v>1692.75</v>
      </c>
      <c r="G90" s="38">
        <v>1660.55</v>
      </c>
      <c r="H90" s="38">
        <v>1639.1499999999999</v>
      </c>
      <c r="I90" s="38">
        <v>1606.9499999999998</v>
      </c>
      <c r="J90" s="38">
        <v>1714.15</v>
      </c>
      <c r="K90" s="38">
        <v>1746.35</v>
      </c>
      <c r="L90" s="38">
        <v>1767.7500000000002</v>
      </c>
      <c r="M90" s="28">
        <v>1724.95</v>
      </c>
      <c r="N90" s="28">
        <v>1671.35</v>
      </c>
      <c r="O90" s="39">
        <v>2745025</v>
      </c>
      <c r="P90" s="40">
        <v>2.6023594725884803E-3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1276.4000000000001</v>
      </c>
      <c r="F91" s="37">
        <v>1271.1499999999999</v>
      </c>
      <c r="G91" s="38">
        <v>1258.2999999999997</v>
      </c>
      <c r="H91" s="38">
        <v>1240.1999999999998</v>
      </c>
      <c r="I91" s="38">
        <v>1227.3499999999997</v>
      </c>
      <c r="J91" s="38">
        <v>1289.2499999999998</v>
      </c>
      <c r="K91" s="38">
        <v>1302.0999999999997</v>
      </c>
      <c r="L91" s="38">
        <v>1320.1999999999998</v>
      </c>
      <c r="M91" s="28">
        <v>1284</v>
      </c>
      <c r="N91" s="28">
        <v>1253.05</v>
      </c>
      <c r="O91" s="39">
        <v>4785000</v>
      </c>
      <c r="P91" s="40">
        <v>9.9197973828619671E-3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1119.3</v>
      </c>
      <c r="F92" s="37">
        <v>1123.2333333333333</v>
      </c>
      <c r="G92" s="38">
        <v>1112.9666666666667</v>
      </c>
      <c r="H92" s="38">
        <v>1106.6333333333334</v>
      </c>
      <c r="I92" s="38">
        <v>1096.3666666666668</v>
      </c>
      <c r="J92" s="38">
        <v>1129.5666666666666</v>
      </c>
      <c r="K92" s="38">
        <v>1139.8333333333335</v>
      </c>
      <c r="L92" s="38">
        <v>1146.1666666666665</v>
      </c>
      <c r="M92" s="28">
        <v>1133.5</v>
      </c>
      <c r="N92" s="28">
        <v>1116.9000000000001</v>
      </c>
      <c r="O92" s="39">
        <v>22632400</v>
      </c>
      <c r="P92" s="40">
        <v>1.0817232539235916E-2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2386.9</v>
      </c>
      <c r="F93" s="37">
        <v>2406.1666666666665</v>
      </c>
      <c r="G93" s="38">
        <v>2362.583333333333</v>
      </c>
      <c r="H93" s="38">
        <v>2338.2666666666664</v>
      </c>
      <c r="I93" s="38">
        <v>2294.6833333333329</v>
      </c>
      <c r="J93" s="38">
        <v>2430.4833333333331</v>
      </c>
      <c r="K93" s="38">
        <v>2474.0666666666662</v>
      </c>
      <c r="L93" s="38">
        <v>2498.3833333333332</v>
      </c>
      <c r="M93" s="28">
        <v>2449.75</v>
      </c>
      <c r="N93" s="28">
        <v>2381.85</v>
      </c>
      <c r="O93" s="39">
        <v>23381400</v>
      </c>
      <c r="P93" s="40">
        <v>2.2607098340221742E-2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2202.3000000000002</v>
      </c>
      <c r="F94" s="37">
        <v>2224.8666666666668</v>
      </c>
      <c r="G94" s="38">
        <v>2174.7333333333336</v>
      </c>
      <c r="H94" s="38">
        <v>2147.166666666667</v>
      </c>
      <c r="I94" s="38">
        <v>2097.0333333333338</v>
      </c>
      <c r="J94" s="38">
        <v>2252.4333333333334</v>
      </c>
      <c r="K94" s="38">
        <v>2302.5666666666666</v>
      </c>
      <c r="L94" s="38">
        <v>2330.1333333333332</v>
      </c>
      <c r="M94" s="28">
        <v>2275</v>
      </c>
      <c r="N94" s="28">
        <v>2197.3000000000002</v>
      </c>
      <c r="O94" s="39">
        <v>3101000</v>
      </c>
      <c r="P94" s="40">
        <v>1.1283589877380642E-2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1472.6</v>
      </c>
      <c r="F95" s="37">
        <v>1483.5666666666666</v>
      </c>
      <c r="G95" s="38">
        <v>1459.2833333333333</v>
      </c>
      <c r="H95" s="38">
        <v>1445.9666666666667</v>
      </c>
      <c r="I95" s="38">
        <v>1421.6833333333334</v>
      </c>
      <c r="J95" s="38">
        <v>1496.8833333333332</v>
      </c>
      <c r="K95" s="38">
        <v>1521.1666666666665</v>
      </c>
      <c r="L95" s="38">
        <v>1534.4833333333331</v>
      </c>
      <c r="M95" s="28">
        <v>1507.85</v>
      </c>
      <c r="N95" s="28">
        <v>1470.25</v>
      </c>
      <c r="O95" s="39">
        <v>60347100</v>
      </c>
      <c r="P95" s="40">
        <v>5.5729818146829598E-2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565.15</v>
      </c>
      <c r="F96" s="37">
        <v>565.6</v>
      </c>
      <c r="G96" s="38">
        <v>562.20000000000005</v>
      </c>
      <c r="H96" s="38">
        <v>559.25</v>
      </c>
      <c r="I96" s="38">
        <v>555.85</v>
      </c>
      <c r="J96" s="38">
        <v>568.55000000000007</v>
      </c>
      <c r="K96" s="38">
        <v>571.94999999999993</v>
      </c>
      <c r="L96" s="38">
        <v>574.90000000000009</v>
      </c>
      <c r="M96" s="28">
        <v>569</v>
      </c>
      <c r="N96" s="28">
        <v>562.65</v>
      </c>
      <c r="O96" s="39">
        <v>26104100</v>
      </c>
      <c r="P96" s="40">
        <v>-2.0068546888549366E-2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2277.75</v>
      </c>
      <c r="F97" s="37">
        <v>2289.5666666666671</v>
      </c>
      <c r="G97" s="38">
        <v>2260.8333333333339</v>
      </c>
      <c r="H97" s="38">
        <v>2243.916666666667</v>
      </c>
      <c r="I97" s="38">
        <v>2215.1833333333338</v>
      </c>
      <c r="J97" s="38">
        <v>2306.483333333334</v>
      </c>
      <c r="K97" s="38">
        <v>2335.2166666666667</v>
      </c>
      <c r="L97" s="38">
        <v>2352.1333333333341</v>
      </c>
      <c r="M97" s="28">
        <v>2318.3000000000002</v>
      </c>
      <c r="N97" s="28">
        <v>2272.65</v>
      </c>
      <c r="O97" s="39">
        <v>3972900</v>
      </c>
      <c r="P97" s="40">
        <v>1.5957038741848867E-2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548.85</v>
      </c>
      <c r="F98" s="37">
        <v>550.15</v>
      </c>
      <c r="G98" s="38">
        <v>544.19999999999993</v>
      </c>
      <c r="H98" s="38">
        <v>539.54999999999995</v>
      </c>
      <c r="I98" s="38">
        <v>533.59999999999991</v>
      </c>
      <c r="J98" s="38">
        <v>554.79999999999995</v>
      </c>
      <c r="K98" s="38">
        <v>560.75</v>
      </c>
      <c r="L98" s="38">
        <v>565.4</v>
      </c>
      <c r="M98" s="28">
        <v>556.1</v>
      </c>
      <c r="N98" s="28">
        <v>545.5</v>
      </c>
      <c r="O98" s="39">
        <v>26671825</v>
      </c>
      <c r="P98" s="40">
        <v>-3.7343398650819147E-3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121.6</v>
      </c>
      <c r="F99" s="37">
        <v>122.26666666666665</v>
      </c>
      <c r="G99" s="38">
        <v>120.68333333333331</v>
      </c>
      <c r="H99" s="38">
        <v>119.76666666666665</v>
      </c>
      <c r="I99" s="38">
        <v>118.18333333333331</v>
      </c>
      <c r="J99" s="38">
        <v>123.18333333333331</v>
      </c>
      <c r="K99" s="38">
        <v>124.76666666666665</v>
      </c>
      <c r="L99" s="38">
        <v>125.68333333333331</v>
      </c>
      <c r="M99" s="28">
        <v>123.85</v>
      </c>
      <c r="N99" s="28">
        <v>121.35</v>
      </c>
      <c r="O99" s="39">
        <v>17531100</v>
      </c>
      <c r="P99" s="40">
        <v>-2.55736137667304E-2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292.95</v>
      </c>
      <c r="F100" s="37">
        <v>292.28333333333336</v>
      </c>
      <c r="G100" s="38">
        <v>289.56666666666672</v>
      </c>
      <c r="H100" s="38">
        <v>286.18333333333334</v>
      </c>
      <c r="I100" s="38">
        <v>283.4666666666667</v>
      </c>
      <c r="J100" s="38">
        <v>295.66666666666674</v>
      </c>
      <c r="K100" s="38">
        <v>298.38333333333333</v>
      </c>
      <c r="L100" s="38">
        <v>301.76666666666677</v>
      </c>
      <c r="M100" s="28">
        <v>295</v>
      </c>
      <c r="N100" s="28">
        <v>288.89999999999998</v>
      </c>
      <c r="O100" s="39">
        <v>14472000</v>
      </c>
      <c r="P100" s="40">
        <v>-2.0646811620683353E-2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2153.1999999999998</v>
      </c>
      <c r="F101" s="37">
        <v>2151.8833333333337</v>
      </c>
      <c r="G101" s="38">
        <v>2135.8666666666672</v>
      </c>
      <c r="H101" s="38">
        <v>2118.5333333333338</v>
      </c>
      <c r="I101" s="38">
        <v>2102.5166666666673</v>
      </c>
      <c r="J101" s="38">
        <v>2169.2166666666672</v>
      </c>
      <c r="K101" s="38">
        <v>2185.2333333333336</v>
      </c>
      <c r="L101" s="38">
        <v>2202.5666666666671</v>
      </c>
      <c r="M101" s="28">
        <v>2167.9</v>
      </c>
      <c r="N101" s="28">
        <v>2134.5500000000002</v>
      </c>
      <c r="O101" s="39">
        <v>11385600</v>
      </c>
      <c r="P101" s="40">
        <v>-1.3259840881909417E-2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39984.800000000003</v>
      </c>
      <c r="F102" s="37">
        <v>39849.633333333331</v>
      </c>
      <c r="G102" s="38">
        <v>39649.266666666663</v>
      </c>
      <c r="H102" s="38">
        <v>39313.73333333333</v>
      </c>
      <c r="I102" s="38">
        <v>39113.366666666661</v>
      </c>
      <c r="J102" s="38">
        <v>40185.166666666664</v>
      </c>
      <c r="K102" s="38">
        <v>40385.533333333333</v>
      </c>
      <c r="L102" s="38">
        <v>40721.066666666666</v>
      </c>
      <c r="M102" s="28">
        <v>40050</v>
      </c>
      <c r="N102" s="28">
        <v>39514.1</v>
      </c>
      <c r="O102" s="39">
        <v>6795</v>
      </c>
      <c r="P102" s="40">
        <v>-0.115234375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166.75</v>
      </c>
      <c r="F103" s="37">
        <v>167.66666666666666</v>
      </c>
      <c r="G103" s="38">
        <v>165.08333333333331</v>
      </c>
      <c r="H103" s="38">
        <v>163.41666666666666</v>
      </c>
      <c r="I103" s="38">
        <v>160.83333333333331</v>
      </c>
      <c r="J103" s="38">
        <v>169.33333333333331</v>
      </c>
      <c r="K103" s="38">
        <v>171.91666666666663</v>
      </c>
      <c r="L103" s="38">
        <v>173.58333333333331</v>
      </c>
      <c r="M103" s="28">
        <v>170.25</v>
      </c>
      <c r="N103" s="28">
        <v>166</v>
      </c>
      <c r="O103" s="39">
        <v>42479300</v>
      </c>
      <c r="P103" s="40">
        <v>-7.2923503245095897E-4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762.25</v>
      </c>
      <c r="F104" s="37">
        <v>765.16666666666663</v>
      </c>
      <c r="G104" s="38">
        <v>757.58333333333326</v>
      </c>
      <c r="H104" s="38">
        <v>752.91666666666663</v>
      </c>
      <c r="I104" s="38">
        <v>745.33333333333326</v>
      </c>
      <c r="J104" s="38">
        <v>769.83333333333326</v>
      </c>
      <c r="K104" s="38">
        <v>777.41666666666652</v>
      </c>
      <c r="L104" s="38">
        <v>782.08333333333326</v>
      </c>
      <c r="M104" s="28">
        <v>772.75</v>
      </c>
      <c r="N104" s="28">
        <v>760.5</v>
      </c>
      <c r="O104" s="39">
        <v>100901625</v>
      </c>
      <c r="P104" s="40">
        <v>-1.3854919773160964E-2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1360.55</v>
      </c>
      <c r="F105" s="37">
        <v>1357.7166666666665</v>
      </c>
      <c r="G105" s="38">
        <v>1351.0333333333328</v>
      </c>
      <c r="H105" s="38">
        <v>1341.5166666666664</v>
      </c>
      <c r="I105" s="38">
        <v>1334.8333333333328</v>
      </c>
      <c r="J105" s="38">
        <v>1367.2333333333329</v>
      </c>
      <c r="K105" s="38">
        <v>1373.9166666666667</v>
      </c>
      <c r="L105" s="38">
        <v>1383.4333333333329</v>
      </c>
      <c r="M105" s="28">
        <v>1364.4</v>
      </c>
      <c r="N105" s="28">
        <v>1348.2</v>
      </c>
      <c r="O105" s="39">
        <v>2863650</v>
      </c>
      <c r="P105" s="40">
        <v>-9.1176470588235289E-3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539.95000000000005</v>
      </c>
      <c r="F106" s="37">
        <v>539.86666666666667</v>
      </c>
      <c r="G106" s="38">
        <v>534.73333333333335</v>
      </c>
      <c r="H106" s="38">
        <v>529.51666666666665</v>
      </c>
      <c r="I106" s="38">
        <v>524.38333333333333</v>
      </c>
      <c r="J106" s="38">
        <v>545.08333333333337</v>
      </c>
      <c r="K106" s="38">
        <v>550.21666666666681</v>
      </c>
      <c r="L106" s="38">
        <v>555.43333333333339</v>
      </c>
      <c r="M106" s="28">
        <v>545</v>
      </c>
      <c r="N106" s="28">
        <v>534.65</v>
      </c>
      <c r="O106" s="39">
        <v>5577750</v>
      </c>
      <c r="P106" s="40">
        <v>-5.0312859149533901E-2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10.45</v>
      </c>
      <c r="F107" s="37">
        <v>10.516666666666666</v>
      </c>
      <c r="G107" s="38">
        <v>10.283333333333331</v>
      </c>
      <c r="H107" s="38">
        <v>10.116666666666665</v>
      </c>
      <c r="I107" s="38">
        <v>9.8833333333333311</v>
      </c>
      <c r="J107" s="38">
        <v>10.683333333333332</v>
      </c>
      <c r="K107" s="38">
        <v>10.916666666666666</v>
      </c>
      <c r="L107" s="38">
        <v>11.083333333333332</v>
      </c>
      <c r="M107" s="28">
        <v>10.75</v>
      </c>
      <c r="N107" s="28">
        <v>10.35</v>
      </c>
      <c r="O107" s="39">
        <v>774200000</v>
      </c>
      <c r="P107" s="40">
        <v>2.2842874317950616E-2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60.35</v>
      </c>
      <c r="F108" s="37">
        <v>60.54999999999999</v>
      </c>
      <c r="G108" s="38">
        <v>59.84999999999998</v>
      </c>
      <c r="H108" s="38">
        <v>59.349999999999987</v>
      </c>
      <c r="I108" s="38">
        <v>58.649999999999977</v>
      </c>
      <c r="J108" s="38">
        <v>61.049999999999983</v>
      </c>
      <c r="K108" s="38">
        <v>61.749999999999986</v>
      </c>
      <c r="L108" s="38">
        <v>62.249999999999986</v>
      </c>
      <c r="M108" s="28">
        <v>61.25</v>
      </c>
      <c r="N108" s="28">
        <v>60.05</v>
      </c>
      <c r="O108" s="39">
        <v>115520000</v>
      </c>
      <c r="P108" s="40">
        <v>-2.5962786672436173E-4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41.45</v>
      </c>
      <c r="F109" s="37">
        <v>41.699999999999996</v>
      </c>
      <c r="G109" s="38">
        <v>41.099999999999994</v>
      </c>
      <c r="H109" s="38">
        <v>40.75</v>
      </c>
      <c r="I109" s="38">
        <v>40.15</v>
      </c>
      <c r="J109" s="38">
        <v>42.04999999999999</v>
      </c>
      <c r="K109" s="38">
        <v>42.65</v>
      </c>
      <c r="L109" s="38">
        <v>42.999999999999986</v>
      </c>
      <c r="M109" s="28">
        <v>42.3</v>
      </c>
      <c r="N109" s="28">
        <v>41.35</v>
      </c>
      <c r="O109" s="39">
        <v>237462300</v>
      </c>
      <c r="P109" s="40">
        <v>5.4046432935426266E-3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235.75</v>
      </c>
      <c r="F110" s="37">
        <v>236.70000000000002</v>
      </c>
      <c r="G110" s="38">
        <v>234.15000000000003</v>
      </c>
      <c r="H110" s="38">
        <v>232.55</v>
      </c>
      <c r="I110" s="38">
        <v>230.00000000000003</v>
      </c>
      <c r="J110" s="38">
        <v>238.30000000000004</v>
      </c>
      <c r="K110" s="38">
        <v>240.85000000000005</v>
      </c>
      <c r="L110" s="38">
        <v>242.45000000000005</v>
      </c>
      <c r="M110" s="28">
        <v>239.25</v>
      </c>
      <c r="N110" s="28">
        <v>235.1</v>
      </c>
      <c r="O110" s="39">
        <v>40136250</v>
      </c>
      <c r="P110" s="40">
        <v>9.3440478415249487E-5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390.05</v>
      </c>
      <c r="F111" s="37">
        <v>387.26666666666665</v>
      </c>
      <c r="G111" s="38">
        <v>382.0333333333333</v>
      </c>
      <c r="H111" s="38">
        <v>374.01666666666665</v>
      </c>
      <c r="I111" s="38">
        <v>368.7833333333333</v>
      </c>
      <c r="J111" s="38">
        <v>395.2833333333333</v>
      </c>
      <c r="K111" s="38">
        <v>400.51666666666665</v>
      </c>
      <c r="L111" s="38">
        <v>408.5333333333333</v>
      </c>
      <c r="M111" s="28">
        <v>392.5</v>
      </c>
      <c r="N111" s="28">
        <v>379.25</v>
      </c>
      <c r="O111" s="39">
        <v>16931750</v>
      </c>
      <c r="P111" s="40">
        <v>-2.2775970161098325E-2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253.2</v>
      </c>
      <c r="F112" s="37">
        <v>254.85</v>
      </c>
      <c r="G112" s="38">
        <v>248.75</v>
      </c>
      <c r="H112" s="38">
        <v>244.3</v>
      </c>
      <c r="I112" s="38">
        <v>238.20000000000002</v>
      </c>
      <c r="J112" s="38">
        <v>259.29999999999995</v>
      </c>
      <c r="K112" s="38">
        <v>265.39999999999998</v>
      </c>
      <c r="L112" s="38">
        <v>269.84999999999997</v>
      </c>
      <c r="M112" s="28">
        <v>260.95</v>
      </c>
      <c r="N112" s="28">
        <v>250.4</v>
      </c>
      <c r="O112" s="39">
        <v>24542244</v>
      </c>
      <c r="P112" s="40">
        <v>2.1597187343043698E-2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226.05</v>
      </c>
      <c r="F113" s="37">
        <v>227.31666666666669</v>
      </c>
      <c r="G113" s="38">
        <v>222.83333333333337</v>
      </c>
      <c r="H113" s="38">
        <v>219.61666666666667</v>
      </c>
      <c r="I113" s="38">
        <v>215.13333333333335</v>
      </c>
      <c r="J113" s="38">
        <v>230.53333333333339</v>
      </c>
      <c r="K113" s="38">
        <v>235.01666666666668</v>
      </c>
      <c r="L113" s="38">
        <v>238.23333333333341</v>
      </c>
      <c r="M113" s="28">
        <v>231.8</v>
      </c>
      <c r="N113" s="28">
        <v>224.1</v>
      </c>
      <c r="O113" s="39">
        <v>14900200</v>
      </c>
      <c r="P113" s="40">
        <v>5.0860719874804379E-3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4874.55</v>
      </c>
      <c r="F114" s="37">
        <v>4934.7166666666662</v>
      </c>
      <c r="G114" s="38">
        <v>4782.6833333333325</v>
      </c>
      <c r="H114" s="38">
        <v>4690.8166666666666</v>
      </c>
      <c r="I114" s="38">
        <v>4538.7833333333328</v>
      </c>
      <c r="J114" s="38">
        <v>5026.5833333333321</v>
      </c>
      <c r="K114" s="38">
        <v>5178.6166666666668</v>
      </c>
      <c r="L114" s="38">
        <v>5270.4833333333318</v>
      </c>
      <c r="M114" s="28">
        <v>5086.75</v>
      </c>
      <c r="N114" s="28">
        <v>4842.8500000000004</v>
      </c>
      <c r="O114" s="39">
        <v>330450</v>
      </c>
      <c r="P114" s="40">
        <v>4.6058879392212725E-2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1899.3</v>
      </c>
      <c r="F115" s="37">
        <v>1915.7666666666667</v>
      </c>
      <c r="G115" s="38">
        <v>1877.5333333333333</v>
      </c>
      <c r="H115" s="38">
        <v>1855.7666666666667</v>
      </c>
      <c r="I115" s="38">
        <v>1817.5333333333333</v>
      </c>
      <c r="J115" s="38">
        <v>1937.5333333333333</v>
      </c>
      <c r="K115" s="38">
        <v>1975.7666666666664</v>
      </c>
      <c r="L115" s="38">
        <v>1997.5333333333333</v>
      </c>
      <c r="M115" s="28">
        <v>1954</v>
      </c>
      <c r="N115" s="28">
        <v>1894</v>
      </c>
      <c r="O115" s="39">
        <v>2759000</v>
      </c>
      <c r="P115" s="40">
        <v>-1.5873015873015872E-2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984.8</v>
      </c>
      <c r="F116" s="37">
        <v>988.93333333333339</v>
      </c>
      <c r="G116" s="38">
        <v>979.56666666666683</v>
      </c>
      <c r="H116" s="38">
        <v>974.33333333333348</v>
      </c>
      <c r="I116" s="38">
        <v>964.96666666666692</v>
      </c>
      <c r="J116" s="38">
        <v>994.16666666666674</v>
      </c>
      <c r="K116" s="38">
        <v>1003.5333333333333</v>
      </c>
      <c r="L116" s="38">
        <v>1008.7666666666667</v>
      </c>
      <c r="M116" s="28">
        <v>998.3</v>
      </c>
      <c r="N116" s="28">
        <v>983.7</v>
      </c>
      <c r="O116" s="39">
        <v>24985800</v>
      </c>
      <c r="P116" s="40">
        <v>-7.203572972194209E-5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216.85</v>
      </c>
      <c r="F117" s="37">
        <v>217.6</v>
      </c>
      <c r="G117" s="38">
        <v>215.6</v>
      </c>
      <c r="H117" s="38">
        <v>214.35</v>
      </c>
      <c r="I117" s="38">
        <v>212.35</v>
      </c>
      <c r="J117" s="38">
        <v>218.85</v>
      </c>
      <c r="K117" s="38">
        <v>220.85</v>
      </c>
      <c r="L117" s="38">
        <v>222.1</v>
      </c>
      <c r="M117" s="28">
        <v>219.6</v>
      </c>
      <c r="N117" s="28">
        <v>216.35</v>
      </c>
      <c r="O117" s="39">
        <v>17861200</v>
      </c>
      <c r="P117" s="40">
        <v>-2.1925789635081263E-2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1755.1</v>
      </c>
      <c r="F118" s="37">
        <v>1751.6000000000001</v>
      </c>
      <c r="G118" s="38">
        <v>1739.7000000000003</v>
      </c>
      <c r="H118" s="38">
        <v>1724.3000000000002</v>
      </c>
      <c r="I118" s="38">
        <v>1712.4000000000003</v>
      </c>
      <c r="J118" s="38">
        <v>1767.0000000000002</v>
      </c>
      <c r="K118" s="38">
        <v>1778.9000000000003</v>
      </c>
      <c r="L118" s="38">
        <v>1794.3000000000002</v>
      </c>
      <c r="M118" s="28">
        <v>1763.5</v>
      </c>
      <c r="N118" s="28">
        <v>1736.2</v>
      </c>
      <c r="O118" s="39">
        <v>37897800</v>
      </c>
      <c r="P118" s="40">
        <v>1.7486206757681928E-2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917.05</v>
      </c>
      <c r="F119" s="37">
        <v>918.05000000000007</v>
      </c>
      <c r="G119" s="38">
        <v>905.15000000000009</v>
      </c>
      <c r="H119" s="38">
        <v>893.25</v>
      </c>
      <c r="I119" s="38">
        <v>880.35</v>
      </c>
      <c r="J119" s="38">
        <v>929.95000000000016</v>
      </c>
      <c r="K119" s="38">
        <v>942.85</v>
      </c>
      <c r="L119" s="38">
        <v>954.75000000000023</v>
      </c>
      <c r="M119" s="28">
        <v>930.95</v>
      </c>
      <c r="N119" s="28">
        <v>906.15</v>
      </c>
      <c r="O119" s="39">
        <v>1662750</v>
      </c>
      <c r="P119" s="40">
        <v>4.2313117066290547E-2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128.25</v>
      </c>
      <c r="F120" s="37">
        <v>127.91666666666667</v>
      </c>
      <c r="G120" s="38">
        <v>126.28333333333333</v>
      </c>
      <c r="H120" s="38">
        <v>124.31666666666666</v>
      </c>
      <c r="I120" s="38">
        <v>122.68333333333332</v>
      </c>
      <c r="J120" s="38">
        <v>129.88333333333333</v>
      </c>
      <c r="K120" s="38">
        <v>131.51666666666671</v>
      </c>
      <c r="L120" s="38">
        <v>133.48333333333335</v>
      </c>
      <c r="M120" s="28">
        <v>129.55000000000001</v>
      </c>
      <c r="N120" s="28">
        <v>125.95</v>
      </c>
      <c r="O120" s="39">
        <v>57161000</v>
      </c>
      <c r="P120" s="40">
        <v>-1.8307657959365928E-2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1044.4000000000001</v>
      </c>
      <c r="F121" s="37">
        <v>1046.45</v>
      </c>
      <c r="G121" s="38">
        <v>1037.9000000000001</v>
      </c>
      <c r="H121" s="38">
        <v>1031.4000000000001</v>
      </c>
      <c r="I121" s="38">
        <v>1022.8500000000001</v>
      </c>
      <c r="J121" s="38">
        <v>1052.95</v>
      </c>
      <c r="K121" s="38">
        <v>1061.4999999999998</v>
      </c>
      <c r="L121" s="38">
        <v>1068</v>
      </c>
      <c r="M121" s="28">
        <v>1055</v>
      </c>
      <c r="N121" s="28">
        <v>1039.95</v>
      </c>
      <c r="O121" s="39">
        <v>739350</v>
      </c>
      <c r="P121" s="40">
        <v>-1.7344497607655503E-2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772.8</v>
      </c>
      <c r="F122" s="37">
        <v>777.01666666666677</v>
      </c>
      <c r="G122" s="38">
        <v>767.78333333333353</v>
      </c>
      <c r="H122" s="38">
        <v>762.76666666666677</v>
      </c>
      <c r="I122" s="38">
        <v>753.53333333333353</v>
      </c>
      <c r="J122" s="38">
        <v>782.03333333333353</v>
      </c>
      <c r="K122" s="38">
        <v>791.26666666666688</v>
      </c>
      <c r="L122" s="38">
        <v>796.28333333333353</v>
      </c>
      <c r="M122" s="28">
        <v>786.25</v>
      </c>
      <c r="N122" s="28">
        <v>772</v>
      </c>
      <c r="O122" s="39">
        <v>13531000</v>
      </c>
      <c r="P122" s="40">
        <v>7.8206465067778945E-3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269.75</v>
      </c>
      <c r="F123" s="37">
        <v>268.13333333333333</v>
      </c>
      <c r="G123" s="38">
        <v>265.46666666666664</v>
      </c>
      <c r="H123" s="38">
        <v>261.18333333333334</v>
      </c>
      <c r="I123" s="38">
        <v>258.51666666666665</v>
      </c>
      <c r="J123" s="38">
        <v>272.41666666666663</v>
      </c>
      <c r="K123" s="38">
        <v>275.08333333333337</v>
      </c>
      <c r="L123" s="38">
        <v>279.36666666666662</v>
      </c>
      <c r="M123" s="28">
        <v>270.8</v>
      </c>
      <c r="N123" s="28">
        <v>263.85000000000002</v>
      </c>
      <c r="O123" s="39">
        <v>126169600</v>
      </c>
      <c r="P123" s="40">
        <v>1.26621291896751E-2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554.20000000000005</v>
      </c>
      <c r="F124" s="37">
        <v>558.61666666666667</v>
      </c>
      <c r="G124" s="38">
        <v>547.5333333333333</v>
      </c>
      <c r="H124" s="38">
        <v>540.86666666666667</v>
      </c>
      <c r="I124" s="38">
        <v>529.7833333333333</v>
      </c>
      <c r="J124" s="38">
        <v>565.2833333333333</v>
      </c>
      <c r="K124" s="38">
        <v>576.36666666666656</v>
      </c>
      <c r="L124" s="38">
        <v>583.0333333333333</v>
      </c>
      <c r="M124" s="28">
        <v>569.70000000000005</v>
      </c>
      <c r="N124" s="28">
        <v>551.95000000000005</v>
      </c>
      <c r="O124" s="39">
        <v>30720000</v>
      </c>
      <c r="P124" s="40">
        <v>2.8801071667782986E-2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2802.4</v>
      </c>
      <c r="F125" s="37">
        <v>2791.4166666666665</v>
      </c>
      <c r="G125" s="38">
        <v>2764.9333333333329</v>
      </c>
      <c r="H125" s="38">
        <v>2727.4666666666662</v>
      </c>
      <c r="I125" s="38">
        <v>2700.9833333333327</v>
      </c>
      <c r="J125" s="38">
        <v>2828.8833333333332</v>
      </c>
      <c r="K125" s="38">
        <v>2855.3666666666668</v>
      </c>
      <c r="L125" s="38">
        <v>2892.8333333333335</v>
      </c>
      <c r="M125" s="28">
        <v>2817.9</v>
      </c>
      <c r="N125" s="28">
        <v>2753.95</v>
      </c>
      <c r="O125" s="39">
        <v>280525</v>
      </c>
      <c r="P125" s="40">
        <v>-8.4523129640205599E-2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768.15</v>
      </c>
      <c r="F126" s="37">
        <v>770.19999999999993</v>
      </c>
      <c r="G126" s="38">
        <v>759.29999999999984</v>
      </c>
      <c r="H126" s="38">
        <v>750.44999999999993</v>
      </c>
      <c r="I126" s="38">
        <v>739.54999999999984</v>
      </c>
      <c r="J126" s="38">
        <v>779.04999999999984</v>
      </c>
      <c r="K126" s="38">
        <v>789.94999999999993</v>
      </c>
      <c r="L126" s="38">
        <v>798.79999999999984</v>
      </c>
      <c r="M126" s="28">
        <v>781.1</v>
      </c>
      <c r="N126" s="28">
        <v>761.35</v>
      </c>
      <c r="O126" s="39">
        <v>29736450</v>
      </c>
      <c r="P126" s="40">
        <v>1.1201395583712069E-2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2782.65</v>
      </c>
      <c r="F127" s="37">
        <v>2790.2000000000003</v>
      </c>
      <c r="G127" s="38">
        <v>2727.0000000000005</v>
      </c>
      <c r="H127" s="38">
        <v>2671.3500000000004</v>
      </c>
      <c r="I127" s="38">
        <v>2608.1500000000005</v>
      </c>
      <c r="J127" s="38">
        <v>2845.8500000000004</v>
      </c>
      <c r="K127" s="38">
        <v>2909.05</v>
      </c>
      <c r="L127" s="38">
        <v>2964.7000000000003</v>
      </c>
      <c r="M127" s="28">
        <v>2853.4</v>
      </c>
      <c r="N127" s="28">
        <v>2734.55</v>
      </c>
      <c r="O127" s="39">
        <v>2130875</v>
      </c>
      <c r="P127" s="40">
        <v>-9.2985412913349219E-3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1785.25</v>
      </c>
      <c r="F128" s="37">
        <v>1795.3</v>
      </c>
      <c r="G128" s="38">
        <v>1769.8999999999999</v>
      </c>
      <c r="H128" s="38">
        <v>1754.55</v>
      </c>
      <c r="I128" s="38">
        <v>1729.1499999999999</v>
      </c>
      <c r="J128" s="38">
        <v>1810.6499999999999</v>
      </c>
      <c r="K128" s="38">
        <v>1836.05</v>
      </c>
      <c r="L128" s="38">
        <v>1851.3999999999999</v>
      </c>
      <c r="M128" s="28">
        <v>1820.7</v>
      </c>
      <c r="N128" s="28">
        <v>1779.95</v>
      </c>
      <c r="O128" s="39">
        <v>17578800</v>
      </c>
      <c r="P128" s="40">
        <v>-2.4061925408031233E-3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82.55</v>
      </c>
      <c r="F129" s="37">
        <v>82.966666666666669</v>
      </c>
      <c r="G129" s="38">
        <v>81.933333333333337</v>
      </c>
      <c r="H129" s="38">
        <v>81.316666666666663</v>
      </c>
      <c r="I129" s="38">
        <v>80.283333333333331</v>
      </c>
      <c r="J129" s="38">
        <v>83.583333333333343</v>
      </c>
      <c r="K129" s="38">
        <v>84.616666666666674</v>
      </c>
      <c r="L129" s="38">
        <v>85.233333333333348</v>
      </c>
      <c r="M129" s="28">
        <v>84</v>
      </c>
      <c r="N129" s="28">
        <v>82.35</v>
      </c>
      <c r="O129" s="39">
        <v>46315560</v>
      </c>
      <c r="P129" s="40">
        <v>4.2569659442724455E-3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2679.65</v>
      </c>
      <c r="F130" s="37">
        <v>2692.35</v>
      </c>
      <c r="G130" s="38">
        <v>2642.7</v>
      </c>
      <c r="H130" s="38">
        <v>2605.75</v>
      </c>
      <c r="I130" s="38">
        <v>2556.1</v>
      </c>
      <c r="J130" s="38">
        <v>2729.2999999999997</v>
      </c>
      <c r="K130" s="38">
        <v>2778.9500000000003</v>
      </c>
      <c r="L130" s="38">
        <v>2815.8999999999996</v>
      </c>
      <c r="M130" s="28">
        <v>2742</v>
      </c>
      <c r="N130" s="28">
        <v>2655.4</v>
      </c>
      <c r="O130" s="39">
        <v>831750</v>
      </c>
      <c r="P130" s="40">
        <v>5.8956916099773245E-3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605.15</v>
      </c>
      <c r="F131" s="37">
        <v>603.33333333333337</v>
      </c>
      <c r="G131" s="38">
        <v>598.2166666666667</v>
      </c>
      <c r="H131" s="38">
        <v>591.2833333333333</v>
      </c>
      <c r="I131" s="38">
        <v>586.16666666666663</v>
      </c>
      <c r="J131" s="38">
        <v>610.26666666666677</v>
      </c>
      <c r="K131" s="38">
        <v>615.38333333333333</v>
      </c>
      <c r="L131" s="38">
        <v>622.31666666666683</v>
      </c>
      <c r="M131" s="28">
        <v>608.45000000000005</v>
      </c>
      <c r="N131" s="28">
        <v>596.4</v>
      </c>
      <c r="O131" s="39">
        <v>7290900</v>
      </c>
      <c r="P131" s="40">
        <v>5.0985988583290086E-2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386.45</v>
      </c>
      <c r="F132" s="37">
        <v>387.73333333333329</v>
      </c>
      <c r="G132" s="38">
        <v>383.61666666666656</v>
      </c>
      <c r="H132" s="38">
        <v>380.78333333333325</v>
      </c>
      <c r="I132" s="38">
        <v>376.66666666666652</v>
      </c>
      <c r="J132" s="38">
        <v>390.56666666666661</v>
      </c>
      <c r="K132" s="38">
        <v>394.68333333333328</v>
      </c>
      <c r="L132" s="38">
        <v>397.51666666666665</v>
      </c>
      <c r="M132" s="28">
        <v>391.85</v>
      </c>
      <c r="N132" s="28">
        <v>384.9</v>
      </c>
      <c r="O132" s="39">
        <v>23924000</v>
      </c>
      <c r="P132" s="40">
        <v>-1.4012528849324102E-2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1762.15</v>
      </c>
      <c r="F133" s="37">
        <v>1763.3999999999999</v>
      </c>
      <c r="G133" s="38">
        <v>1749.9999999999998</v>
      </c>
      <c r="H133" s="38">
        <v>1737.85</v>
      </c>
      <c r="I133" s="38">
        <v>1724.4499999999998</v>
      </c>
      <c r="J133" s="38">
        <v>1775.5499999999997</v>
      </c>
      <c r="K133" s="38">
        <v>1788.9499999999998</v>
      </c>
      <c r="L133" s="38">
        <v>1801.0999999999997</v>
      </c>
      <c r="M133" s="28">
        <v>1776.8</v>
      </c>
      <c r="N133" s="28">
        <v>1751.25</v>
      </c>
      <c r="O133" s="39">
        <v>12682775</v>
      </c>
      <c r="P133" s="40">
        <v>-9.964540598770142E-3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6049.8</v>
      </c>
      <c r="F134" s="37">
        <v>6000.3666666666659</v>
      </c>
      <c r="G134" s="38">
        <v>5909.9833333333318</v>
      </c>
      <c r="H134" s="38">
        <v>5770.1666666666661</v>
      </c>
      <c r="I134" s="38">
        <v>5679.7833333333319</v>
      </c>
      <c r="J134" s="38">
        <v>6140.1833333333316</v>
      </c>
      <c r="K134" s="38">
        <v>6230.5666666666648</v>
      </c>
      <c r="L134" s="38">
        <v>6370.3833333333314</v>
      </c>
      <c r="M134" s="28">
        <v>6090.75</v>
      </c>
      <c r="N134" s="28">
        <v>5860.55</v>
      </c>
      <c r="O134" s="39">
        <v>1300950</v>
      </c>
      <c r="P134" s="40">
        <v>6.7708974516804132E-2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4519.45</v>
      </c>
      <c r="F135" s="37">
        <v>4554.9833333333336</v>
      </c>
      <c r="G135" s="38">
        <v>4464.4666666666672</v>
      </c>
      <c r="H135" s="38">
        <v>4409.4833333333336</v>
      </c>
      <c r="I135" s="38">
        <v>4318.9666666666672</v>
      </c>
      <c r="J135" s="38">
        <v>4609.9666666666672</v>
      </c>
      <c r="K135" s="38">
        <v>4700.4833333333336</v>
      </c>
      <c r="L135" s="38">
        <v>4755.4666666666672</v>
      </c>
      <c r="M135" s="28">
        <v>4645.5</v>
      </c>
      <c r="N135" s="28">
        <v>4500</v>
      </c>
      <c r="O135" s="39">
        <v>956000</v>
      </c>
      <c r="P135" s="40">
        <v>6.1750333185251E-2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773.75</v>
      </c>
      <c r="F136" s="37">
        <v>774.21666666666658</v>
      </c>
      <c r="G136" s="38">
        <v>767.83333333333314</v>
      </c>
      <c r="H136" s="38">
        <v>761.91666666666652</v>
      </c>
      <c r="I136" s="38">
        <v>755.53333333333308</v>
      </c>
      <c r="J136" s="38">
        <v>780.13333333333321</v>
      </c>
      <c r="K136" s="38">
        <v>786.51666666666665</v>
      </c>
      <c r="L136" s="38">
        <v>792.43333333333328</v>
      </c>
      <c r="M136" s="28">
        <v>780.6</v>
      </c>
      <c r="N136" s="28">
        <v>768.3</v>
      </c>
      <c r="O136" s="39">
        <v>8884200</v>
      </c>
      <c r="P136" s="40">
        <v>-2.088992974238876E-2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866.35</v>
      </c>
      <c r="F137" s="37">
        <v>868.75</v>
      </c>
      <c r="G137" s="38">
        <v>861.85</v>
      </c>
      <c r="H137" s="38">
        <v>857.35</v>
      </c>
      <c r="I137" s="38">
        <v>850.45</v>
      </c>
      <c r="J137" s="38">
        <v>873.25</v>
      </c>
      <c r="K137" s="38">
        <v>880.15000000000009</v>
      </c>
      <c r="L137" s="38">
        <v>884.65</v>
      </c>
      <c r="M137" s="28">
        <v>875.65</v>
      </c>
      <c r="N137" s="28">
        <v>864.25</v>
      </c>
      <c r="O137" s="39">
        <v>11669700</v>
      </c>
      <c r="P137" s="40">
        <v>-5.0734540485138369E-2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182</v>
      </c>
      <c r="F138" s="37">
        <v>180.43333333333331</v>
      </c>
      <c r="G138" s="38">
        <v>178.26666666666662</v>
      </c>
      <c r="H138" s="38">
        <v>174.5333333333333</v>
      </c>
      <c r="I138" s="38">
        <v>172.36666666666662</v>
      </c>
      <c r="J138" s="38">
        <v>184.16666666666663</v>
      </c>
      <c r="K138" s="38">
        <v>186.33333333333331</v>
      </c>
      <c r="L138" s="38">
        <v>190.06666666666663</v>
      </c>
      <c r="M138" s="28">
        <v>182.6</v>
      </c>
      <c r="N138" s="28">
        <v>176.7</v>
      </c>
      <c r="O138" s="39">
        <v>35144000</v>
      </c>
      <c r="P138" s="40">
        <v>-3.7150684931506847E-2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123.3</v>
      </c>
      <c r="F139" s="37">
        <v>123.59999999999998</v>
      </c>
      <c r="G139" s="38">
        <v>122.34999999999997</v>
      </c>
      <c r="H139" s="38">
        <v>121.39999999999999</v>
      </c>
      <c r="I139" s="38">
        <v>120.14999999999998</v>
      </c>
      <c r="J139" s="38">
        <v>124.54999999999995</v>
      </c>
      <c r="K139" s="38">
        <v>125.79999999999998</v>
      </c>
      <c r="L139" s="38">
        <v>126.74999999999994</v>
      </c>
      <c r="M139" s="28">
        <v>124.85</v>
      </c>
      <c r="N139" s="28">
        <v>122.65</v>
      </c>
      <c r="O139" s="39">
        <v>33315000</v>
      </c>
      <c r="P139" s="40">
        <v>5.5233611010503444E-3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519.85</v>
      </c>
      <c r="F140" s="37">
        <v>519.38333333333333</v>
      </c>
      <c r="G140" s="38">
        <v>516.36666666666667</v>
      </c>
      <c r="H140" s="38">
        <v>512.88333333333333</v>
      </c>
      <c r="I140" s="38">
        <v>509.86666666666667</v>
      </c>
      <c r="J140" s="38">
        <v>522.86666666666667</v>
      </c>
      <c r="K140" s="38">
        <v>525.88333333333333</v>
      </c>
      <c r="L140" s="38">
        <v>529.36666666666667</v>
      </c>
      <c r="M140" s="28">
        <v>522.4</v>
      </c>
      <c r="N140" s="28">
        <v>515.9</v>
      </c>
      <c r="O140" s="39">
        <v>7763000</v>
      </c>
      <c r="P140" s="40">
        <v>-1.9285163281049112E-3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7473.15</v>
      </c>
      <c r="F141" s="37">
        <v>7541.8833333333341</v>
      </c>
      <c r="G141" s="38">
        <v>7371.7666666666682</v>
      </c>
      <c r="H141" s="38">
        <v>7270.3833333333341</v>
      </c>
      <c r="I141" s="38">
        <v>7100.2666666666682</v>
      </c>
      <c r="J141" s="38">
        <v>7643.2666666666682</v>
      </c>
      <c r="K141" s="38">
        <v>7813.383333333335</v>
      </c>
      <c r="L141" s="38">
        <v>7914.7666666666682</v>
      </c>
      <c r="M141" s="28">
        <v>7712</v>
      </c>
      <c r="N141" s="28">
        <v>7440.5</v>
      </c>
      <c r="O141" s="39">
        <v>2264700</v>
      </c>
      <c r="P141" s="40">
        <v>-3.1691535719001718E-3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897.25</v>
      </c>
      <c r="F142" s="37">
        <v>901.7166666666667</v>
      </c>
      <c r="G142" s="38">
        <v>889.78333333333342</v>
      </c>
      <c r="H142" s="38">
        <v>882.31666666666672</v>
      </c>
      <c r="I142" s="38">
        <v>870.38333333333344</v>
      </c>
      <c r="J142" s="38">
        <v>909.18333333333339</v>
      </c>
      <c r="K142" s="38">
        <v>921.11666666666679</v>
      </c>
      <c r="L142" s="38">
        <v>928.58333333333337</v>
      </c>
      <c r="M142" s="28">
        <v>913.65</v>
      </c>
      <c r="N142" s="28">
        <v>894.25</v>
      </c>
      <c r="O142" s="39">
        <v>13363750</v>
      </c>
      <c r="P142" s="40">
        <v>4.5100065770929251E-3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1403.2</v>
      </c>
      <c r="F143" s="37">
        <v>1406.4666666666665</v>
      </c>
      <c r="G143" s="38">
        <v>1379.883333333333</v>
      </c>
      <c r="H143" s="38">
        <v>1356.5666666666666</v>
      </c>
      <c r="I143" s="38">
        <v>1329.9833333333331</v>
      </c>
      <c r="J143" s="38">
        <v>1429.7833333333328</v>
      </c>
      <c r="K143" s="38">
        <v>1456.3666666666663</v>
      </c>
      <c r="L143" s="38">
        <v>1479.6833333333327</v>
      </c>
      <c r="M143" s="28">
        <v>1433.05</v>
      </c>
      <c r="N143" s="28">
        <v>1383.15</v>
      </c>
      <c r="O143" s="39">
        <v>2315600</v>
      </c>
      <c r="P143" s="40">
        <v>-2.8059350668429558E-2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2410.1</v>
      </c>
      <c r="F144" s="37">
        <v>2413.3166666666666</v>
      </c>
      <c r="G144" s="38">
        <v>2371.7833333333333</v>
      </c>
      <c r="H144" s="38">
        <v>2333.4666666666667</v>
      </c>
      <c r="I144" s="38">
        <v>2291.9333333333334</v>
      </c>
      <c r="J144" s="38">
        <v>2451.6333333333332</v>
      </c>
      <c r="K144" s="38">
        <v>2493.1666666666661</v>
      </c>
      <c r="L144" s="38">
        <v>2531.4833333333331</v>
      </c>
      <c r="M144" s="28">
        <v>2454.85</v>
      </c>
      <c r="N144" s="28">
        <v>2375</v>
      </c>
      <c r="O144" s="39">
        <v>478800</v>
      </c>
      <c r="P144" s="40">
        <v>-4.3547742708749504E-2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785.7</v>
      </c>
      <c r="F145" s="37">
        <v>785.85</v>
      </c>
      <c r="G145" s="38">
        <v>775.35</v>
      </c>
      <c r="H145" s="38">
        <v>765</v>
      </c>
      <c r="I145" s="38">
        <v>754.5</v>
      </c>
      <c r="J145" s="38">
        <v>796.2</v>
      </c>
      <c r="K145" s="38">
        <v>806.7</v>
      </c>
      <c r="L145" s="38">
        <v>817.05000000000007</v>
      </c>
      <c r="M145" s="28">
        <v>796.35</v>
      </c>
      <c r="N145" s="28">
        <v>775.5</v>
      </c>
      <c r="O145" s="39">
        <v>1784900</v>
      </c>
      <c r="P145" s="40">
        <v>2.9218407596785976E-3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829.8</v>
      </c>
      <c r="F146" s="37">
        <v>832.48333333333323</v>
      </c>
      <c r="G146" s="38">
        <v>815.66666666666652</v>
      </c>
      <c r="H146" s="38">
        <v>801.5333333333333</v>
      </c>
      <c r="I146" s="38">
        <v>784.71666666666658</v>
      </c>
      <c r="J146" s="38">
        <v>846.61666666666645</v>
      </c>
      <c r="K146" s="38">
        <v>863.43333333333328</v>
      </c>
      <c r="L146" s="38">
        <v>877.56666666666638</v>
      </c>
      <c r="M146" s="28">
        <v>849.3</v>
      </c>
      <c r="N146" s="28">
        <v>818.35</v>
      </c>
      <c r="O146" s="39">
        <v>2981400</v>
      </c>
      <c r="P146" s="40">
        <v>-1.0356502688707428E-2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4116.6000000000004</v>
      </c>
      <c r="F147" s="37">
        <v>4102.6333333333332</v>
      </c>
      <c r="G147" s="38">
        <v>4068.1166666666668</v>
      </c>
      <c r="H147" s="38">
        <v>4019.6333333333337</v>
      </c>
      <c r="I147" s="38">
        <v>3985.1166666666672</v>
      </c>
      <c r="J147" s="38">
        <v>4151.1166666666668</v>
      </c>
      <c r="K147" s="38">
        <v>4185.6333333333332</v>
      </c>
      <c r="L147" s="38">
        <v>4234.1166666666659</v>
      </c>
      <c r="M147" s="28">
        <v>4137.1499999999996</v>
      </c>
      <c r="N147" s="28">
        <v>4054.15</v>
      </c>
      <c r="O147" s="39">
        <v>2507800</v>
      </c>
      <c r="P147" s="40">
        <v>2.9595264757638776E-3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139.65</v>
      </c>
      <c r="F148" s="37">
        <v>139.66666666666666</v>
      </c>
      <c r="G148" s="38">
        <v>137.63333333333333</v>
      </c>
      <c r="H148" s="38">
        <v>135.61666666666667</v>
      </c>
      <c r="I148" s="38">
        <v>133.58333333333334</v>
      </c>
      <c r="J148" s="38">
        <v>141.68333333333331</v>
      </c>
      <c r="K148" s="38">
        <v>143.71666666666667</v>
      </c>
      <c r="L148" s="38">
        <v>145.73333333333329</v>
      </c>
      <c r="M148" s="28">
        <v>141.69999999999999</v>
      </c>
      <c r="N148" s="28">
        <v>137.65</v>
      </c>
      <c r="O148" s="39">
        <v>27933500</v>
      </c>
      <c r="P148" s="40">
        <v>-2.3133414932680538E-2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3061.35</v>
      </c>
      <c r="F149" s="37">
        <v>3057</v>
      </c>
      <c r="G149" s="38">
        <v>3017.55</v>
      </c>
      <c r="H149" s="38">
        <v>2973.75</v>
      </c>
      <c r="I149" s="38">
        <v>2934.3</v>
      </c>
      <c r="J149" s="38">
        <v>3100.8</v>
      </c>
      <c r="K149" s="38">
        <v>3140.25</v>
      </c>
      <c r="L149" s="38">
        <v>3184.05</v>
      </c>
      <c r="M149" s="28">
        <v>3096.45</v>
      </c>
      <c r="N149" s="28">
        <v>3013.2</v>
      </c>
      <c r="O149" s="39">
        <v>1803200</v>
      </c>
      <c r="P149" s="40">
        <v>8.0219135198591265E-3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66958.600000000006</v>
      </c>
      <c r="F150" s="37">
        <v>67182.833333333328</v>
      </c>
      <c r="G150" s="38">
        <v>66475.916666666657</v>
      </c>
      <c r="H150" s="38">
        <v>65993.233333333323</v>
      </c>
      <c r="I150" s="38">
        <v>65286.316666666651</v>
      </c>
      <c r="J150" s="38">
        <v>67665.516666666663</v>
      </c>
      <c r="K150" s="38">
        <v>68372.43333333332</v>
      </c>
      <c r="L150" s="38">
        <v>68855.116666666669</v>
      </c>
      <c r="M150" s="28">
        <v>67889.75</v>
      </c>
      <c r="N150" s="28">
        <v>66700.149999999994</v>
      </c>
      <c r="O150" s="39">
        <v>105500</v>
      </c>
      <c r="P150" s="40">
        <v>2.8517110266159697E-3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1321.45</v>
      </c>
      <c r="F151" s="37">
        <v>1328.1666666666667</v>
      </c>
      <c r="G151" s="38">
        <v>1311.5333333333335</v>
      </c>
      <c r="H151" s="38">
        <v>1301.6166666666668</v>
      </c>
      <c r="I151" s="38">
        <v>1284.9833333333336</v>
      </c>
      <c r="J151" s="38">
        <v>1338.0833333333335</v>
      </c>
      <c r="K151" s="38">
        <v>1354.7166666666667</v>
      </c>
      <c r="L151" s="38">
        <v>1364.6333333333334</v>
      </c>
      <c r="M151" s="28">
        <v>1344.8</v>
      </c>
      <c r="N151" s="28">
        <v>1318.25</v>
      </c>
      <c r="O151" s="39">
        <v>3698625</v>
      </c>
      <c r="P151" s="40">
        <v>9.9324185951259469E-3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332.35</v>
      </c>
      <c r="F152" s="37">
        <v>331.45</v>
      </c>
      <c r="G152" s="38">
        <v>329</v>
      </c>
      <c r="H152" s="38">
        <v>325.65000000000003</v>
      </c>
      <c r="I152" s="38">
        <v>323.20000000000005</v>
      </c>
      <c r="J152" s="38">
        <v>334.79999999999995</v>
      </c>
      <c r="K152" s="38">
        <v>337.24999999999989</v>
      </c>
      <c r="L152" s="38">
        <v>340.59999999999991</v>
      </c>
      <c r="M152" s="28">
        <v>333.9</v>
      </c>
      <c r="N152" s="28">
        <v>328.1</v>
      </c>
      <c r="O152" s="39">
        <v>2790400</v>
      </c>
      <c r="P152" s="40">
        <v>-6.3372717508055856E-2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120.1</v>
      </c>
      <c r="F153" s="37">
        <v>120.66666666666667</v>
      </c>
      <c r="G153" s="38">
        <v>119.13333333333334</v>
      </c>
      <c r="H153" s="38">
        <v>118.16666666666667</v>
      </c>
      <c r="I153" s="38">
        <v>116.63333333333334</v>
      </c>
      <c r="J153" s="38">
        <v>121.63333333333334</v>
      </c>
      <c r="K153" s="38">
        <v>123.16666666666667</v>
      </c>
      <c r="L153" s="38">
        <v>124.13333333333334</v>
      </c>
      <c r="M153" s="28">
        <v>122.2</v>
      </c>
      <c r="N153" s="28">
        <v>119.7</v>
      </c>
      <c r="O153" s="39">
        <v>88187500</v>
      </c>
      <c r="P153" s="40">
        <v>-6.7424388364476981E-4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4756.75</v>
      </c>
      <c r="F154" s="37">
        <v>4768.666666666667</v>
      </c>
      <c r="G154" s="38">
        <v>4724.9333333333343</v>
      </c>
      <c r="H154" s="38">
        <v>4693.1166666666677</v>
      </c>
      <c r="I154" s="38">
        <v>4649.383333333335</v>
      </c>
      <c r="J154" s="38">
        <v>4800.4833333333336</v>
      </c>
      <c r="K154" s="38">
        <v>4844.2166666666653</v>
      </c>
      <c r="L154" s="38">
        <v>4876.0333333333328</v>
      </c>
      <c r="M154" s="28">
        <v>4812.3999999999996</v>
      </c>
      <c r="N154" s="28">
        <v>4736.8500000000004</v>
      </c>
      <c r="O154" s="39">
        <v>1447125</v>
      </c>
      <c r="P154" s="40">
        <v>-7.2886297376093291E-3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3937.65</v>
      </c>
      <c r="F155" s="37">
        <v>3960.65</v>
      </c>
      <c r="G155" s="38">
        <v>3891.5</v>
      </c>
      <c r="H155" s="38">
        <v>3845.35</v>
      </c>
      <c r="I155" s="38">
        <v>3776.2</v>
      </c>
      <c r="J155" s="38">
        <v>4006.8</v>
      </c>
      <c r="K155" s="38">
        <v>4075.9500000000007</v>
      </c>
      <c r="L155" s="38">
        <v>4122.1000000000004</v>
      </c>
      <c r="M155" s="28">
        <v>4029.8</v>
      </c>
      <c r="N155" s="28">
        <v>3914.5</v>
      </c>
      <c r="O155" s="39">
        <v>418050</v>
      </c>
      <c r="P155" s="40">
        <v>1.1982570806100218E-2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40.5</v>
      </c>
      <c r="F156" s="37">
        <v>40.65</v>
      </c>
      <c r="G156" s="38">
        <v>40.299999999999997</v>
      </c>
      <c r="H156" s="38">
        <v>40.1</v>
      </c>
      <c r="I156" s="38">
        <v>39.75</v>
      </c>
      <c r="J156" s="38">
        <v>40.849999999999994</v>
      </c>
      <c r="K156" s="38">
        <v>41.2</v>
      </c>
      <c r="L156" s="38">
        <v>41.399999999999991</v>
      </c>
      <c r="M156" s="28">
        <v>41</v>
      </c>
      <c r="N156" s="28">
        <v>40.450000000000003</v>
      </c>
      <c r="O156" s="39">
        <v>28500000</v>
      </c>
      <c r="P156" s="40">
        <v>-6.2761506276150627E-3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18309.849999999999</v>
      </c>
      <c r="F157" s="37">
        <v>18346.066666666666</v>
      </c>
      <c r="G157" s="38">
        <v>18168.783333333333</v>
      </c>
      <c r="H157" s="38">
        <v>18027.716666666667</v>
      </c>
      <c r="I157" s="38">
        <v>17850.433333333334</v>
      </c>
      <c r="J157" s="38">
        <v>18487.133333333331</v>
      </c>
      <c r="K157" s="38">
        <v>18664.416666666664</v>
      </c>
      <c r="L157" s="38">
        <v>18805.48333333333</v>
      </c>
      <c r="M157" s="28">
        <v>18523.349999999999</v>
      </c>
      <c r="N157" s="28">
        <v>18205</v>
      </c>
      <c r="O157" s="39">
        <v>289675</v>
      </c>
      <c r="P157" s="40">
        <v>-8.471675509156255E-3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168.25</v>
      </c>
      <c r="F158" s="37">
        <v>169.5</v>
      </c>
      <c r="G158" s="38">
        <v>166.65</v>
      </c>
      <c r="H158" s="38">
        <v>165.05</v>
      </c>
      <c r="I158" s="38">
        <v>162.20000000000002</v>
      </c>
      <c r="J158" s="38">
        <v>171.1</v>
      </c>
      <c r="K158" s="38">
        <v>173.95000000000002</v>
      </c>
      <c r="L158" s="38">
        <v>175.54999999999998</v>
      </c>
      <c r="M158" s="28">
        <v>172.35</v>
      </c>
      <c r="N158" s="28">
        <v>167.9</v>
      </c>
      <c r="O158" s="39">
        <v>60789100</v>
      </c>
      <c r="P158" s="40">
        <v>8.4472601978437256E-3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154.5</v>
      </c>
      <c r="F159" s="37">
        <v>154.81666666666666</v>
      </c>
      <c r="G159" s="38">
        <v>152.98333333333332</v>
      </c>
      <c r="H159" s="38">
        <v>151.46666666666667</v>
      </c>
      <c r="I159" s="38">
        <v>149.63333333333333</v>
      </c>
      <c r="J159" s="38">
        <v>156.33333333333331</v>
      </c>
      <c r="K159" s="38">
        <v>158.16666666666669</v>
      </c>
      <c r="L159" s="38">
        <v>159.68333333333331</v>
      </c>
      <c r="M159" s="28">
        <v>156.65</v>
      </c>
      <c r="N159" s="28">
        <v>153.30000000000001</v>
      </c>
      <c r="O159" s="39">
        <v>69306300</v>
      </c>
      <c r="P159" s="40">
        <v>5.5652022920645944E-2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1002.15</v>
      </c>
      <c r="F160" s="37">
        <v>1006.4499999999999</v>
      </c>
      <c r="G160" s="38">
        <v>988.99999999999989</v>
      </c>
      <c r="H160" s="38">
        <v>975.84999999999991</v>
      </c>
      <c r="I160" s="38">
        <v>958.39999999999986</v>
      </c>
      <c r="J160" s="38">
        <v>1019.5999999999999</v>
      </c>
      <c r="K160" s="38">
        <v>1037.05</v>
      </c>
      <c r="L160" s="38">
        <v>1050.1999999999998</v>
      </c>
      <c r="M160" s="28">
        <v>1023.9</v>
      </c>
      <c r="N160" s="28">
        <v>993.3</v>
      </c>
      <c r="O160" s="39">
        <v>4328800</v>
      </c>
      <c r="P160" s="40">
        <v>6.7679558011049717E-2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3577.6</v>
      </c>
      <c r="F161" s="37">
        <v>3593.3333333333335</v>
      </c>
      <c r="G161" s="38">
        <v>3545.2666666666669</v>
      </c>
      <c r="H161" s="38">
        <v>3512.9333333333334</v>
      </c>
      <c r="I161" s="38">
        <v>3464.8666666666668</v>
      </c>
      <c r="J161" s="38">
        <v>3625.666666666667</v>
      </c>
      <c r="K161" s="38">
        <v>3673.7333333333336</v>
      </c>
      <c r="L161" s="38">
        <v>3706.0666666666671</v>
      </c>
      <c r="M161" s="28">
        <v>3641.4</v>
      </c>
      <c r="N161" s="28">
        <v>3561</v>
      </c>
      <c r="O161" s="39">
        <v>480875</v>
      </c>
      <c r="P161" s="40">
        <v>-2.0752269779507134E-3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174.3</v>
      </c>
      <c r="F162" s="37">
        <v>173.4666666666667</v>
      </c>
      <c r="G162" s="38">
        <v>172.03333333333339</v>
      </c>
      <c r="H162" s="38">
        <v>169.76666666666668</v>
      </c>
      <c r="I162" s="38">
        <v>168.33333333333337</v>
      </c>
      <c r="J162" s="38">
        <v>175.73333333333341</v>
      </c>
      <c r="K162" s="38">
        <v>177.16666666666669</v>
      </c>
      <c r="L162" s="38">
        <v>179.43333333333342</v>
      </c>
      <c r="M162" s="28">
        <v>174.9</v>
      </c>
      <c r="N162" s="28">
        <v>171.2</v>
      </c>
      <c r="O162" s="39">
        <v>57596000</v>
      </c>
      <c r="P162" s="40">
        <v>4.2508710801393727E-2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44997.25</v>
      </c>
      <c r="F163" s="37">
        <v>44925.716666666674</v>
      </c>
      <c r="G163" s="38">
        <v>44576.58333333335</v>
      </c>
      <c r="H163" s="38">
        <v>44155.916666666679</v>
      </c>
      <c r="I163" s="38">
        <v>43806.783333333355</v>
      </c>
      <c r="J163" s="38">
        <v>45346.383333333346</v>
      </c>
      <c r="K163" s="38">
        <v>45695.516666666677</v>
      </c>
      <c r="L163" s="38">
        <v>46116.183333333342</v>
      </c>
      <c r="M163" s="28">
        <v>45274.85</v>
      </c>
      <c r="N163" s="28">
        <v>44505.05</v>
      </c>
      <c r="O163" s="39">
        <v>83160</v>
      </c>
      <c r="P163" s="40">
        <v>6.1705989110707807E-3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2285.4499999999998</v>
      </c>
      <c r="F164" s="37">
        <v>2288.333333333333</v>
      </c>
      <c r="G164" s="38">
        <v>2261.8166666666662</v>
      </c>
      <c r="H164" s="38">
        <v>2238.1833333333329</v>
      </c>
      <c r="I164" s="38">
        <v>2211.6666666666661</v>
      </c>
      <c r="J164" s="38">
        <v>2311.9666666666662</v>
      </c>
      <c r="K164" s="38">
        <v>2338.4833333333327</v>
      </c>
      <c r="L164" s="38">
        <v>2362.1166666666663</v>
      </c>
      <c r="M164" s="28">
        <v>2314.85</v>
      </c>
      <c r="N164" s="28">
        <v>2264.6999999999998</v>
      </c>
      <c r="O164" s="39">
        <v>3182850</v>
      </c>
      <c r="P164" s="40">
        <v>-1.9152542372881356E-2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4346.75</v>
      </c>
      <c r="F165" s="37">
        <v>4389.8500000000004</v>
      </c>
      <c r="G165" s="38">
        <v>4277.2500000000009</v>
      </c>
      <c r="H165" s="38">
        <v>4207.7500000000009</v>
      </c>
      <c r="I165" s="38">
        <v>4095.1500000000015</v>
      </c>
      <c r="J165" s="38">
        <v>4459.3500000000004</v>
      </c>
      <c r="K165" s="38">
        <v>4571.9499999999989</v>
      </c>
      <c r="L165" s="38">
        <v>4641.45</v>
      </c>
      <c r="M165" s="28">
        <v>4502.45</v>
      </c>
      <c r="N165" s="28">
        <v>4320.3500000000004</v>
      </c>
      <c r="O165" s="39">
        <v>440700</v>
      </c>
      <c r="P165" s="40">
        <v>6.4492753623188404E-2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205.1</v>
      </c>
      <c r="F166" s="37">
        <v>204.16666666666666</v>
      </c>
      <c r="G166" s="38">
        <v>202.63333333333333</v>
      </c>
      <c r="H166" s="38">
        <v>200.16666666666666</v>
      </c>
      <c r="I166" s="38">
        <v>198.63333333333333</v>
      </c>
      <c r="J166" s="38">
        <v>206.63333333333333</v>
      </c>
      <c r="K166" s="38">
        <v>208.16666666666669</v>
      </c>
      <c r="L166" s="38">
        <v>210.63333333333333</v>
      </c>
      <c r="M166" s="28">
        <v>205.7</v>
      </c>
      <c r="N166" s="28">
        <v>201.7</v>
      </c>
      <c r="O166" s="39">
        <v>20106000</v>
      </c>
      <c r="P166" s="40">
        <v>-1.237842617152962E-2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118.4</v>
      </c>
      <c r="F167" s="37">
        <v>118.63333333333333</v>
      </c>
      <c r="G167" s="38">
        <v>117.76666666666665</v>
      </c>
      <c r="H167" s="38">
        <v>117.13333333333333</v>
      </c>
      <c r="I167" s="38">
        <v>116.26666666666665</v>
      </c>
      <c r="J167" s="38">
        <v>119.26666666666665</v>
      </c>
      <c r="K167" s="38">
        <v>120.13333333333333</v>
      </c>
      <c r="L167" s="38">
        <v>120.76666666666665</v>
      </c>
      <c r="M167" s="28">
        <v>119.5</v>
      </c>
      <c r="N167" s="28">
        <v>118</v>
      </c>
      <c r="O167" s="39">
        <v>42711800</v>
      </c>
      <c r="P167" s="40">
        <v>-1.0150812064965197E-3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4427.3500000000004</v>
      </c>
      <c r="F168" s="37">
        <v>4425.8499999999995</v>
      </c>
      <c r="G168" s="38">
        <v>4373.6999999999989</v>
      </c>
      <c r="H168" s="38">
        <v>4320.0499999999993</v>
      </c>
      <c r="I168" s="38">
        <v>4267.8999999999987</v>
      </c>
      <c r="J168" s="38">
        <v>4479.4999999999991</v>
      </c>
      <c r="K168" s="38">
        <v>4531.6499999999987</v>
      </c>
      <c r="L168" s="38">
        <v>4585.2999999999993</v>
      </c>
      <c r="M168" s="28">
        <v>4478</v>
      </c>
      <c r="N168" s="28">
        <v>4372.2</v>
      </c>
      <c r="O168" s="39">
        <v>132500</v>
      </c>
      <c r="P168" s="40">
        <v>4.7430830039525688E-2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2370.15</v>
      </c>
      <c r="F169" s="37">
        <v>2383.0166666666664</v>
      </c>
      <c r="G169" s="38">
        <v>2343.2833333333328</v>
      </c>
      <c r="H169" s="38">
        <v>2316.4166666666665</v>
      </c>
      <c r="I169" s="38">
        <v>2276.6833333333329</v>
      </c>
      <c r="J169" s="38">
        <v>2409.8833333333328</v>
      </c>
      <c r="K169" s="38">
        <v>2449.6166666666663</v>
      </c>
      <c r="L169" s="38">
        <v>2476.4833333333327</v>
      </c>
      <c r="M169" s="28">
        <v>2422.75</v>
      </c>
      <c r="N169" s="28">
        <v>2356.15</v>
      </c>
      <c r="O169" s="39">
        <v>3063250</v>
      </c>
      <c r="P169" s="40">
        <v>1.617183612539393E-2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2945.9</v>
      </c>
      <c r="F170" s="37">
        <v>2979.1833333333329</v>
      </c>
      <c r="G170" s="38">
        <v>2907.9166666666661</v>
      </c>
      <c r="H170" s="38">
        <v>2869.9333333333329</v>
      </c>
      <c r="I170" s="38">
        <v>2798.6666666666661</v>
      </c>
      <c r="J170" s="38">
        <v>3017.1666666666661</v>
      </c>
      <c r="K170" s="38">
        <v>3088.4333333333334</v>
      </c>
      <c r="L170" s="38">
        <v>3126.4166666666661</v>
      </c>
      <c r="M170" s="28">
        <v>3050.45</v>
      </c>
      <c r="N170" s="28">
        <v>2941.2</v>
      </c>
      <c r="O170" s="39">
        <v>1599000</v>
      </c>
      <c r="P170" s="40">
        <v>-8.8331008833100882E-3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36.75</v>
      </c>
      <c r="F171" s="37">
        <v>36.883333333333333</v>
      </c>
      <c r="G171" s="38">
        <v>36.516666666666666</v>
      </c>
      <c r="H171" s="38">
        <v>36.283333333333331</v>
      </c>
      <c r="I171" s="38">
        <v>35.916666666666664</v>
      </c>
      <c r="J171" s="38">
        <v>37.116666666666667</v>
      </c>
      <c r="K171" s="38">
        <v>37.483333333333327</v>
      </c>
      <c r="L171" s="38">
        <v>37.716666666666669</v>
      </c>
      <c r="M171" s="28">
        <v>37.25</v>
      </c>
      <c r="N171" s="28">
        <v>36.65</v>
      </c>
      <c r="O171" s="39">
        <v>234288000</v>
      </c>
      <c r="P171" s="40">
        <v>2.7324270783523464E-4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2622.85</v>
      </c>
      <c r="F172" s="37">
        <v>2630.4666666666667</v>
      </c>
      <c r="G172" s="38">
        <v>2596.9833333333336</v>
      </c>
      <c r="H172" s="38">
        <v>2571.1166666666668</v>
      </c>
      <c r="I172" s="38">
        <v>2537.6333333333337</v>
      </c>
      <c r="J172" s="38">
        <v>2656.3333333333335</v>
      </c>
      <c r="K172" s="38">
        <v>2689.8166666666662</v>
      </c>
      <c r="L172" s="38">
        <v>2715.6833333333334</v>
      </c>
      <c r="M172" s="28">
        <v>2663.95</v>
      </c>
      <c r="N172" s="28">
        <v>2604.6</v>
      </c>
      <c r="O172" s="39">
        <v>662400</v>
      </c>
      <c r="P172" s="40">
        <v>1.4705882352941176E-2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230.4</v>
      </c>
      <c r="F173" s="37">
        <v>231.53333333333333</v>
      </c>
      <c r="G173" s="38">
        <v>227.46666666666667</v>
      </c>
      <c r="H173" s="38">
        <v>224.53333333333333</v>
      </c>
      <c r="I173" s="38">
        <v>220.46666666666667</v>
      </c>
      <c r="J173" s="38">
        <v>234.46666666666667</v>
      </c>
      <c r="K173" s="38">
        <v>238.53333333333333</v>
      </c>
      <c r="L173" s="38">
        <v>241.46666666666667</v>
      </c>
      <c r="M173" s="28">
        <v>235.6</v>
      </c>
      <c r="N173" s="28">
        <v>228.6</v>
      </c>
      <c r="O173" s="39">
        <v>38658917</v>
      </c>
      <c r="P173" s="40">
        <v>1.3137665967854647E-2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1911.05</v>
      </c>
      <c r="F174" s="37">
        <v>1921.75</v>
      </c>
      <c r="G174" s="38">
        <v>1894.8</v>
      </c>
      <c r="H174" s="38">
        <v>1878.55</v>
      </c>
      <c r="I174" s="38">
        <v>1851.6</v>
      </c>
      <c r="J174" s="38">
        <v>1938</v>
      </c>
      <c r="K174" s="38">
        <v>1964.9499999999998</v>
      </c>
      <c r="L174" s="38">
        <v>1981.2</v>
      </c>
      <c r="M174" s="28">
        <v>1948.7</v>
      </c>
      <c r="N174" s="28">
        <v>1905.5</v>
      </c>
      <c r="O174" s="39">
        <v>2987380</v>
      </c>
      <c r="P174" s="40">
        <v>3.7162639536526779E-2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185.75</v>
      </c>
      <c r="F175" s="37">
        <v>186.79999999999998</v>
      </c>
      <c r="G175" s="38">
        <v>184.04999999999995</v>
      </c>
      <c r="H175" s="38">
        <v>182.34999999999997</v>
      </c>
      <c r="I175" s="38">
        <v>179.59999999999994</v>
      </c>
      <c r="J175" s="38">
        <v>188.49999999999997</v>
      </c>
      <c r="K175" s="38">
        <v>191.25000000000003</v>
      </c>
      <c r="L175" s="38">
        <v>192.95</v>
      </c>
      <c r="M175" s="28">
        <v>189.55</v>
      </c>
      <c r="N175" s="28">
        <v>185.1</v>
      </c>
      <c r="O175" s="39">
        <v>6705000</v>
      </c>
      <c r="P175" s="40">
        <v>-6.2986291218969986E-3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813.3</v>
      </c>
      <c r="F176" s="37">
        <v>810.0333333333333</v>
      </c>
      <c r="G176" s="38">
        <v>800.16666666666663</v>
      </c>
      <c r="H176" s="38">
        <v>787.0333333333333</v>
      </c>
      <c r="I176" s="38">
        <v>777.16666666666663</v>
      </c>
      <c r="J176" s="38">
        <v>823.16666666666663</v>
      </c>
      <c r="K176" s="38">
        <v>833.03333333333342</v>
      </c>
      <c r="L176" s="38">
        <v>846.16666666666663</v>
      </c>
      <c r="M176" s="28">
        <v>819.9</v>
      </c>
      <c r="N176" s="28">
        <v>796.9</v>
      </c>
      <c r="O176" s="39">
        <v>2792250</v>
      </c>
      <c r="P176" s="40">
        <v>-1.911018214392356E-2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131.25</v>
      </c>
      <c r="F177" s="37">
        <v>131.81666666666666</v>
      </c>
      <c r="G177" s="38">
        <v>130.18333333333334</v>
      </c>
      <c r="H177" s="38">
        <v>129.11666666666667</v>
      </c>
      <c r="I177" s="38">
        <v>127.48333333333335</v>
      </c>
      <c r="J177" s="38">
        <v>132.88333333333333</v>
      </c>
      <c r="K177" s="38">
        <v>134.51666666666665</v>
      </c>
      <c r="L177" s="38">
        <v>135.58333333333331</v>
      </c>
      <c r="M177" s="28">
        <v>133.44999999999999</v>
      </c>
      <c r="N177" s="28">
        <v>130.75</v>
      </c>
      <c r="O177" s="39">
        <v>51182100</v>
      </c>
      <c r="P177" s="40">
        <v>-1.7917756385287406E-2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130.69999999999999</v>
      </c>
      <c r="F178" s="37">
        <v>131.11666666666667</v>
      </c>
      <c r="G178" s="38">
        <v>130.08333333333334</v>
      </c>
      <c r="H178" s="38">
        <v>129.46666666666667</v>
      </c>
      <c r="I178" s="38">
        <v>128.43333333333334</v>
      </c>
      <c r="J178" s="38">
        <v>131.73333333333335</v>
      </c>
      <c r="K178" s="38">
        <v>132.76666666666665</v>
      </c>
      <c r="L178" s="38">
        <v>133.38333333333335</v>
      </c>
      <c r="M178" s="28">
        <v>132.15</v>
      </c>
      <c r="N178" s="28">
        <v>130.5</v>
      </c>
      <c r="O178" s="39">
        <v>30246000</v>
      </c>
      <c r="P178" s="40">
        <v>-2.1773555027711799E-3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2562.25</v>
      </c>
      <c r="F179" s="37">
        <v>2573.4666666666667</v>
      </c>
      <c r="G179" s="38">
        <v>2543.7833333333333</v>
      </c>
      <c r="H179" s="38">
        <v>2525.3166666666666</v>
      </c>
      <c r="I179" s="38">
        <v>2495.6333333333332</v>
      </c>
      <c r="J179" s="38">
        <v>2591.9333333333334</v>
      </c>
      <c r="K179" s="38">
        <v>2621.6166666666668</v>
      </c>
      <c r="L179" s="38">
        <v>2640.0833333333335</v>
      </c>
      <c r="M179" s="28">
        <v>2603.15</v>
      </c>
      <c r="N179" s="28">
        <v>2555</v>
      </c>
      <c r="O179" s="39">
        <v>35926000</v>
      </c>
      <c r="P179" s="40">
        <v>2.2753314781469962E-2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106.65</v>
      </c>
      <c r="F180" s="37">
        <v>107.55</v>
      </c>
      <c r="G180" s="38">
        <v>105.44999999999999</v>
      </c>
      <c r="H180" s="38">
        <v>104.24999999999999</v>
      </c>
      <c r="I180" s="38">
        <v>102.14999999999998</v>
      </c>
      <c r="J180" s="38">
        <v>108.75</v>
      </c>
      <c r="K180" s="38">
        <v>110.85</v>
      </c>
      <c r="L180" s="38">
        <v>112.05000000000001</v>
      </c>
      <c r="M180" s="28">
        <v>109.65</v>
      </c>
      <c r="N180" s="28">
        <v>106.35</v>
      </c>
      <c r="O180" s="39">
        <v>152589000</v>
      </c>
      <c r="P180" s="40">
        <v>3.3419745760064966E-3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834.7</v>
      </c>
      <c r="F181" s="37">
        <v>840.2833333333333</v>
      </c>
      <c r="G181" s="38">
        <v>828.31666666666661</v>
      </c>
      <c r="H181" s="38">
        <v>821.93333333333328</v>
      </c>
      <c r="I181" s="38">
        <v>809.96666666666658</v>
      </c>
      <c r="J181" s="38">
        <v>846.66666666666663</v>
      </c>
      <c r="K181" s="38">
        <v>858.63333333333333</v>
      </c>
      <c r="L181" s="38">
        <v>865.01666666666665</v>
      </c>
      <c r="M181" s="28">
        <v>852.25</v>
      </c>
      <c r="N181" s="28">
        <v>833.9</v>
      </c>
      <c r="O181" s="39">
        <v>7331000</v>
      </c>
      <c r="P181" s="40">
        <v>2.138627655869035E-2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1147.45</v>
      </c>
      <c r="F182" s="37">
        <v>1149.8333333333333</v>
      </c>
      <c r="G182" s="38">
        <v>1140.6666666666665</v>
      </c>
      <c r="H182" s="38">
        <v>1133.8833333333332</v>
      </c>
      <c r="I182" s="38">
        <v>1124.7166666666665</v>
      </c>
      <c r="J182" s="38">
        <v>1156.6166666666666</v>
      </c>
      <c r="K182" s="38">
        <v>1165.7833333333331</v>
      </c>
      <c r="L182" s="38">
        <v>1172.5666666666666</v>
      </c>
      <c r="M182" s="28">
        <v>1159</v>
      </c>
      <c r="N182" s="28">
        <v>1143.05</v>
      </c>
      <c r="O182" s="39">
        <v>7728750</v>
      </c>
      <c r="P182" s="40">
        <v>-1.1036468330134356E-2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518.29999999999995</v>
      </c>
      <c r="F183" s="37">
        <v>518.34999999999991</v>
      </c>
      <c r="G183" s="38">
        <v>514.54999999999984</v>
      </c>
      <c r="H183" s="38">
        <v>510.79999999999995</v>
      </c>
      <c r="I183" s="38">
        <v>506.99999999999989</v>
      </c>
      <c r="J183" s="38">
        <v>522.0999999999998</v>
      </c>
      <c r="K183" s="38">
        <v>525.9</v>
      </c>
      <c r="L183" s="38">
        <v>529.64999999999975</v>
      </c>
      <c r="M183" s="28">
        <v>522.15</v>
      </c>
      <c r="N183" s="28">
        <v>514.6</v>
      </c>
      <c r="O183" s="39">
        <v>68910000</v>
      </c>
      <c r="P183" s="40">
        <v>-3.9294004475208602E-2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25375.200000000001</v>
      </c>
      <c r="F184" s="37">
        <v>25351.399999999998</v>
      </c>
      <c r="G184" s="38">
        <v>25157.849999999995</v>
      </c>
      <c r="H184" s="38">
        <v>24940.499999999996</v>
      </c>
      <c r="I184" s="38">
        <v>24746.949999999993</v>
      </c>
      <c r="J184" s="38">
        <v>25568.749999999996</v>
      </c>
      <c r="K184" s="38">
        <v>25762.3</v>
      </c>
      <c r="L184" s="38">
        <v>25979.649999999998</v>
      </c>
      <c r="M184" s="28">
        <v>25544.95</v>
      </c>
      <c r="N184" s="28">
        <v>25134.05</v>
      </c>
      <c r="O184" s="39">
        <v>186075</v>
      </c>
      <c r="P184" s="40">
        <v>-2.6804393305439329E-2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2469.1</v>
      </c>
      <c r="F185" s="37">
        <v>2469.7000000000003</v>
      </c>
      <c r="G185" s="38">
        <v>2449.4000000000005</v>
      </c>
      <c r="H185" s="38">
        <v>2429.7000000000003</v>
      </c>
      <c r="I185" s="38">
        <v>2409.4000000000005</v>
      </c>
      <c r="J185" s="38">
        <v>2489.4000000000005</v>
      </c>
      <c r="K185" s="38">
        <v>2509.7000000000007</v>
      </c>
      <c r="L185" s="38">
        <v>2529.4000000000005</v>
      </c>
      <c r="M185" s="28">
        <v>2490</v>
      </c>
      <c r="N185" s="28">
        <v>2450</v>
      </c>
      <c r="O185" s="39">
        <v>1483900</v>
      </c>
      <c r="P185" s="40">
        <v>6.153272422151781E-3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2619.8000000000002</v>
      </c>
      <c r="F186" s="37">
        <v>2637.2833333333333</v>
      </c>
      <c r="G186" s="38">
        <v>2589.5666666666666</v>
      </c>
      <c r="H186" s="38">
        <v>2559.3333333333335</v>
      </c>
      <c r="I186" s="38">
        <v>2511.6166666666668</v>
      </c>
      <c r="J186" s="38">
        <v>2667.5166666666664</v>
      </c>
      <c r="K186" s="38">
        <v>2715.2333333333327</v>
      </c>
      <c r="L186" s="38">
        <v>2745.4666666666662</v>
      </c>
      <c r="M186" s="28">
        <v>2685</v>
      </c>
      <c r="N186" s="28">
        <v>2607.0500000000002</v>
      </c>
      <c r="O186" s="39">
        <v>3223875</v>
      </c>
      <c r="P186" s="40">
        <v>9.3142391430899984E-4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1188.75</v>
      </c>
      <c r="F187" s="37">
        <v>1190</v>
      </c>
      <c r="G187" s="38">
        <v>1180</v>
      </c>
      <c r="H187" s="38">
        <v>1171.25</v>
      </c>
      <c r="I187" s="38">
        <v>1161.25</v>
      </c>
      <c r="J187" s="38">
        <v>1198.75</v>
      </c>
      <c r="K187" s="38">
        <v>1208.75</v>
      </c>
      <c r="L187" s="38">
        <v>1217.5</v>
      </c>
      <c r="M187" s="28">
        <v>1200</v>
      </c>
      <c r="N187" s="28">
        <v>1181.25</v>
      </c>
      <c r="O187" s="39">
        <v>4084800</v>
      </c>
      <c r="P187" s="40">
        <v>-2.4828113063407181E-2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363.25</v>
      </c>
      <c r="F188" s="37">
        <v>365.23333333333335</v>
      </c>
      <c r="G188" s="38">
        <v>359.2166666666667</v>
      </c>
      <c r="H188" s="38">
        <v>355.18333333333334</v>
      </c>
      <c r="I188" s="38">
        <v>349.16666666666669</v>
      </c>
      <c r="J188" s="38">
        <v>369.26666666666671</v>
      </c>
      <c r="K188" s="38">
        <v>375.28333333333336</v>
      </c>
      <c r="L188" s="38">
        <v>379.31666666666672</v>
      </c>
      <c r="M188" s="28">
        <v>371.25</v>
      </c>
      <c r="N188" s="28">
        <v>361.2</v>
      </c>
      <c r="O188" s="39">
        <v>4943700</v>
      </c>
      <c r="P188" s="40">
        <v>1.2347954294139329E-2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937.5</v>
      </c>
      <c r="F189" s="37">
        <v>934.96666666666658</v>
      </c>
      <c r="G189" s="38">
        <v>926.58333333333314</v>
      </c>
      <c r="H189" s="38">
        <v>915.66666666666652</v>
      </c>
      <c r="I189" s="38">
        <v>907.28333333333308</v>
      </c>
      <c r="J189" s="38">
        <v>945.88333333333321</v>
      </c>
      <c r="K189" s="38">
        <v>954.26666666666665</v>
      </c>
      <c r="L189" s="38">
        <v>965.18333333333328</v>
      </c>
      <c r="M189" s="28">
        <v>943.35</v>
      </c>
      <c r="N189" s="28">
        <v>924.05</v>
      </c>
      <c r="O189" s="39">
        <v>17047800</v>
      </c>
      <c r="P189" s="40">
        <v>4.116968064640246E-2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510.15</v>
      </c>
      <c r="F190" s="37">
        <v>514.86666666666667</v>
      </c>
      <c r="G190" s="38">
        <v>504.0333333333333</v>
      </c>
      <c r="H190" s="38">
        <v>497.91666666666663</v>
      </c>
      <c r="I190" s="38">
        <v>487.08333333333326</v>
      </c>
      <c r="J190" s="38">
        <v>520.98333333333335</v>
      </c>
      <c r="K190" s="38">
        <v>531.81666666666661</v>
      </c>
      <c r="L190" s="38">
        <v>537.93333333333339</v>
      </c>
      <c r="M190" s="28">
        <v>525.70000000000005</v>
      </c>
      <c r="N190" s="28">
        <v>508.75</v>
      </c>
      <c r="O190" s="39">
        <v>13104000</v>
      </c>
      <c r="P190" s="40">
        <v>3.9071477821190533E-3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638.45000000000005</v>
      </c>
      <c r="F191" s="37">
        <v>641.18333333333339</v>
      </c>
      <c r="G191" s="38">
        <v>631.91666666666674</v>
      </c>
      <c r="H191" s="38">
        <v>625.38333333333333</v>
      </c>
      <c r="I191" s="38">
        <v>616.11666666666667</v>
      </c>
      <c r="J191" s="38">
        <v>647.71666666666681</v>
      </c>
      <c r="K191" s="38">
        <v>656.98333333333346</v>
      </c>
      <c r="L191" s="38">
        <v>663.51666666666688</v>
      </c>
      <c r="M191" s="28">
        <v>650.45000000000005</v>
      </c>
      <c r="N191" s="28">
        <v>634.65</v>
      </c>
      <c r="O191" s="39">
        <v>1209550</v>
      </c>
      <c r="P191" s="40">
        <v>-3.916272788656313E-2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978.1</v>
      </c>
      <c r="F192" s="37">
        <v>982.19999999999993</v>
      </c>
      <c r="G192" s="38">
        <v>972.39999999999986</v>
      </c>
      <c r="H192" s="38">
        <v>966.69999999999993</v>
      </c>
      <c r="I192" s="38">
        <v>956.89999999999986</v>
      </c>
      <c r="J192" s="38">
        <v>987.89999999999986</v>
      </c>
      <c r="K192" s="38">
        <v>997.69999999999982</v>
      </c>
      <c r="L192" s="38">
        <v>1003.3999999999999</v>
      </c>
      <c r="M192" s="28">
        <v>992</v>
      </c>
      <c r="N192" s="28">
        <v>976.5</v>
      </c>
      <c r="O192" s="39">
        <v>5663000</v>
      </c>
      <c r="P192" s="40">
        <v>-2.2609596133931653E-2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1304.05</v>
      </c>
      <c r="F193" s="37">
        <v>1310.2</v>
      </c>
      <c r="G193" s="38">
        <v>1287.4000000000001</v>
      </c>
      <c r="H193" s="38">
        <v>1270.75</v>
      </c>
      <c r="I193" s="38">
        <v>1247.95</v>
      </c>
      <c r="J193" s="38">
        <v>1326.8500000000001</v>
      </c>
      <c r="K193" s="38">
        <v>1349.6499999999999</v>
      </c>
      <c r="L193" s="38">
        <v>1366.3000000000002</v>
      </c>
      <c r="M193" s="28">
        <v>1333</v>
      </c>
      <c r="N193" s="28">
        <v>1293.55</v>
      </c>
      <c r="O193" s="39">
        <v>4140800</v>
      </c>
      <c r="P193" s="40">
        <v>-2.0624408703878903E-2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819.7</v>
      </c>
      <c r="F194" s="37">
        <v>819.81666666666661</v>
      </c>
      <c r="G194" s="38">
        <v>812.83333333333326</v>
      </c>
      <c r="H194" s="38">
        <v>805.9666666666667</v>
      </c>
      <c r="I194" s="38">
        <v>798.98333333333335</v>
      </c>
      <c r="J194" s="38">
        <v>826.68333333333317</v>
      </c>
      <c r="K194" s="38">
        <v>833.66666666666652</v>
      </c>
      <c r="L194" s="38">
        <v>840.53333333333308</v>
      </c>
      <c r="M194" s="28">
        <v>826.8</v>
      </c>
      <c r="N194" s="28">
        <v>812.95</v>
      </c>
      <c r="O194" s="39">
        <v>8679150</v>
      </c>
      <c r="P194" s="40">
        <v>1.4018691588785046E-3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431.65</v>
      </c>
      <c r="F195" s="37">
        <v>435.25</v>
      </c>
      <c r="G195" s="38">
        <v>427</v>
      </c>
      <c r="H195" s="38">
        <v>422.35</v>
      </c>
      <c r="I195" s="38">
        <v>414.1</v>
      </c>
      <c r="J195" s="38">
        <v>439.9</v>
      </c>
      <c r="K195" s="38">
        <v>448.15</v>
      </c>
      <c r="L195" s="38">
        <v>452.79999999999995</v>
      </c>
      <c r="M195" s="28">
        <v>443.5</v>
      </c>
      <c r="N195" s="28">
        <v>430.6</v>
      </c>
      <c r="O195" s="39">
        <v>93043950</v>
      </c>
      <c r="P195" s="40">
        <v>-1.440043473010506E-2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274</v>
      </c>
      <c r="F196" s="37">
        <v>276.05</v>
      </c>
      <c r="G196" s="38">
        <v>271.15000000000003</v>
      </c>
      <c r="H196" s="38">
        <v>268.3</v>
      </c>
      <c r="I196" s="38">
        <v>263.40000000000003</v>
      </c>
      <c r="J196" s="38">
        <v>278.90000000000003</v>
      </c>
      <c r="K196" s="38">
        <v>283.8</v>
      </c>
      <c r="L196" s="38">
        <v>286.65000000000003</v>
      </c>
      <c r="M196" s="28">
        <v>280.95</v>
      </c>
      <c r="N196" s="28">
        <v>273.2</v>
      </c>
      <c r="O196" s="39">
        <v>105792750</v>
      </c>
      <c r="P196" s="40">
        <v>6.3567484268652885E-3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1323.25</v>
      </c>
      <c r="F197" s="37">
        <v>1329.8</v>
      </c>
      <c r="G197" s="38">
        <v>1309.6999999999998</v>
      </c>
      <c r="H197" s="38">
        <v>1296.1499999999999</v>
      </c>
      <c r="I197" s="38">
        <v>1276.0499999999997</v>
      </c>
      <c r="J197" s="38">
        <v>1343.35</v>
      </c>
      <c r="K197" s="38">
        <v>1363.4499999999998</v>
      </c>
      <c r="L197" s="38">
        <v>1377</v>
      </c>
      <c r="M197" s="28">
        <v>1349.9</v>
      </c>
      <c r="N197" s="28">
        <v>1316.25</v>
      </c>
      <c r="O197" s="39">
        <v>31878825</v>
      </c>
      <c r="P197" s="40">
        <v>-6.9276988049719564E-4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3666.15</v>
      </c>
      <c r="F198" s="37">
        <v>3680.5</v>
      </c>
      <c r="G198" s="38">
        <v>3644.35</v>
      </c>
      <c r="H198" s="38">
        <v>3622.5499999999997</v>
      </c>
      <c r="I198" s="38">
        <v>3586.3999999999996</v>
      </c>
      <c r="J198" s="38">
        <v>3702.3</v>
      </c>
      <c r="K198" s="38">
        <v>3738.45</v>
      </c>
      <c r="L198" s="38">
        <v>3760.2500000000005</v>
      </c>
      <c r="M198" s="28">
        <v>3716.65</v>
      </c>
      <c r="N198" s="28">
        <v>3658.7</v>
      </c>
      <c r="O198" s="39">
        <v>11393850</v>
      </c>
      <c r="P198" s="40">
        <v>1.92555418388707E-2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1412.55</v>
      </c>
      <c r="F199" s="37">
        <v>1417.2833333333335</v>
      </c>
      <c r="G199" s="38">
        <v>1402.5666666666671</v>
      </c>
      <c r="H199" s="38">
        <v>1392.5833333333335</v>
      </c>
      <c r="I199" s="38">
        <v>1377.866666666667</v>
      </c>
      <c r="J199" s="38">
        <v>1427.2666666666671</v>
      </c>
      <c r="K199" s="38">
        <v>1441.9833333333338</v>
      </c>
      <c r="L199" s="38">
        <v>1451.9666666666672</v>
      </c>
      <c r="M199" s="28">
        <v>1432</v>
      </c>
      <c r="N199" s="28">
        <v>1407.3</v>
      </c>
      <c r="O199" s="39">
        <v>14562600</v>
      </c>
      <c r="P199" s="40">
        <v>-1.1042294841496211E-2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2470.3000000000002</v>
      </c>
      <c r="F200" s="37">
        <v>2474</v>
      </c>
      <c r="G200" s="38">
        <v>2445.5500000000002</v>
      </c>
      <c r="H200" s="38">
        <v>2420.8000000000002</v>
      </c>
      <c r="I200" s="38">
        <v>2392.3500000000004</v>
      </c>
      <c r="J200" s="38">
        <v>2498.75</v>
      </c>
      <c r="K200" s="38">
        <v>2527.1999999999998</v>
      </c>
      <c r="L200" s="38">
        <v>2551.9499999999998</v>
      </c>
      <c r="M200" s="28">
        <v>2502.4499999999998</v>
      </c>
      <c r="N200" s="28">
        <v>2449.25</v>
      </c>
      <c r="O200" s="39">
        <v>6211875</v>
      </c>
      <c r="P200" s="40">
        <v>-2.1790480689736623E-2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2850.55</v>
      </c>
      <c r="F201" s="37">
        <v>2834.85</v>
      </c>
      <c r="G201" s="38">
        <v>2792.7</v>
      </c>
      <c r="H201" s="38">
        <v>2734.85</v>
      </c>
      <c r="I201" s="38">
        <v>2692.7</v>
      </c>
      <c r="J201" s="38">
        <v>2892.7</v>
      </c>
      <c r="K201" s="38">
        <v>2934.8500000000004</v>
      </c>
      <c r="L201" s="38">
        <v>2992.7</v>
      </c>
      <c r="M201" s="28">
        <v>2877</v>
      </c>
      <c r="N201" s="28">
        <v>2777</v>
      </c>
      <c r="O201" s="39">
        <v>713750</v>
      </c>
      <c r="P201" s="40">
        <v>-5.71334214002642E-2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549.25</v>
      </c>
      <c r="F202" s="37">
        <v>552.44999999999993</v>
      </c>
      <c r="G202" s="38">
        <v>541.89999999999986</v>
      </c>
      <c r="H202" s="38">
        <v>534.54999999999995</v>
      </c>
      <c r="I202" s="38">
        <v>523.99999999999989</v>
      </c>
      <c r="J202" s="38">
        <v>559.79999999999984</v>
      </c>
      <c r="K202" s="38">
        <v>570.3499999999998</v>
      </c>
      <c r="L202" s="38">
        <v>577.69999999999982</v>
      </c>
      <c r="M202" s="28">
        <v>563</v>
      </c>
      <c r="N202" s="28">
        <v>545.1</v>
      </c>
      <c r="O202" s="39">
        <v>2983500</v>
      </c>
      <c r="P202" s="40">
        <v>-3.1173891865562593E-2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1236.05</v>
      </c>
      <c r="F203" s="37">
        <v>1241.9833333333333</v>
      </c>
      <c r="G203" s="38">
        <v>1220.6166666666668</v>
      </c>
      <c r="H203" s="38">
        <v>1205.1833333333334</v>
      </c>
      <c r="I203" s="38">
        <v>1183.8166666666668</v>
      </c>
      <c r="J203" s="38">
        <v>1257.4166666666667</v>
      </c>
      <c r="K203" s="38">
        <v>1278.7833333333331</v>
      </c>
      <c r="L203" s="38">
        <v>1294.2166666666667</v>
      </c>
      <c r="M203" s="28">
        <v>1263.3499999999999</v>
      </c>
      <c r="N203" s="28">
        <v>1226.55</v>
      </c>
      <c r="O203" s="39">
        <v>2887675</v>
      </c>
      <c r="P203" s="40">
        <v>1.0913705583756345E-2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647.15</v>
      </c>
      <c r="F204" s="37">
        <v>649.98333333333323</v>
      </c>
      <c r="G204" s="38">
        <v>642.66666666666652</v>
      </c>
      <c r="H204" s="38">
        <v>638.18333333333328</v>
      </c>
      <c r="I204" s="38">
        <v>630.86666666666656</v>
      </c>
      <c r="J204" s="38">
        <v>654.46666666666647</v>
      </c>
      <c r="K204" s="38">
        <v>661.7833333333333</v>
      </c>
      <c r="L204" s="38">
        <v>666.26666666666642</v>
      </c>
      <c r="M204" s="28">
        <v>657.3</v>
      </c>
      <c r="N204" s="28">
        <v>645.5</v>
      </c>
      <c r="O204" s="39">
        <v>7400400</v>
      </c>
      <c r="P204" s="40">
        <v>-7.5614366729678643E-4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1533.25</v>
      </c>
      <c r="F205" s="37">
        <v>1538.75</v>
      </c>
      <c r="G205" s="38">
        <v>1522.55</v>
      </c>
      <c r="H205" s="38">
        <v>1511.85</v>
      </c>
      <c r="I205" s="38">
        <v>1495.6499999999999</v>
      </c>
      <c r="J205" s="38">
        <v>1549.45</v>
      </c>
      <c r="K205" s="38">
        <v>1565.6499999999999</v>
      </c>
      <c r="L205" s="38">
        <v>1576.3500000000001</v>
      </c>
      <c r="M205" s="28">
        <v>1554.95</v>
      </c>
      <c r="N205" s="28">
        <v>1528.05</v>
      </c>
      <c r="O205" s="39">
        <v>1010100</v>
      </c>
      <c r="P205" s="40">
        <v>-2.0746887966804979E-3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6748.2</v>
      </c>
      <c r="F206" s="37">
        <v>6772.3999999999987</v>
      </c>
      <c r="G206" s="38">
        <v>6696.8999999999978</v>
      </c>
      <c r="H206" s="38">
        <v>6645.5999999999995</v>
      </c>
      <c r="I206" s="38">
        <v>6570.0999999999985</v>
      </c>
      <c r="J206" s="38">
        <v>6823.6999999999971</v>
      </c>
      <c r="K206" s="38">
        <v>6899.1999999999989</v>
      </c>
      <c r="L206" s="38">
        <v>6950.4999999999964</v>
      </c>
      <c r="M206" s="28">
        <v>6847.9</v>
      </c>
      <c r="N206" s="28">
        <v>6721.1</v>
      </c>
      <c r="O206" s="39">
        <v>2044600</v>
      </c>
      <c r="P206" s="40">
        <v>0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821.65</v>
      </c>
      <c r="F207" s="37">
        <v>823.0333333333333</v>
      </c>
      <c r="G207" s="38">
        <v>808.41666666666663</v>
      </c>
      <c r="H207" s="38">
        <v>795.18333333333328</v>
      </c>
      <c r="I207" s="38">
        <v>780.56666666666661</v>
      </c>
      <c r="J207" s="38">
        <v>836.26666666666665</v>
      </c>
      <c r="K207" s="38">
        <v>850.88333333333344</v>
      </c>
      <c r="L207" s="38">
        <v>864.11666666666667</v>
      </c>
      <c r="M207" s="28">
        <v>837.65</v>
      </c>
      <c r="N207" s="28">
        <v>809.8</v>
      </c>
      <c r="O207" s="39">
        <v>23351900</v>
      </c>
      <c r="P207" s="40">
        <v>9.0439276485788107E-3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426.8</v>
      </c>
      <c r="F208" s="37">
        <v>425.90000000000003</v>
      </c>
      <c r="G208" s="38">
        <v>423.10000000000008</v>
      </c>
      <c r="H208" s="38">
        <v>419.40000000000003</v>
      </c>
      <c r="I208" s="38">
        <v>416.60000000000008</v>
      </c>
      <c r="J208" s="38">
        <v>429.60000000000008</v>
      </c>
      <c r="K208" s="38">
        <v>432.40000000000003</v>
      </c>
      <c r="L208" s="38">
        <v>436.10000000000008</v>
      </c>
      <c r="M208" s="28">
        <v>428.7</v>
      </c>
      <c r="N208" s="28">
        <v>422.2</v>
      </c>
      <c r="O208" s="39">
        <v>60350800</v>
      </c>
      <c r="P208" s="40">
        <v>4.9037319981417435E-3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1305.8499999999999</v>
      </c>
      <c r="F209" s="37">
        <v>1305.95</v>
      </c>
      <c r="G209" s="38">
        <v>1292.9000000000001</v>
      </c>
      <c r="H209" s="38">
        <v>1279.95</v>
      </c>
      <c r="I209" s="38">
        <v>1266.9000000000001</v>
      </c>
      <c r="J209" s="38">
        <v>1318.9</v>
      </c>
      <c r="K209" s="38">
        <v>1331.9499999999998</v>
      </c>
      <c r="L209" s="38">
        <v>1344.9</v>
      </c>
      <c r="M209" s="28">
        <v>1319</v>
      </c>
      <c r="N209" s="28">
        <v>1293</v>
      </c>
      <c r="O209" s="39">
        <v>3423500</v>
      </c>
      <c r="P209" s="40">
        <v>-1.1406295119838291E-2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1662.1</v>
      </c>
      <c r="F210" s="37">
        <v>1675.1333333333332</v>
      </c>
      <c r="G210" s="38">
        <v>1643.2666666666664</v>
      </c>
      <c r="H210" s="38">
        <v>1624.4333333333332</v>
      </c>
      <c r="I210" s="38">
        <v>1592.5666666666664</v>
      </c>
      <c r="J210" s="38">
        <v>1693.9666666666665</v>
      </c>
      <c r="K210" s="38">
        <v>1725.8333333333333</v>
      </c>
      <c r="L210" s="38">
        <v>1744.6666666666665</v>
      </c>
      <c r="M210" s="28">
        <v>1707</v>
      </c>
      <c r="N210" s="28">
        <v>1656.3</v>
      </c>
      <c r="O210" s="39">
        <v>1287250</v>
      </c>
      <c r="P210" s="40">
        <v>6.0570535365377098E-3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561.35</v>
      </c>
      <c r="F211" s="37">
        <v>561.86666666666667</v>
      </c>
      <c r="G211" s="38">
        <v>556.43333333333339</v>
      </c>
      <c r="H211" s="38">
        <v>551.51666666666677</v>
      </c>
      <c r="I211" s="38">
        <v>546.08333333333348</v>
      </c>
      <c r="J211" s="38">
        <v>566.7833333333333</v>
      </c>
      <c r="K211" s="38">
        <v>572.21666666666647</v>
      </c>
      <c r="L211" s="38">
        <v>577.13333333333321</v>
      </c>
      <c r="M211" s="28">
        <v>567.29999999999995</v>
      </c>
      <c r="N211" s="28">
        <v>556.95000000000005</v>
      </c>
      <c r="O211" s="39">
        <v>31770400</v>
      </c>
      <c r="P211" s="40">
        <v>-1.884990449381723E-3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279.95</v>
      </c>
      <c r="F212" s="37">
        <v>281.58333333333331</v>
      </c>
      <c r="G212" s="38">
        <v>276.96666666666664</v>
      </c>
      <c r="H212" s="38">
        <v>273.98333333333335</v>
      </c>
      <c r="I212" s="38">
        <v>269.36666666666667</v>
      </c>
      <c r="J212" s="38">
        <v>284.56666666666661</v>
      </c>
      <c r="K212" s="38">
        <v>289.18333333333328</v>
      </c>
      <c r="L212" s="38">
        <v>292.16666666666657</v>
      </c>
      <c r="M212" s="28">
        <v>286.2</v>
      </c>
      <c r="N212" s="28">
        <v>278.60000000000002</v>
      </c>
      <c r="O212" s="39">
        <v>86580000</v>
      </c>
      <c r="P212" s="40">
        <v>7.4001675509634181E-3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365.65</v>
      </c>
      <c r="F213" s="37">
        <v>365.5</v>
      </c>
      <c r="G213" s="38">
        <v>361.45</v>
      </c>
      <c r="H213" s="38">
        <v>357.25</v>
      </c>
      <c r="I213" s="38">
        <v>353.2</v>
      </c>
      <c r="J213" s="38">
        <v>369.7</v>
      </c>
      <c r="K213" s="38">
        <v>373.74999999999994</v>
      </c>
      <c r="L213" s="38">
        <v>377.95</v>
      </c>
      <c r="M213" s="28">
        <v>369.55</v>
      </c>
      <c r="N213" s="28">
        <v>361.3</v>
      </c>
      <c r="O213" s="39">
        <v>18198400</v>
      </c>
      <c r="P213" s="40">
        <v>-9.9934175094249303E-3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22" activePane="bottomLeft" state="frozen"/>
      <selection pane="bottomLeft" activeCell="E21" sqref="E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44669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5" t="s">
        <v>16</v>
      </c>
      <c r="B8" s="457"/>
      <c r="C8" s="461" t="s">
        <v>20</v>
      </c>
      <c r="D8" s="461" t="s">
        <v>21</v>
      </c>
      <c r="E8" s="452" t="s">
        <v>22</v>
      </c>
      <c r="F8" s="453"/>
      <c r="G8" s="454"/>
      <c r="H8" s="452" t="s">
        <v>23</v>
      </c>
      <c r="I8" s="453"/>
      <c r="J8" s="454"/>
      <c r="K8" s="23"/>
      <c r="L8" s="50"/>
      <c r="M8" s="50"/>
      <c r="N8" s="1"/>
      <c r="O8" s="1"/>
    </row>
    <row r="9" spans="1:15" ht="36" customHeight="1">
      <c r="A9" s="459"/>
      <c r="B9" s="460"/>
      <c r="C9" s="460"/>
      <c r="D9" s="4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17475.650000000001</v>
      </c>
      <c r="D10" s="32">
        <v>17532.233333333334</v>
      </c>
      <c r="E10" s="32">
        <v>17400.816666666666</v>
      </c>
      <c r="F10" s="32">
        <v>17325.983333333334</v>
      </c>
      <c r="G10" s="32">
        <v>17194.566666666666</v>
      </c>
      <c r="H10" s="32">
        <v>17607.066666666666</v>
      </c>
      <c r="I10" s="32">
        <v>17738.48333333333</v>
      </c>
      <c r="J10" s="32">
        <v>17813.316666666666</v>
      </c>
      <c r="K10" s="34">
        <v>17663.650000000001</v>
      </c>
      <c r="L10" s="34">
        <v>17457.400000000001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37463.4</v>
      </c>
      <c r="D11" s="37">
        <v>37620.066666666666</v>
      </c>
      <c r="E11" s="37">
        <v>37251.533333333333</v>
      </c>
      <c r="F11" s="37">
        <v>37039.666666666664</v>
      </c>
      <c r="G11" s="37">
        <v>36671.133333333331</v>
      </c>
      <c r="H11" s="37">
        <v>37831.933333333334</v>
      </c>
      <c r="I11" s="37">
        <v>38200.46666666666</v>
      </c>
      <c r="J11" s="37">
        <v>38412.333333333336</v>
      </c>
      <c r="K11" s="28">
        <v>37988.6</v>
      </c>
      <c r="L11" s="28">
        <v>37408.199999999997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2700.75</v>
      </c>
      <c r="D12" s="37">
        <v>2705.4833333333331</v>
      </c>
      <c r="E12" s="37">
        <v>2687.7166666666662</v>
      </c>
      <c r="F12" s="37">
        <v>2674.6833333333329</v>
      </c>
      <c r="G12" s="37">
        <v>2656.9166666666661</v>
      </c>
      <c r="H12" s="37">
        <v>2718.5166666666664</v>
      </c>
      <c r="I12" s="37">
        <v>2736.2833333333338</v>
      </c>
      <c r="J12" s="37">
        <v>2749.3166666666666</v>
      </c>
      <c r="K12" s="28">
        <v>2723.25</v>
      </c>
      <c r="L12" s="28">
        <v>2692.45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5142.6000000000004</v>
      </c>
      <c r="D13" s="37">
        <v>5150.6500000000005</v>
      </c>
      <c r="E13" s="37">
        <v>5117.9000000000015</v>
      </c>
      <c r="F13" s="37">
        <v>5093.2000000000007</v>
      </c>
      <c r="G13" s="37">
        <v>5060.4500000000016</v>
      </c>
      <c r="H13" s="37">
        <v>5175.3500000000013</v>
      </c>
      <c r="I13" s="37">
        <v>5208.0999999999995</v>
      </c>
      <c r="J13" s="37">
        <v>5232.8000000000011</v>
      </c>
      <c r="K13" s="28">
        <v>5183.3999999999996</v>
      </c>
      <c r="L13" s="28">
        <v>5125.95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34354.75</v>
      </c>
      <c r="D14" s="37">
        <v>34392.51666666667</v>
      </c>
      <c r="E14" s="37">
        <v>34194.03333333334</v>
      </c>
      <c r="F14" s="37">
        <v>34033.316666666673</v>
      </c>
      <c r="G14" s="37">
        <v>33834.833333333343</v>
      </c>
      <c r="H14" s="37">
        <v>34553.233333333337</v>
      </c>
      <c r="I14" s="37">
        <v>34751.71666666666</v>
      </c>
      <c r="J14" s="37">
        <v>34912.433333333334</v>
      </c>
      <c r="K14" s="28">
        <v>34591</v>
      </c>
      <c r="L14" s="28">
        <v>34231.800000000003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4376.1499999999996</v>
      </c>
      <c r="D15" s="37">
        <v>4383.8666666666659</v>
      </c>
      <c r="E15" s="37">
        <v>4359.5333333333319</v>
      </c>
      <c r="F15" s="37">
        <v>4342.9166666666661</v>
      </c>
      <c r="G15" s="37">
        <v>4318.5833333333321</v>
      </c>
      <c r="H15" s="37">
        <v>4400.4833333333318</v>
      </c>
      <c r="I15" s="37">
        <v>4424.8166666666657</v>
      </c>
      <c r="J15" s="37">
        <v>4441.4333333333316</v>
      </c>
      <c r="K15" s="28">
        <v>4408.2</v>
      </c>
      <c r="L15" s="28">
        <v>4367.25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8455.4</v>
      </c>
      <c r="D16" s="37">
        <v>8476.4499999999989</v>
      </c>
      <c r="E16" s="37">
        <v>8421.7999999999975</v>
      </c>
      <c r="F16" s="37">
        <v>8388.1999999999989</v>
      </c>
      <c r="G16" s="37">
        <v>8333.5499999999975</v>
      </c>
      <c r="H16" s="37">
        <v>8510.0499999999975</v>
      </c>
      <c r="I16" s="37">
        <v>8564.6999999999989</v>
      </c>
      <c r="J16" s="37">
        <v>8598.2999999999975</v>
      </c>
      <c r="K16" s="28">
        <v>8531.1</v>
      </c>
      <c r="L16" s="28">
        <v>8442.85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2208.65</v>
      </c>
      <c r="D17" s="37">
        <v>2205.6166666666668</v>
      </c>
      <c r="E17" s="37">
        <v>2166.5833333333335</v>
      </c>
      <c r="F17" s="37">
        <v>2124.5166666666669</v>
      </c>
      <c r="G17" s="37">
        <v>2085.4833333333336</v>
      </c>
      <c r="H17" s="37">
        <v>2247.6833333333334</v>
      </c>
      <c r="I17" s="37">
        <v>2286.7166666666662</v>
      </c>
      <c r="J17" s="37">
        <v>2328.7833333333333</v>
      </c>
      <c r="K17" s="28">
        <v>2244.65</v>
      </c>
      <c r="L17" s="28">
        <v>2163.5500000000002</v>
      </c>
      <c r="M17" s="28">
        <v>7.5320900000000002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1402.8</v>
      </c>
      <c r="D18" s="37">
        <v>1409.7666666666667</v>
      </c>
      <c r="E18" s="37">
        <v>1390.0333333333333</v>
      </c>
      <c r="F18" s="37">
        <v>1377.2666666666667</v>
      </c>
      <c r="G18" s="37">
        <v>1357.5333333333333</v>
      </c>
      <c r="H18" s="37">
        <v>1422.5333333333333</v>
      </c>
      <c r="I18" s="37">
        <v>1442.2666666666664</v>
      </c>
      <c r="J18" s="37">
        <v>1455.0333333333333</v>
      </c>
      <c r="K18" s="28">
        <v>1429.5</v>
      </c>
      <c r="L18" s="28">
        <v>1397</v>
      </c>
      <c r="M18" s="28">
        <v>14.003579999999999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952.8</v>
      </c>
      <c r="D19" s="37">
        <v>957.7833333333333</v>
      </c>
      <c r="E19" s="37">
        <v>946.01666666666665</v>
      </c>
      <c r="F19" s="37">
        <v>939.23333333333335</v>
      </c>
      <c r="G19" s="37">
        <v>927.4666666666667</v>
      </c>
      <c r="H19" s="37">
        <v>964.56666666666661</v>
      </c>
      <c r="I19" s="37">
        <v>976.33333333333326</v>
      </c>
      <c r="J19" s="37">
        <v>983.11666666666656</v>
      </c>
      <c r="K19" s="28">
        <v>969.55</v>
      </c>
      <c r="L19" s="28">
        <v>951</v>
      </c>
      <c r="M19" s="28">
        <v>2.8297099999999999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2199.4499999999998</v>
      </c>
      <c r="D20" s="37">
        <v>2196.6833333333334</v>
      </c>
      <c r="E20" s="37">
        <v>2176.2166666666667</v>
      </c>
      <c r="F20" s="37">
        <v>2152.9833333333331</v>
      </c>
      <c r="G20" s="37">
        <v>2132.5166666666664</v>
      </c>
      <c r="H20" s="37">
        <v>2219.916666666667</v>
      </c>
      <c r="I20" s="37">
        <v>2240.3833333333341</v>
      </c>
      <c r="J20" s="37">
        <v>2263.6166666666672</v>
      </c>
      <c r="K20" s="28">
        <v>2217.15</v>
      </c>
      <c r="L20" s="28">
        <v>2173.4499999999998</v>
      </c>
      <c r="M20" s="28">
        <v>9.9251199999999997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2864.3</v>
      </c>
      <c r="D21" s="37">
        <v>2863.2333333333336</v>
      </c>
      <c r="E21" s="37">
        <v>2776.4666666666672</v>
      </c>
      <c r="F21" s="37">
        <v>2688.6333333333337</v>
      </c>
      <c r="G21" s="37">
        <v>2601.8666666666672</v>
      </c>
      <c r="H21" s="37">
        <v>2951.0666666666671</v>
      </c>
      <c r="I21" s="37">
        <v>3037.8333333333335</v>
      </c>
      <c r="J21" s="37">
        <v>3125.666666666667</v>
      </c>
      <c r="K21" s="28">
        <v>2950</v>
      </c>
      <c r="L21" s="28">
        <v>2775.4</v>
      </c>
      <c r="M21" s="28">
        <v>23.16844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840.5</v>
      </c>
      <c r="D22" s="37">
        <v>843.9666666666667</v>
      </c>
      <c r="E22" s="37">
        <v>833.03333333333342</v>
      </c>
      <c r="F22" s="37">
        <v>825.56666666666672</v>
      </c>
      <c r="G22" s="37">
        <v>814.63333333333344</v>
      </c>
      <c r="H22" s="37">
        <v>851.43333333333339</v>
      </c>
      <c r="I22" s="37">
        <v>862.36666666666679</v>
      </c>
      <c r="J22" s="37">
        <v>869.83333333333337</v>
      </c>
      <c r="K22" s="28">
        <v>854.9</v>
      </c>
      <c r="L22" s="28">
        <v>836.5</v>
      </c>
      <c r="M22" s="28">
        <v>29.558070000000001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2500.85</v>
      </c>
      <c r="D23" s="37">
        <v>2512.083333333333</v>
      </c>
      <c r="E23" s="37">
        <v>2454.2166666666662</v>
      </c>
      <c r="F23" s="37">
        <v>2407.583333333333</v>
      </c>
      <c r="G23" s="37">
        <v>2349.7166666666662</v>
      </c>
      <c r="H23" s="37">
        <v>2558.7166666666662</v>
      </c>
      <c r="I23" s="37">
        <v>2616.583333333333</v>
      </c>
      <c r="J23" s="37">
        <v>2663.2166666666662</v>
      </c>
      <c r="K23" s="28">
        <v>2569.9499999999998</v>
      </c>
      <c r="L23" s="28">
        <v>2465.4499999999998</v>
      </c>
      <c r="M23" s="28">
        <v>2.1349999999999998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2690.75</v>
      </c>
      <c r="D24" s="37">
        <v>2717.8</v>
      </c>
      <c r="E24" s="37">
        <v>2633.5000000000005</v>
      </c>
      <c r="F24" s="37">
        <v>2576.2500000000005</v>
      </c>
      <c r="G24" s="37">
        <v>2491.9500000000007</v>
      </c>
      <c r="H24" s="37">
        <v>2775.05</v>
      </c>
      <c r="I24" s="37">
        <v>2859.3499999999995</v>
      </c>
      <c r="J24" s="37">
        <v>2916.6</v>
      </c>
      <c r="K24" s="28">
        <v>2802.1</v>
      </c>
      <c r="L24" s="28">
        <v>2660.55</v>
      </c>
      <c r="M24" s="28">
        <v>6.2805499999999999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117.4</v>
      </c>
      <c r="D25" s="37">
        <v>118.18333333333334</v>
      </c>
      <c r="E25" s="37">
        <v>115.96666666666667</v>
      </c>
      <c r="F25" s="37">
        <v>114.53333333333333</v>
      </c>
      <c r="G25" s="37">
        <v>112.31666666666666</v>
      </c>
      <c r="H25" s="37">
        <v>119.61666666666667</v>
      </c>
      <c r="I25" s="37">
        <v>121.83333333333334</v>
      </c>
      <c r="J25" s="37">
        <v>123.26666666666668</v>
      </c>
      <c r="K25" s="28">
        <v>120.4</v>
      </c>
      <c r="L25" s="28">
        <v>116.75</v>
      </c>
      <c r="M25" s="28">
        <v>56.260719999999999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294.2</v>
      </c>
      <c r="D26" s="37">
        <v>296.91666666666669</v>
      </c>
      <c r="E26" s="37">
        <v>289.83333333333337</v>
      </c>
      <c r="F26" s="37">
        <v>285.4666666666667</v>
      </c>
      <c r="G26" s="37">
        <v>278.38333333333338</v>
      </c>
      <c r="H26" s="37">
        <v>301.28333333333336</v>
      </c>
      <c r="I26" s="37">
        <v>308.36666666666673</v>
      </c>
      <c r="J26" s="37">
        <v>312.73333333333335</v>
      </c>
      <c r="K26" s="28">
        <v>304</v>
      </c>
      <c r="L26" s="28">
        <v>292.55</v>
      </c>
      <c r="M26" s="28">
        <v>29.511990000000001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1724.3</v>
      </c>
      <c r="D27" s="37">
        <v>1736.1499999999999</v>
      </c>
      <c r="E27" s="37">
        <v>1708.1999999999998</v>
      </c>
      <c r="F27" s="37">
        <v>1692.1</v>
      </c>
      <c r="G27" s="37">
        <v>1664.1499999999999</v>
      </c>
      <c r="H27" s="37">
        <v>1752.2499999999998</v>
      </c>
      <c r="I27" s="37">
        <v>1780.2</v>
      </c>
      <c r="J27" s="37">
        <v>1796.2999999999997</v>
      </c>
      <c r="K27" s="28">
        <v>1764.1</v>
      </c>
      <c r="L27" s="28">
        <v>1720.05</v>
      </c>
      <c r="M27" s="28">
        <v>2.0469200000000001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770.15</v>
      </c>
      <c r="D28" s="37">
        <v>769.25</v>
      </c>
      <c r="E28" s="37">
        <v>764.5</v>
      </c>
      <c r="F28" s="37">
        <v>758.85</v>
      </c>
      <c r="G28" s="37">
        <v>754.1</v>
      </c>
      <c r="H28" s="37">
        <v>774.9</v>
      </c>
      <c r="I28" s="37">
        <v>779.65</v>
      </c>
      <c r="J28" s="37">
        <v>785.3</v>
      </c>
      <c r="K28" s="28">
        <v>774</v>
      </c>
      <c r="L28" s="28">
        <v>763.6</v>
      </c>
      <c r="M28" s="28">
        <v>0.67157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3420.25</v>
      </c>
      <c r="D29" s="37">
        <v>3438.4500000000003</v>
      </c>
      <c r="E29" s="37">
        <v>3386.9000000000005</v>
      </c>
      <c r="F29" s="37">
        <v>3353.55</v>
      </c>
      <c r="G29" s="37">
        <v>3302.0000000000005</v>
      </c>
      <c r="H29" s="37">
        <v>3471.8000000000006</v>
      </c>
      <c r="I29" s="37">
        <v>3523.3500000000008</v>
      </c>
      <c r="J29" s="37">
        <v>3556.7000000000007</v>
      </c>
      <c r="K29" s="28">
        <v>3490</v>
      </c>
      <c r="L29" s="28">
        <v>3405.1</v>
      </c>
      <c r="M29" s="28">
        <v>0.64493999999999996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569.70000000000005</v>
      </c>
      <c r="D30" s="37">
        <v>570.65</v>
      </c>
      <c r="E30" s="37">
        <v>566.79999999999995</v>
      </c>
      <c r="F30" s="37">
        <v>563.9</v>
      </c>
      <c r="G30" s="37">
        <v>560.04999999999995</v>
      </c>
      <c r="H30" s="37">
        <v>573.54999999999995</v>
      </c>
      <c r="I30" s="37">
        <v>577.40000000000009</v>
      </c>
      <c r="J30" s="37">
        <v>580.29999999999995</v>
      </c>
      <c r="K30" s="28">
        <v>574.5</v>
      </c>
      <c r="L30" s="28">
        <v>567.75</v>
      </c>
      <c r="M30" s="28">
        <v>2.6570100000000001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369.2</v>
      </c>
      <c r="D31" s="37">
        <v>367.4666666666667</v>
      </c>
      <c r="E31" s="37">
        <v>360.73333333333341</v>
      </c>
      <c r="F31" s="37">
        <v>352.26666666666671</v>
      </c>
      <c r="G31" s="37">
        <v>345.53333333333342</v>
      </c>
      <c r="H31" s="37">
        <v>375.93333333333339</v>
      </c>
      <c r="I31" s="37">
        <v>382.66666666666674</v>
      </c>
      <c r="J31" s="37">
        <v>391.13333333333338</v>
      </c>
      <c r="K31" s="28">
        <v>374.2</v>
      </c>
      <c r="L31" s="28">
        <v>359</v>
      </c>
      <c r="M31" s="28">
        <v>178.17590999999999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4744.45</v>
      </c>
      <c r="D32" s="37">
        <v>4712.4833333333336</v>
      </c>
      <c r="E32" s="37">
        <v>4660.9666666666672</v>
      </c>
      <c r="F32" s="37">
        <v>4577.4833333333336</v>
      </c>
      <c r="G32" s="37">
        <v>4525.9666666666672</v>
      </c>
      <c r="H32" s="37">
        <v>4795.9666666666672</v>
      </c>
      <c r="I32" s="37">
        <v>4847.4833333333336</v>
      </c>
      <c r="J32" s="37">
        <v>4930.9666666666672</v>
      </c>
      <c r="K32" s="28">
        <v>4764</v>
      </c>
      <c r="L32" s="28">
        <v>4629</v>
      </c>
      <c r="M32" s="28">
        <v>8.1206099999999992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195.45</v>
      </c>
      <c r="D33" s="37">
        <v>196.15</v>
      </c>
      <c r="E33" s="37">
        <v>194.3</v>
      </c>
      <c r="F33" s="37">
        <v>193.15</v>
      </c>
      <c r="G33" s="37">
        <v>191.3</v>
      </c>
      <c r="H33" s="37">
        <v>197.3</v>
      </c>
      <c r="I33" s="37">
        <v>199.14999999999998</v>
      </c>
      <c r="J33" s="37">
        <v>200.3</v>
      </c>
      <c r="K33" s="28">
        <v>198</v>
      </c>
      <c r="L33" s="28">
        <v>195</v>
      </c>
      <c r="M33" s="28">
        <v>20.745149999999999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127.65</v>
      </c>
      <c r="D34" s="37">
        <v>128.65</v>
      </c>
      <c r="E34" s="37">
        <v>126.35000000000002</v>
      </c>
      <c r="F34" s="37">
        <v>125.05000000000001</v>
      </c>
      <c r="G34" s="37">
        <v>122.75000000000003</v>
      </c>
      <c r="H34" s="37">
        <v>129.95000000000002</v>
      </c>
      <c r="I34" s="37">
        <v>132.25000000000003</v>
      </c>
      <c r="J34" s="37">
        <v>133.55000000000001</v>
      </c>
      <c r="K34" s="28">
        <v>130.94999999999999</v>
      </c>
      <c r="L34" s="28">
        <v>127.35</v>
      </c>
      <c r="M34" s="28">
        <v>56.429960000000001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3080.65</v>
      </c>
      <c r="D35" s="37">
        <v>3089.5499999999997</v>
      </c>
      <c r="E35" s="37">
        <v>3057.1999999999994</v>
      </c>
      <c r="F35" s="37">
        <v>3033.7499999999995</v>
      </c>
      <c r="G35" s="37">
        <v>3001.3999999999992</v>
      </c>
      <c r="H35" s="37">
        <v>3112.9999999999995</v>
      </c>
      <c r="I35" s="37">
        <v>3145.35</v>
      </c>
      <c r="J35" s="37">
        <v>3168.7999999999997</v>
      </c>
      <c r="K35" s="28">
        <v>3121.9</v>
      </c>
      <c r="L35" s="28">
        <v>3066.1</v>
      </c>
      <c r="M35" s="28">
        <v>11.2135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2133.6999999999998</v>
      </c>
      <c r="D36" s="37">
        <v>2136.8000000000002</v>
      </c>
      <c r="E36" s="37">
        <v>2122.9500000000003</v>
      </c>
      <c r="F36" s="37">
        <v>2112.2000000000003</v>
      </c>
      <c r="G36" s="37">
        <v>2098.3500000000004</v>
      </c>
      <c r="H36" s="37">
        <v>2147.5500000000002</v>
      </c>
      <c r="I36" s="37">
        <v>2161.4000000000005</v>
      </c>
      <c r="J36" s="37">
        <v>2172.15</v>
      </c>
      <c r="K36" s="28">
        <v>2150.65</v>
      </c>
      <c r="L36" s="28">
        <v>2126.0500000000002</v>
      </c>
      <c r="M36" s="28">
        <v>3.7532000000000001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683.75</v>
      </c>
      <c r="D37" s="37">
        <v>684.33333333333337</v>
      </c>
      <c r="E37" s="37">
        <v>676.76666666666677</v>
      </c>
      <c r="F37" s="37">
        <v>669.78333333333342</v>
      </c>
      <c r="G37" s="37">
        <v>662.21666666666681</v>
      </c>
      <c r="H37" s="37">
        <v>691.31666666666672</v>
      </c>
      <c r="I37" s="37">
        <v>698.88333333333333</v>
      </c>
      <c r="J37" s="37">
        <v>705.86666666666667</v>
      </c>
      <c r="K37" s="28">
        <v>691.9</v>
      </c>
      <c r="L37" s="28">
        <v>677.35</v>
      </c>
      <c r="M37" s="28">
        <v>9.1829199999999993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4090.9</v>
      </c>
      <c r="D38" s="37">
        <v>4096.8499999999995</v>
      </c>
      <c r="E38" s="37">
        <v>4075.7499999999991</v>
      </c>
      <c r="F38" s="37">
        <v>4060.5999999999995</v>
      </c>
      <c r="G38" s="37">
        <v>4039.4999999999991</v>
      </c>
      <c r="H38" s="37">
        <v>4111.9999999999991</v>
      </c>
      <c r="I38" s="37">
        <v>4133.0999999999995</v>
      </c>
      <c r="J38" s="37">
        <v>4148.2499999999991</v>
      </c>
      <c r="K38" s="28">
        <v>4117.95</v>
      </c>
      <c r="L38" s="28">
        <v>4081.7</v>
      </c>
      <c r="M38" s="28">
        <v>1.5751599999999999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793.05</v>
      </c>
      <c r="D39" s="37">
        <v>796.56666666666661</v>
      </c>
      <c r="E39" s="37">
        <v>787.33333333333326</v>
      </c>
      <c r="F39" s="37">
        <v>781.61666666666667</v>
      </c>
      <c r="G39" s="37">
        <v>772.38333333333333</v>
      </c>
      <c r="H39" s="37">
        <v>802.28333333333319</v>
      </c>
      <c r="I39" s="37">
        <v>811.51666666666654</v>
      </c>
      <c r="J39" s="37">
        <v>817.23333333333312</v>
      </c>
      <c r="K39" s="28">
        <v>805.8</v>
      </c>
      <c r="L39" s="28">
        <v>790.85</v>
      </c>
      <c r="M39" s="28">
        <v>76.401319999999998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3697.3</v>
      </c>
      <c r="D40" s="37">
        <v>3704.6333333333332</v>
      </c>
      <c r="E40" s="37">
        <v>3661.7666666666664</v>
      </c>
      <c r="F40" s="37">
        <v>3626.2333333333331</v>
      </c>
      <c r="G40" s="37">
        <v>3583.3666666666663</v>
      </c>
      <c r="H40" s="37">
        <v>3740.1666666666665</v>
      </c>
      <c r="I40" s="37">
        <v>3783.0333333333333</v>
      </c>
      <c r="J40" s="37">
        <v>3818.5666666666666</v>
      </c>
      <c r="K40" s="28">
        <v>3747.5</v>
      </c>
      <c r="L40" s="28">
        <v>3669.1</v>
      </c>
      <c r="M40" s="28">
        <v>1.9820599999999999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7328.45</v>
      </c>
      <c r="D41" s="37">
        <v>7330.166666666667</v>
      </c>
      <c r="E41" s="37">
        <v>7280.3333333333339</v>
      </c>
      <c r="F41" s="37">
        <v>7232.2166666666672</v>
      </c>
      <c r="G41" s="37">
        <v>7182.3833333333341</v>
      </c>
      <c r="H41" s="37">
        <v>7378.2833333333338</v>
      </c>
      <c r="I41" s="37">
        <v>7428.1166666666677</v>
      </c>
      <c r="J41" s="37">
        <v>7476.2333333333336</v>
      </c>
      <c r="K41" s="28">
        <v>7380</v>
      </c>
      <c r="L41" s="28">
        <v>7282.05</v>
      </c>
      <c r="M41" s="28">
        <v>6.7231699999999996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16090.05</v>
      </c>
      <c r="D42" s="37">
        <v>16213.35</v>
      </c>
      <c r="E42" s="37">
        <v>15926.7</v>
      </c>
      <c r="F42" s="37">
        <v>15763.35</v>
      </c>
      <c r="G42" s="37">
        <v>15476.7</v>
      </c>
      <c r="H42" s="37">
        <v>16376.7</v>
      </c>
      <c r="I42" s="37">
        <v>16663.349999999999</v>
      </c>
      <c r="J42" s="37">
        <v>16826.7</v>
      </c>
      <c r="K42" s="28">
        <v>16500</v>
      </c>
      <c r="L42" s="28">
        <v>16050</v>
      </c>
      <c r="M42" s="28">
        <v>2.4839000000000002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5517.05</v>
      </c>
      <c r="D43" s="37">
        <v>5625.6833333333334</v>
      </c>
      <c r="E43" s="37">
        <v>5357.3666666666668</v>
      </c>
      <c r="F43" s="37">
        <v>5197.6833333333334</v>
      </c>
      <c r="G43" s="37">
        <v>4929.3666666666668</v>
      </c>
      <c r="H43" s="37">
        <v>5785.3666666666668</v>
      </c>
      <c r="I43" s="37">
        <v>6053.6833333333343</v>
      </c>
      <c r="J43" s="37">
        <v>6213.3666666666668</v>
      </c>
      <c r="K43" s="28">
        <v>5894</v>
      </c>
      <c r="L43" s="28">
        <v>5466</v>
      </c>
      <c r="M43" s="28">
        <v>1.75474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2095.35</v>
      </c>
      <c r="D44" s="37">
        <v>2093.8166666666666</v>
      </c>
      <c r="E44" s="37">
        <v>2083.5333333333333</v>
      </c>
      <c r="F44" s="37">
        <v>2071.7166666666667</v>
      </c>
      <c r="G44" s="37">
        <v>2061.4333333333334</v>
      </c>
      <c r="H44" s="37">
        <v>2105.6333333333332</v>
      </c>
      <c r="I44" s="37">
        <v>2115.9166666666661</v>
      </c>
      <c r="J44" s="37">
        <v>2127.7333333333331</v>
      </c>
      <c r="K44" s="28">
        <v>2104.1</v>
      </c>
      <c r="L44" s="28">
        <v>2082</v>
      </c>
      <c r="M44" s="28">
        <v>1.25824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326.14999999999998</v>
      </c>
      <c r="D45" s="37">
        <v>329.09999999999997</v>
      </c>
      <c r="E45" s="37">
        <v>321.59999999999991</v>
      </c>
      <c r="F45" s="37">
        <v>317.04999999999995</v>
      </c>
      <c r="G45" s="37">
        <v>309.5499999999999</v>
      </c>
      <c r="H45" s="37">
        <v>333.64999999999992</v>
      </c>
      <c r="I45" s="37">
        <v>341.15000000000003</v>
      </c>
      <c r="J45" s="37">
        <v>345.69999999999993</v>
      </c>
      <c r="K45" s="28">
        <v>336.6</v>
      </c>
      <c r="L45" s="28">
        <v>324.55</v>
      </c>
      <c r="M45" s="28">
        <v>89.667209999999997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119.45</v>
      </c>
      <c r="D46" s="37">
        <v>120</v>
      </c>
      <c r="E46" s="37">
        <v>118.55</v>
      </c>
      <c r="F46" s="37">
        <v>117.64999999999999</v>
      </c>
      <c r="G46" s="37">
        <v>116.19999999999999</v>
      </c>
      <c r="H46" s="37">
        <v>120.9</v>
      </c>
      <c r="I46" s="37">
        <v>122.35</v>
      </c>
      <c r="J46" s="37">
        <v>123.25000000000001</v>
      </c>
      <c r="K46" s="28">
        <v>121.45</v>
      </c>
      <c r="L46" s="28">
        <v>119.1</v>
      </c>
      <c r="M46" s="28">
        <v>183.04816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51.2</v>
      </c>
      <c r="D47" s="37">
        <v>51.283333333333339</v>
      </c>
      <c r="E47" s="37">
        <v>50.866666666666674</v>
      </c>
      <c r="F47" s="37">
        <v>50.533333333333339</v>
      </c>
      <c r="G47" s="37">
        <v>50.116666666666674</v>
      </c>
      <c r="H47" s="37">
        <v>51.616666666666674</v>
      </c>
      <c r="I47" s="37">
        <v>52.033333333333346</v>
      </c>
      <c r="J47" s="37">
        <v>52.366666666666674</v>
      </c>
      <c r="K47" s="28">
        <v>51.7</v>
      </c>
      <c r="L47" s="28">
        <v>50.95</v>
      </c>
      <c r="M47" s="28">
        <v>26.23329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1960.55</v>
      </c>
      <c r="D48" s="37">
        <v>1972.3666666666668</v>
      </c>
      <c r="E48" s="37">
        <v>1941.1833333333336</v>
      </c>
      <c r="F48" s="37">
        <v>1921.8166666666668</v>
      </c>
      <c r="G48" s="37">
        <v>1890.6333333333337</v>
      </c>
      <c r="H48" s="37">
        <v>1991.7333333333336</v>
      </c>
      <c r="I48" s="37">
        <v>2022.916666666667</v>
      </c>
      <c r="J48" s="37">
        <v>2042.2833333333335</v>
      </c>
      <c r="K48" s="28">
        <v>2003.55</v>
      </c>
      <c r="L48" s="28">
        <v>1953</v>
      </c>
      <c r="M48" s="28">
        <v>1.986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724.15</v>
      </c>
      <c r="D49" s="37">
        <v>723.21666666666658</v>
      </c>
      <c r="E49" s="37">
        <v>719.48333333333312</v>
      </c>
      <c r="F49" s="37">
        <v>714.81666666666649</v>
      </c>
      <c r="G49" s="37">
        <v>711.08333333333303</v>
      </c>
      <c r="H49" s="37">
        <v>727.88333333333321</v>
      </c>
      <c r="I49" s="37">
        <v>731.61666666666656</v>
      </c>
      <c r="J49" s="37">
        <v>736.2833333333333</v>
      </c>
      <c r="K49" s="28">
        <v>726.95</v>
      </c>
      <c r="L49" s="28">
        <v>718.55</v>
      </c>
      <c r="M49" s="28">
        <v>2.9156399999999998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247.1</v>
      </c>
      <c r="D50" s="37">
        <v>247.13333333333335</v>
      </c>
      <c r="E50" s="37">
        <v>244.01666666666671</v>
      </c>
      <c r="F50" s="37">
        <v>240.93333333333337</v>
      </c>
      <c r="G50" s="37">
        <v>237.81666666666672</v>
      </c>
      <c r="H50" s="37">
        <v>250.2166666666667</v>
      </c>
      <c r="I50" s="37">
        <v>253.33333333333331</v>
      </c>
      <c r="J50" s="37">
        <v>256.41666666666669</v>
      </c>
      <c r="K50" s="28">
        <v>250.25</v>
      </c>
      <c r="L50" s="28">
        <v>244.05</v>
      </c>
      <c r="M50" s="28">
        <v>117.28588000000001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733.05</v>
      </c>
      <c r="D51" s="37">
        <v>734.13333333333333</v>
      </c>
      <c r="E51" s="37">
        <v>725.51666666666665</v>
      </c>
      <c r="F51" s="37">
        <v>717.98333333333335</v>
      </c>
      <c r="G51" s="37">
        <v>709.36666666666667</v>
      </c>
      <c r="H51" s="37">
        <v>741.66666666666663</v>
      </c>
      <c r="I51" s="37">
        <v>750.28333333333319</v>
      </c>
      <c r="J51" s="37">
        <v>757.81666666666661</v>
      </c>
      <c r="K51" s="28">
        <v>742.75</v>
      </c>
      <c r="L51" s="28">
        <v>726.6</v>
      </c>
      <c r="M51" s="28">
        <v>8.6668099999999999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54.7</v>
      </c>
      <c r="D52" s="37">
        <v>55.04999999999999</v>
      </c>
      <c r="E52" s="37">
        <v>54.199999999999982</v>
      </c>
      <c r="F52" s="37">
        <v>53.699999999999989</v>
      </c>
      <c r="G52" s="37">
        <v>52.84999999999998</v>
      </c>
      <c r="H52" s="37">
        <v>55.549999999999983</v>
      </c>
      <c r="I52" s="37">
        <v>56.399999999999991</v>
      </c>
      <c r="J52" s="37">
        <v>56.899999999999984</v>
      </c>
      <c r="K52" s="28">
        <v>55.9</v>
      </c>
      <c r="L52" s="28">
        <v>54.55</v>
      </c>
      <c r="M52" s="28">
        <v>156.33458999999999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379</v>
      </c>
      <c r="D53" s="37">
        <v>380.2166666666667</v>
      </c>
      <c r="E53" s="37">
        <v>376.48333333333341</v>
      </c>
      <c r="F53" s="37">
        <v>373.9666666666667</v>
      </c>
      <c r="G53" s="37">
        <v>370.23333333333341</v>
      </c>
      <c r="H53" s="37">
        <v>382.73333333333341</v>
      </c>
      <c r="I53" s="37">
        <v>386.46666666666675</v>
      </c>
      <c r="J53" s="37">
        <v>388.98333333333341</v>
      </c>
      <c r="K53" s="28">
        <v>383.95</v>
      </c>
      <c r="L53" s="28">
        <v>377.7</v>
      </c>
      <c r="M53" s="28">
        <v>32.619619999999998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740.65</v>
      </c>
      <c r="D54" s="37">
        <v>745.03333333333342</v>
      </c>
      <c r="E54" s="37">
        <v>733.56666666666683</v>
      </c>
      <c r="F54" s="37">
        <v>726.48333333333346</v>
      </c>
      <c r="G54" s="37">
        <v>715.01666666666688</v>
      </c>
      <c r="H54" s="37">
        <v>752.11666666666679</v>
      </c>
      <c r="I54" s="37">
        <v>763.58333333333326</v>
      </c>
      <c r="J54" s="37">
        <v>770.66666666666674</v>
      </c>
      <c r="K54" s="28">
        <v>756.5</v>
      </c>
      <c r="L54" s="28">
        <v>737.95</v>
      </c>
      <c r="M54" s="28">
        <v>63.430300000000003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350.7</v>
      </c>
      <c r="D55" s="37">
        <v>351.33333333333331</v>
      </c>
      <c r="E55" s="37">
        <v>347.86666666666662</v>
      </c>
      <c r="F55" s="37">
        <v>345.0333333333333</v>
      </c>
      <c r="G55" s="37">
        <v>341.56666666666661</v>
      </c>
      <c r="H55" s="37">
        <v>354.16666666666663</v>
      </c>
      <c r="I55" s="37">
        <v>357.63333333333333</v>
      </c>
      <c r="J55" s="37">
        <v>360.46666666666664</v>
      </c>
      <c r="K55" s="28">
        <v>354.8</v>
      </c>
      <c r="L55" s="28">
        <v>348.5</v>
      </c>
      <c r="M55" s="28">
        <v>8.5543899999999997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14561.95</v>
      </c>
      <c r="D56" s="37">
        <v>14589.533333333333</v>
      </c>
      <c r="E56" s="37">
        <v>14435.416666666666</v>
      </c>
      <c r="F56" s="37">
        <v>14308.883333333333</v>
      </c>
      <c r="G56" s="37">
        <v>14154.766666666666</v>
      </c>
      <c r="H56" s="37">
        <v>14716.066666666666</v>
      </c>
      <c r="I56" s="37">
        <v>14870.183333333334</v>
      </c>
      <c r="J56" s="37">
        <v>14996.716666666665</v>
      </c>
      <c r="K56" s="28">
        <v>14743.65</v>
      </c>
      <c r="L56" s="28">
        <v>14463</v>
      </c>
      <c r="M56" s="28">
        <v>0.14283999999999999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3349.65</v>
      </c>
      <c r="D57" s="37">
        <v>3359.2166666666667</v>
      </c>
      <c r="E57" s="37">
        <v>3330.4333333333334</v>
      </c>
      <c r="F57" s="37">
        <v>3311.2166666666667</v>
      </c>
      <c r="G57" s="37">
        <v>3282.4333333333334</v>
      </c>
      <c r="H57" s="37">
        <v>3378.4333333333334</v>
      </c>
      <c r="I57" s="37">
        <v>3407.2166666666672</v>
      </c>
      <c r="J57" s="37">
        <v>3426.4333333333334</v>
      </c>
      <c r="K57" s="28">
        <v>3388</v>
      </c>
      <c r="L57" s="28">
        <v>3340</v>
      </c>
      <c r="M57" s="28">
        <v>2.0585200000000001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913.1</v>
      </c>
      <c r="D58" s="37">
        <v>914</v>
      </c>
      <c r="E58" s="37">
        <v>901.1</v>
      </c>
      <c r="F58" s="37">
        <v>889.1</v>
      </c>
      <c r="G58" s="37">
        <v>876.2</v>
      </c>
      <c r="H58" s="37">
        <v>926</v>
      </c>
      <c r="I58" s="37">
        <v>938.90000000000009</v>
      </c>
      <c r="J58" s="37">
        <v>950.9</v>
      </c>
      <c r="K58" s="28">
        <v>926.9</v>
      </c>
      <c r="L58" s="28">
        <v>902</v>
      </c>
      <c r="M58" s="28">
        <v>3.2338300000000002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242.65</v>
      </c>
      <c r="D59" s="37">
        <v>243.28333333333333</v>
      </c>
      <c r="E59" s="37">
        <v>240.26666666666665</v>
      </c>
      <c r="F59" s="37">
        <v>237.88333333333333</v>
      </c>
      <c r="G59" s="37">
        <v>234.86666666666665</v>
      </c>
      <c r="H59" s="37">
        <v>245.66666666666666</v>
      </c>
      <c r="I59" s="37">
        <v>248.68333333333337</v>
      </c>
      <c r="J59" s="37">
        <v>251.06666666666666</v>
      </c>
      <c r="K59" s="28">
        <v>246.3</v>
      </c>
      <c r="L59" s="28">
        <v>240.9</v>
      </c>
      <c r="M59" s="28">
        <v>73.301569999999998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105.5</v>
      </c>
      <c r="D60" s="37">
        <v>105.53333333333335</v>
      </c>
      <c r="E60" s="37">
        <v>105.16666666666669</v>
      </c>
      <c r="F60" s="37">
        <v>104.83333333333334</v>
      </c>
      <c r="G60" s="37">
        <v>104.46666666666668</v>
      </c>
      <c r="H60" s="37">
        <v>105.86666666666669</v>
      </c>
      <c r="I60" s="37">
        <v>106.23333333333333</v>
      </c>
      <c r="J60" s="37">
        <v>106.56666666666669</v>
      </c>
      <c r="K60" s="28">
        <v>105.9</v>
      </c>
      <c r="L60" s="28">
        <v>105.2</v>
      </c>
      <c r="M60" s="28">
        <v>7.8148900000000001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730.3</v>
      </c>
      <c r="D61" s="37">
        <v>736.56666666666661</v>
      </c>
      <c r="E61" s="37">
        <v>722.13333333333321</v>
      </c>
      <c r="F61" s="37">
        <v>713.96666666666658</v>
      </c>
      <c r="G61" s="37">
        <v>699.53333333333319</v>
      </c>
      <c r="H61" s="37">
        <v>744.73333333333323</v>
      </c>
      <c r="I61" s="37">
        <v>759.16666666666663</v>
      </c>
      <c r="J61" s="37">
        <v>767.33333333333326</v>
      </c>
      <c r="K61" s="28">
        <v>751</v>
      </c>
      <c r="L61" s="28">
        <v>728.4</v>
      </c>
      <c r="M61" s="28">
        <v>13.232469999999999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1016.6</v>
      </c>
      <c r="D62" s="37">
        <v>1020.8666666666668</v>
      </c>
      <c r="E62" s="37">
        <v>1007.9333333333336</v>
      </c>
      <c r="F62" s="37">
        <v>999.26666666666688</v>
      </c>
      <c r="G62" s="37">
        <v>986.33333333333371</v>
      </c>
      <c r="H62" s="37">
        <v>1029.5333333333335</v>
      </c>
      <c r="I62" s="37">
        <v>1042.4666666666669</v>
      </c>
      <c r="J62" s="37">
        <v>1051.1333333333334</v>
      </c>
      <c r="K62" s="28">
        <v>1033.8</v>
      </c>
      <c r="L62" s="28">
        <v>1012.2</v>
      </c>
      <c r="M62" s="28">
        <v>18.90795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139.4</v>
      </c>
      <c r="D63" s="37">
        <v>139.4</v>
      </c>
      <c r="E63" s="37">
        <v>138.30000000000001</v>
      </c>
      <c r="F63" s="37">
        <v>137.20000000000002</v>
      </c>
      <c r="G63" s="37">
        <v>136.10000000000002</v>
      </c>
      <c r="H63" s="37">
        <v>140.5</v>
      </c>
      <c r="I63" s="37">
        <v>141.59999999999997</v>
      </c>
      <c r="J63" s="37">
        <v>142.69999999999999</v>
      </c>
      <c r="K63" s="28">
        <v>140.5</v>
      </c>
      <c r="L63" s="28">
        <v>138.30000000000001</v>
      </c>
      <c r="M63" s="28">
        <v>7.3839499999999996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186.6</v>
      </c>
      <c r="D64" s="37">
        <v>187.86666666666665</v>
      </c>
      <c r="E64" s="37">
        <v>184.43333333333328</v>
      </c>
      <c r="F64" s="37">
        <v>182.26666666666662</v>
      </c>
      <c r="G64" s="37">
        <v>178.83333333333326</v>
      </c>
      <c r="H64" s="37">
        <v>190.0333333333333</v>
      </c>
      <c r="I64" s="37">
        <v>193.46666666666664</v>
      </c>
      <c r="J64" s="37">
        <v>195.63333333333333</v>
      </c>
      <c r="K64" s="28">
        <v>191.3</v>
      </c>
      <c r="L64" s="28">
        <v>185.7</v>
      </c>
      <c r="M64" s="28">
        <v>142.16953000000001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4160.8</v>
      </c>
      <c r="D65" s="37">
        <v>4183.2666666666664</v>
      </c>
      <c r="E65" s="37">
        <v>4127.5333333333328</v>
      </c>
      <c r="F65" s="37">
        <v>4094.2666666666664</v>
      </c>
      <c r="G65" s="37">
        <v>4038.5333333333328</v>
      </c>
      <c r="H65" s="37">
        <v>4216.5333333333328</v>
      </c>
      <c r="I65" s="37">
        <v>4272.2666666666664</v>
      </c>
      <c r="J65" s="37">
        <v>4305.5333333333328</v>
      </c>
      <c r="K65" s="28">
        <v>4239</v>
      </c>
      <c r="L65" s="28">
        <v>4150</v>
      </c>
      <c r="M65" s="28">
        <v>2.3046500000000001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1530.65</v>
      </c>
      <c r="D66" s="37">
        <v>1534.2333333333336</v>
      </c>
      <c r="E66" s="37">
        <v>1521.5166666666671</v>
      </c>
      <c r="F66" s="37">
        <v>1512.3833333333334</v>
      </c>
      <c r="G66" s="37">
        <v>1499.666666666667</v>
      </c>
      <c r="H66" s="37">
        <v>1543.3666666666672</v>
      </c>
      <c r="I66" s="37">
        <v>1556.0833333333335</v>
      </c>
      <c r="J66" s="37">
        <v>1565.2166666666674</v>
      </c>
      <c r="K66" s="28">
        <v>1546.95</v>
      </c>
      <c r="L66" s="28">
        <v>1525.1</v>
      </c>
      <c r="M66" s="28">
        <v>2.9223599999999998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674.55</v>
      </c>
      <c r="D67" s="37">
        <v>678.73333333333323</v>
      </c>
      <c r="E67" s="37">
        <v>668.81666666666649</v>
      </c>
      <c r="F67" s="37">
        <v>663.08333333333326</v>
      </c>
      <c r="G67" s="37">
        <v>653.16666666666652</v>
      </c>
      <c r="H67" s="37">
        <v>684.46666666666647</v>
      </c>
      <c r="I67" s="37">
        <v>694.38333333333321</v>
      </c>
      <c r="J67" s="37">
        <v>700.11666666666645</v>
      </c>
      <c r="K67" s="28">
        <v>688.65</v>
      </c>
      <c r="L67" s="28">
        <v>673</v>
      </c>
      <c r="M67" s="28">
        <v>5.4118199999999996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840.65</v>
      </c>
      <c r="D68" s="37">
        <v>837.63333333333333</v>
      </c>
      <c r="E68" s="37">
        <v>831.01666666666665</v>
      </c>
      <c r="F68" s="37">
        <v>821.38333333333333</v>
      </c>
      <c r="G68" s="37">
        <v>814.76666666666665</v>
      </c>
      <c r="H68" s="37">
        <v>847.26666666666665</v>
      </c>
      <c r="I68" s="37">
        <v>853.88333333333321</v>
      </c>
      <c r="J68" s="37">
        <v>863.51666666666665</v>
      </c>
      <c r="K68" s="28">
        <v>844.25</v>
      </c>
      <c r="L68" s="28">
        <v>828</v>
      </c>
      <c r="M68" s="28">
        <v>2.34571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377.9</v>
      </c>
      <c r="D69" s="37">
        <v>378.26666666666665</v>
      </c>
      <c r="E69" s="37">
        <v>374.93333333333328</v>
      </c>
      <c r="F69" s="37">
        <v>371.96666666666664</v>
      </c>
      <c r="G69" s="37">
        <v>368.63333333333327</v>
      </c>
      <c r="H69" s="37">
        <v>381.23333333333329</v>
      </c>
      <c r="I69" s="37">
        <v>384.56666666666666</v>
      </c>
      <c r="J69" s="37">
        <v>387.5333333333333</v>
      </c>
      <c r="K69" s="28">
        <v>381.6</v>
      </c>
      <c r="L69" s="28">
        <v>375.3</v>
      </c>
      <c r="M69" s="28">
        <v>15.931369999999999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1084.95</v>
      </c>
      <c r="D70" s="37">
        <v>1092.45</v>
      </c>
      <c r="E70" s="37">
        <v>1075.7</v>
      </c>
      <c r="F70" s="37">
        <v>1066.45</v>
      </c>
      <c r="G70" s="37">
        <v>1049.7</v>
      </c>
      <c r="H70" s="37">
        <v>1101.7</v>
      </c>
      <c r="I70" s="37">
        <v>1118.45</v>
      </c>
      <c r="J70" s="37">
        <v>1127.7</v>
      </c>
      <c r="K70" s="28">
        <v>1109.2</v>
      </c>
      <c r="L70" s="28">
        <v>1083.2</v>
      </c>
      <c r="M70" s="28">
        <v>4.4641500000000001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391.3</v>
      </c>
      <c r="D71" s="37">
        <v>393.45</v>
      </c>
      <c r="E71" s="37">
        <v>387.5</v>
      </c>
      <c r="F71" s="37">
        <v>383.7</v>
      </c>
      <c r="G71" s="37">
        <v>377.75</v>
      </c>
      <c r="H71" s="37">
        <v>397.25</v>
      </c>
      <c r="I71" s="37">
        <v>403.19999999999993</v>
      </c>
      <c r="J71" s="37">
        <v>407</v>
      </c>
      <c r="K71" s="28">
        <v>399.4</v>
      </c>
      <c r="L71" s="28">
        <v>389.65</v>
      </c>
      <c r="M71" s="28">
        <v>24.654879999999999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555.9</v>
      </c>
      <c r="D72" s="37">
        <v>554.86666666666667</v>
      </c>
      <c r="E72" s="37">
        <v>552.0333333333333</v>
      </c>
      <c r="F72" s="37">
        <v>548.16666666666663</v>
      </c>
      <c r="G72" s="37">
        <v>545.33333333333326</v>
      </c>
      <c r="H72" s="37">
        <v>558.73333333333335</v>
      </c>
      <c r="I72" s="37">
        <v>561.56666666666661</v>
      </c>
      <c r="J72" s="37">
        <v>565.43333333333339</v>
      </c>
      <c r="K72" s="28">
        <v>557.70000000000005</v>
      </c>
      <c r="L72" s="28">
        <v>551</v>
      </c>
      <c r="M72" s="28">
        <v>14.050050000000001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1630</v>
      </c>
      <c r="D73" s="37">
        <v>1624.5833333333333</v>
      </c>
      <c r="E73" s="37">
        <v>1608.6666666666665</v>
      </c>
      <c r="F73" s="37">
        <v>1587.3333333333333</v>
      </c>
      <c r="G73" s="37">
        <v>1571.4166666666665</v>
      </c>
      <c r="H73" s="37">
        <v>1645.9166666666665</v>
      </c>
      <c r="I73" s="37">
        <v>1661.833333333333</v>
      </c>
      <c r="J73" s="37">
        <v>1683.1666666666665</v>
      </c>
      <c r="K73" s="28">
        <v>1640.5</v>
      </c>
      <c r="L73" s="28">
        <v>1603.25</v>
      </c>
      <c r="M73" s="28">
        <v>2.25482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2297.4499999999998</v>
      </c>
      <c r="D74" s="37">
        <v>2302.4833333333331</v>
      </c>
      <c r="E74" s="37">
        <v>2262.9666666666662</v>
      </c>
      <c r="F74" s="37">
        <v>2228.4833333333331</v>
      </c>
      <c r="G74" s="37">
        <v>2188.9666666666662</v>
      </c>
      <c r="H74" s="37">
        <v>2336.9666666666662</v>
      </c>
      <c r="I74" s="37">
        <v>2376.4833333333336</v>
      </c>
      <c r="J74" s="37">
        <v>2410.9666666666662</v>
      </c>
      <c r="K74" s="28">
        <v>2342</v>
      </c>
      <c r="L74" s="28">
        <v>2268</v>
      </c>
      <c r="M74" s="28">
        <v>6.9767900000000003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66.2</v>
      </c>
      <c r="D75" s="37">
        <v>66.083333333333329</v>
      </c>
      <c r="E75" s="37">
        <v>65.216666666666654</v>
      </c>
      <c r="F75" s="37">
        <v>64.23333333333332</v>
      </c>
      <c r="G75" s="37">
        <v>63.366666666666646</v>
      </c>
      <c r="H75" s="37">
        <v>67.066666666666663</v>
      </c>
      <c r="I75" s="37">
        <v>67.933333333333337</v>
      </c>
      <c r="J75" s="37">
        <v>68.916666666666671</v>
      </c>
      <c r="K75" s="28">
        <v>66.95</v>
      </c>
      <c r="L75" s="28">
        <v>65.099999999999994</v>
      </c>
      <c r="M75" s="28">
        <v>13.197039999999999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4499.25</v>
      </c>
      <c r="D76" s="37">
        <v>4483.2833333333338</v>
      </c>
      <c r="E76" s="37">
        <v>4446.1166666666677</v>
      </c>
      <c r="F76" s="37">
        <v>4392.9833333333336</v>
      </c>
      <c r="G76" s="37">
        <v>4355.8166666666675</v>
      </c>
      <c r="H76" s="37">
        <v>4536.4166666666679</v>
      </c>
      <c r="I76" s="37">
        <v>4573.5833333333339</v>
      </c>
      <c r="J76" s="37">
        <v>4626.7166666666681</v>
      </c>
      <c r="K76" s="28">
        <v>4520.45</v>
      </c>
      <c r="L76" s="28">
        <v>4430.1499999999996</v>
      </c>
      <c r="M76" s="28">
        <v>3.0625399999999998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4431.8500000000004</v>
      </c>
      <c r="D77" s="37">
        <v>4425.7</v>
      </c>
      <c r="E77" s="37">
        <v>4366.1499999999996</v>
      </c>
      <c r="F77" s="37">
        <v>4300.45</v>
      </c>
      <c r="G77" s="37">
        <v>4240.8999999999996</v>
      </c>
      <c r="H77" s="37">
        <v>4491.3999999999996</v>
      </c>
      <c r="I77" s="37">
        <v>4550.9500000000007</v>
      </c>
      <c r="J77" s="37">
        <v>4616.6499999999996</v>
      </c>
      <c r="K77" s="28">
        <v>4485.25</v>
      </c>
      <c r="L77" s="28">
        <v>4360</v>
      </c>
      <c r="M77" s="28">
        <v>3.2901600000000002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2693.8</v>
      </c>
      <c r="D78" s="37">
        <v>2702.2333333333331</v>
      </c>
      <c r="E78" s="37">
        <v>2655.5166666666664</v>
      </c>
      <c r="F78" s="37">
        <v>2617.2333333333331</v>
      </c>
      <c r="G78" s="37">
        <v>2570.5166666666664</v>
      </c>
      <c r="H78" s="37">
        <v>2740.5166666666664</v>
      </c>
      <c r="I78" s="37">
        <v>2787.2333333333327</v>
      </c>
      <c r="J78" s="37">
        <v>2825.5166666666664</v>
      </c>
      <c r="K78" s="28">
        <v>2748.95</v>
      </c>
      <c r="L78" s="28">
        <v>2663.95</v>
      </c>
      <c r="M78" s="28">
        <v>2.1950599999999998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4299.2</v>
      </c>
      <c r="D79" s="37">
        <v>4317.3833333333332</v>
      </c>
      <c r="E79" s="37">
        <v>4272.4166666666661</v>
      </c>
      <c r="F79" s="37">
        <v>4245.6333333333332</v>
      </c>
      <c r="G79" s="37">
        <v>4200.6666666666661</v>
      </c>
      <c r="H79" s="37">
        <v>4344.1666666666661</v>
      </c>
      <c r="I79" s="37">
        <v>4389.1333333333332</v>
      </c>
      <c r="J79" s="37">
        <v>4415.9166666666661</v>
      </c>
      <c r="K79" s="28">
        <v>4362.3500000000004</v>
      </c>
      <c r="L79" s="28">
        <v>4290.6000000000004</v>
      </c>
      <c r="M79" s="28">
        <v>3.6943600000000001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2491.4499999999998</v>
      </c>
      <c r="D80" s="37">
        <v>2508.6666666666665</v>
      </c>
      <c r="E80" s="37">
        <v>2462.333333333333</v>
      </c>
      <c r="F80" s="37">
        <v>2433.2166666666667</v>
      </c>
      <c r="G80" s="37">
        <v>2386.8833333333332</v>
      </c>
      <c r="H80" s="37">
        <v>2537.7833333333328</v>
      </c>
      <c r="I80" s="37">
        <v>2584.1166666666659</v>
      </c>
      <c r="J80" s="37">
        <v>2613.2333333333327</v>
      </c>
      <c r="K80" s="28">
        <v>2555</v>
      </c>
      <c r="L80" s="28">
        <v>2479.5500000000002</v>
      </c>
      <c r="M80" s="28">
        <v>3.83935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465.55</v>
      </c>
      <c r="D81" s="37">
        <v>471.33333333333331</v>
      </c>
      <c r="E81" s="37">
        <v>455.66666666666663</v>
      </c>
      <c r="F81" s="37">
        <v>445.7833333333333</v>
      </c>
      <c r="G81" s="37">
        <v>430.11666666666662</v>
      </c>
      <c r="H81" s="37">
        <v>481.21666666666664</v>
      </c>
      <c r="I81" s="37">
        <v>496.88333333333327</v>
      </c>
      <c r="J81" s="37">
        <v>506.76666666666665</v>
      </c>
      <c r="K81" s="28">
        <v>487</v>
      </c>
      <c r="L81" s="28">
        <v>461.45</v>
      </c>
      <c r="M81" s="28">
        <v>13.904109999999999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1147.3</v>
      </c>
      <c r="D82" s="37">
        <v>1153.4166666666667</v>
      </c>
      <c r="E82" s="37">
        <v>1131.8833333333334</v>
      </c>
      <c r="F82" s="37">
        <v>1116.4666666666667</v>
      </c>
      <c r="G82" s="37">
        <v>1094.9333333333334</v>
      </c>
      <c r="H82" s="37">
        <v>1168.8333333333335</v>
      </c>
      <c r="I82" s="37">
        <v>1190.3666666666668</v>
      </c>
      <c r="J82" s="37">
        <v>1205.7833333333335</v>
      </c>
      <c r="K82" s="28">
        <v>1174.95</v>
      </c>
      <c r="L82" s="28">
        <v>1138</v>
      </c>
      <c r="M82" s="28">
        <v>2.8557800000000002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1542.8</v>
      </c>
      <c r="D83" s="37">
        <v>1544.3666666666668</v>
      </c>
      <c r="E83" s="37">
        <v>1530.7833333333335</v>
      </c>
      <c r="F83" s="37">
        <v>1518.7666666666667</v>
      </c>
      <c r="G83" s="37">
        <v>1505.1833333333334</v>
      </c>
      <c r="H83" s="37">
        <v>1556.3833333333337</v>
      </c>
      <c r="I83" s="37">
        <v>1569.9666666666667</v>
      </c>
      <c r="J83" s="37">
        <v>1581.9833333333338</v>
      </c>
      <c r="K83" s="28">
        <v>1557.95</v>
      </c>
      <c r="L83" s="28">
        <v>1532.35</v>
      </c>
      <c r="M83" s="28">
        <v>6.4976000000000003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156.94999999999999</v>
      </c>
      <c r="D84" s="37">
        <v>156.86666666666667</v>
      </c>
      <c r="E84" s="37">
        <v>156.08333333333334</v>
      </c>
      <c r="F84" s="37">
        <v>155.21666666666667</v>
      </c>
      <c r="G84" s="37">
        <v>154.43333333333334</v>
      </c>
      <c r="H84" s="37">
        <v>157.73333333333335</v>
      </c>
      <c r="I84" s="37">
        <v>158.51666666666665</v>
      </c>
      <c r="J84" s="37">
        <v>159.38333333333335</v>
      </c>
      <c r="K84" s="28">
        <v>157.65</v>
      </c>
      <c r="L84" s="28">
        <v>156</v>
      </c>
      <c r="M84" s="28">
        <v>15.882389999999999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98.95</v>
      </c>
      <c r="D85" s="37">
        <v>99.133333333333326</v>
      </c>
      <c r="E85" s="37">
        <v>98.066666666666649</v>
      </c>
      <c r="F85" s="37">
        <v>97.183333333333323</v>
      </c>
      <c r="G85" s="37">
        <v>96.116666666666646</v>
      </c>
      <c r="H85" s="37">
        <v>100.01666666666665</v>
      </c>
      <c r="I85" s="37">
        <v>101.08333333333331</v>
      </c>
      <c r="J85" s="37">
        <v>101.96666666666665</v>
      </c>
      <c r="K85" s="28">
        <v>100.2</v>
      </c>
      <c r="L85" s="28">
        <v>98.25</v>
      </c>
      <c r="M85" s="28">
        <v>116.04703000000001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270.75</v>
      </c>
      <c r="D86" s="37">
        <v>273.38333333333333</v>
      </c>
      <c r="E86" s="37">
        <v>267.51666666666665</v>
      </c>
      <c r="F86" s="37">
        <v>264.2833333333333</v>
      </c>
      <c r="G86" s="37">
        <v>258.41666666666663</v>
      </c>
      <c r="H86" s="37">
        <v>276.61666666666667</v>
      </c>
      <c r="I86" s="37">
        <v>282.48333333333335</v>
      </c>
      <c r="J86" s="37">
        <v>285.7166666666667</v>
      </c>
      <c r="K86" s="28">
        <v>279.25</v>
      </c>
      <c r="L86" s="28">
        <v>270.14999999999998</v>
      </c>
      <c r="M86" s="28">
        <v>8.7634500000000006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168.65</v>
      </c>
      <c r="D87" s="37">
        <v>168.38333333333333</v>
      </c>
      <c r="E87" s="37">
        <v>167.26666666666665</v>
      </c>
      <c r="F87" s="37">
        <v>165.88333333333333</v>
      </c>
      <c r="G87" s="37">
        <v>164.76666666666665</v>
      </c>
      <c r="H87" s="37">
        <v>169.76666666666665</v>
      </c>
      <c r="I87" s="37">
        <v>170.88333333333333</v>
      </c>
      <c r="J87" s="37">
        <v>172.26666666666665</v>
      </c>
      <c r="K87" s="28">
        <v>169.5</v>
      </c>
      <c r="L87" s="28">
        <v>167</v>
      </c>
      <c r="M87" s="28">
        <v>109.89496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38.950000000000003</v>
      </c>
      <c r="D88" s="37">
        <v>39.166666666666664</v>
      </c>
      <c r="E88" s="37">
        <v>38.583333333333329</v>
      </c>
      <c r="F88" s="37">
        <v>38.216666666666661</v>
      </c>
      <c r="G88" s="37">
        <v>37.633333333333326</v>
      </c>
      <c r="H88" s="37">
        <v>39.533333333333331</v>
      </c>
      <c r="I88" s="37">
        <v>40.11666666666666</v>
      </c>
      <c r="J88" s="37">
        <v>40.483333333333334</v>
      </c>
      <c r="K88" s="28">
        <v>39.75</v>
      </c>
      <c r="L88" s="28">
        <v>38.799999999999997</v>
      </c>
      <c r="M88" s="28">
        <v>56.167529999999999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3196.5</v>
      </c>
      <c r="D89" s="37">
        <v>3208.1666666666665</v>
      </c>
      <c r="E89" s="37">
        <v>3169.333333333333</v>
      </c>
      <c r="F89" s="37">
        <v>3142.1666666666665</v>
      </c>
      <c r="G89" s="37">
        <v>3103.333333333333</v>
      </c>
      <c r="H89" s="37">
        <v>3235.333333333333</v>
      </c>
      <c r="I89" s="37">
        <v>3274.1666666666661</v>
      </c>
      <c r="J89" s="37">
        <v>3301.333333333333</v>
      </c>
      <c r="K89" s="28">
        <v>3247</v>
      </c>
      <c r="L89" s="28">
        <v>3181</v>
      </c>
      <c r="M89" s="28">
        <v>2.4786199999999998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477.8</v>
      </c>
      <c r="D90" s="37">
        <v>477.59999999999997</v>
      </c>
      <c r="E90" s="37">
        <v>472.69999999999993</v>
      </c>
      <c r="F90" s="37">
        <v>467.59999999999997</v>
      </c>
      <c r="G90" s="37">
        <v>462.69999999999993</v>
      </c>
      <c r="H90" s="37">
        <v>482.69999999999993</v>
      </c>
      <c r="I90" s="37">
        <v>487.59999999999991</v>
      </c>
      <c r="J90" s="37">
        <v>492.69999999999993</v>
      </c>
      <c r="K90" s="28">
        <v>482.5</v>
      </c>
      <c r="L90" s="28">
        <v>472.5</v>
      </c>
      <c r="M90" s="28">
        <v>4.0263299999999997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786.35</v>
      </c>
      <c r="D91" s="37">
        <v>794.18333333333339</v>
      </c>
      <c r="E91" s="37">
        <v>776.36666666666679</v>
      </c>
      <c r="F91" s="37">
        <v>766.38333333333344</v>
      </c>
      <c r="G91" s="37">
        <v>748.56666666666683</v>
      </c>
      <c r="H91" s="37">
        <v>804.16666666666674</v>
      </c>
      <c r="I91" s="37">
        <v>821.98333333333335</v>
      </c>
      <c r="J91" s="37">
        <v>831.9666666666667</v>
      </c>
      <c r="K91" s="28">
        <v>812</v>
      </c>
      <c r="L91" s="28">
        <v>784.2</v>
      </c>
      <c r="M91" s="28">
        <v>10.788259999999999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499.3</v>
      </c>
      <c r="D92" s="37">
        <v>499.73333333333329</v>
      </c>
      <c r="E92" s="37">
        <v>494.46666666666658</v>
      </c>
      <c r="F92" s="37">
        <v>489.63333333333327</v>
      </c>
      <c r="G92" s="37">
        <v>484.36666666666656</v>
      </c>
      <c r="H92" s="37">
        <v>504.56666666666661</v>
      </c>
      <c r="I92" s="37">
        <v>509.83333333333337</v>
      </c>
      <c r="J92" s="37">
        <v>514.66666666666663</v>
      </c>
      <c r="K92" s="28">
        <v>505</v>
      </c>
      <c r="L92" s="28">
        <v>494.9</v>
      </c>
      <c r="M92" s="28">
        <v>1.74918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1603.25</v>
      </c>
      <c r="D93" s="37">
        <v>1611.0833333333333</v>
      </c>
      <c r="E93" s="37">
        <v>1590.1666666666665</v>
      </c>
      <c r="F93" s="37">
        <v>1577.0833333333333</v>
      </c>
      <c r="G93" s="37">
        <v>1556.1666666666665</v>
      </c>
      <c r="H93" s="37">
        <v>1624.1666666666665</v>
      </c>
      <c r="I93" s="37">
        <v>1645.083333333333</v>
      </c>
      <c r="J93" s="37">
        <v>1658.1666666666665</v>
      </c>
      <c r="K93" s="28">
        <v>1632</v>
      </c>
      <c r="L93" s="28">
        <v>1598</v>
      </c>
      <c r="M93" s="28">
        <v>2.7408399999999999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1765.95</v>
      </c>
      <c r="D94" s="37">
        <v>1760.7833333333335</v>
      </c>
      <c r="E94" s="37">
        <v>1743.5666666666671</v>
      </c>
      <c r="F94" s="37">
        <v>1721.1833333333336</v>
      </c>
      <c r="G94" s="37">
        <v>1703.9666666666672</v>
      </c>
      <c r="H94" s="37">
        <v>1783.166666666667</v>
      </c>
      <c r="I94" s="37">
        <v>1800.3833333333337</v>
      </c>
      <c r="J94" s="37">
        <v>1822.7666666666669</v>
      </c>
      <c r="K94" s="28">
        <v>1778</v>
      </c>
      <c r="L94" s="28">
        <v>1738.4</v>
      </c>
      <c r="M94" s="28">
        <v>8.36083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531.79999999999995</v>
      </c>
      <c r="D95" s="37">
        <v>532.5333333333333</v>
      </c>
      <c r="E95" s="37">
        <v>527.26666666666665</v>
      </c>
      <c r="F95" s="37">
        <v>522.73333333333335</v>
      </c>
      <c r="G95" s="37">
        <v>517.4666666666667</v>
      </c>
      <c r="H95" s="37">
        <v>537.06666666666661</v>
      </c>
      <c r="I95" s="37">
        <v>542.33333333333326</v>
      </c>
      <c r="J95" s="37">
        <v>546.86666666666656</v>
      </c>
      <c r="K95" s="28">
        <v>537.79999999999995</v>
      </c>
      <c r="L95" s="28">
        <v>528</v>
      </c>
      <c r="M95" s="28">
        <v>18.592669999999998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278.85000000000002</v>
      </c>
      <c r="D96" s="37">
        <v>279.68333333333334</v>
      </c>
      <c r="E96" s="37">
        <v>275.76666666666665</v>
      </c>
      <c r="F96" s="37">
        <v>272.68333333333334</v>
      </c>
      <c r="G96" s="37">
        <v>268.76666666666665</v>
      </c>
      <c r="H96" s="37">
        <v>282.76666666666665</v>
      </c>
      <c r="I96" s="37">
        <v>286.68333333333328</v>
      </c>
      <c r="J96" s="37">
        <v>289.76666666666665</v>
      </c>
      <c r="K96" s="28">
        <v>283.60000000000002</v>
      </c>
      <c r="L96" s="28">
        <v>276.60000000000002</v>
      </c>
      <c r="M96" s="28">
        <v>3.3029700000000002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1125.0999999999999</v>
      </c>
      <c r="D97" s="37">
        <v>1130.3999999999999</v>
      </c>
      <c r="E97" s="37">
        <v>1117.6999999999998</v>
      </c>
      <c r="F97" s="37">
        <v>1110.3</v>
      </c>
      <c r="G97" s="37">
        <v>1097.5999999999999</v>
      </c>
      <c r="H97" s="37">
        <v>1137.7999999999997</v>
      </c>
      <c r="I97" s="37">
        <v>1150.5</v>
      </c>
      <c r="J97" s="37">
        <v>1157.8999999999996</v>
      </c>
      <c r="K97" s="28">
        <v>1143.0999999999999</v>
      </c>
      <c r="L97" s="28">
        <v>1123</v>
      </c>
      <c r="M97" s="28">
        <v>19.715800000000002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2198.25</v>
      </c>
      <c r="D98" s="37">
        <v>2208.0499999999997</v>
      </c>
      <c r="E98" s="37">
        <v>2183.5999999999995</v>
      </c>
      <c r="F98" s="37">
        <v>2168.9499999999998</v>
      </c>
      <c r="G98" s="37">
        <v>2144.4999999999995</v>
      </c>
      <c r="H98" s="37">
        <v>2222.6999999999994</v>
      </c>
      <c r="I98" s="37">
        <v>2247.1499999999992</v>
      </c>
      <c r="J98" s="37">
        <v>2261.7999999999993</v>
      </c>
      <c r="K98" s="28">
        <v>2232.5</v>
      </c>
      <c r="L98" s="28">
        <v>2193.4</v>
      </c>
      <c r="M98" s="28">
        <v>1.4630399999999999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1464.95</v>
      </c>
      <c r="D99" s="37">
        <v>1476.6333333333332</v>
      </c>
      <c r="E99" s="37">
        <v>1450.9666666666665</v>
      </c>
      <c r="F99" s="37">
        <v>1436.9833333333333</v>
      </c>
      <c r="G99" s="37">
        <v>1411.3166666666666</v>
      </c>
      <c r="H99" s="37">
        <v>1490.6166666666663</v>
      </c>
      <c r="I99" s="37">
        <v>1516.2833333333333</v>
      </c>
      <c r="J99" s="37">
        <v>1530.2666666666662</v>
      </c>
      <c r="K99" s="28">
        <v>1502.3</v>
      </c>
      <c r="L99" s="28">
        <v>1462.65</v>
      </c>
      <c r="M99" s="28">
        <v>144.46260000000001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564.85</v>
      </c>
      <c r="D100" s="37">
        <v>565.19999999999993</v>
      </c>
      <c r="E100" s="37">
        <v>561.64999999999986</v>
      </c>
      <c r="F100" s="37">
        <v>558.44999999999993</v>
      </c>
      <c r="G100" s="37">
        <v>554.89999999999986</v>
      </c>
      <c r="H100" s="37">
        <v>568.39999999999986</v>
      </c>
      <c r="I100" s="37">
        <v>571.94999999999982</v>
      </c>
      <c r="J100" s="37">
        <v>575.14999999999986</v>
      </c>
      <c r="K100" s="28">
        <v>568.75</v>
      </c>
      <c r="L100" s="28">
        <v>562</v>
      </c>
      <c r="M100" s="28">
        <v>23.132639999999999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1273.7</v>
      </c>
      <c r="D101" s="37">
        <v>1266.9333333333334</v>
      </c>
      <c r="E101" s="37">
        <v>1254.5166666666669</v>
      </c>
      <c r="F101" s="37">
        <v>1235.3333333333335</v>
      </c>
      <c r="G101" s="37">
        <v>1222.916666666667</v>
      </c>
      <c r="H101" s="37">
        <v>1286.1166666666668</v>
      </c>
      <c r="I101" s="37">
        <v>1298.5333333333333</v>
      </c>
      <c r="J101" s="37">
        <v>1317.7166666666667</v>
      </c>
      <c r="K101" s="28">
        <v>1279.3499999999999</v>
      </c>
      <c r="L101" s="28">
        <v>1247.75</v>
      </c>
      <c r="M101" s="28">
        <v>6.0266799999999998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2274.4</v>
      </c>
      <c r="D102" s="37">
        <v>2284.8166666666671</v>
      </c>
      <c r="E102" s="37">
        <v>2258.483333333334</v>
      </c>
      <c r="F102" s="37">
        <v>2242.5666666666671</v>
      </c>
      <c r="G102" s="37">
        <v>2216.233333333334</v>
      </c>
      <c r="H102" s="37">
        <v>2300.733333333334</v>
      </c>
      <c r="I102" s="37">
        <v>2327.0666666666671</v>
      </c>
      <c r="J102" s="37">
        <v>2342.983333333334</v>
      </c>
      <c r="K102" s="28">
        <v>2311.15</v>
      </c>
      <c r="L102" s="28">
        <v>2268.9</v>
      </c>
      <c r="M102" s="28">
        <v>4.2692899999999998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546.75</v>
      </c>
      <c r="D103" s="37">
        <v>547.4</v>
      </c>
      <c r="E103" s="37">
        <v>542.9</v>
      </c>
      <c r="F103" s="37">
        <v>539.04999999999995</v>
      </c>
      <c r="G103" s="37">
        <v>534.54999999999995</v>
      </c>
      <c r="H103" s="37">
        <v>551.25</v>
      </c>
      <c r="I103" s="37">
        <v>555.75</v>
      </c>
      <c r="J103" s="37">
        <v>559.6</v>
      </c>
      <c r="K103" s="28">
        <v>551.9</v>
      </c>
      <c r="L103" s="28">
        <v>543.54999999999995</v>
      </c>
      <c r="M103" s="28">
        <v>73.963200000000001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1677.65</v>
      </c>
      <c r="D104" s="37">
        <v>1689.3166666666668</v>
      </c>
      <c r="E104" s="37">
        <v>1657.2333333333336</v>
      </c>
      <c r="F104" s="37">
        <v>1636.8166666666668</v>
      </c>
      <c r="G104" s="37">
        <v>1604.7333333333336</v>
      </c>
      <c r="H104" s="37">
        <v>1709.7333333333336</v>
      </c>
      <c r="I104" s="37">
        <v>1741.8166666666671</v>
      </c>
      <c r="J104" s="37">
        <v>1762.2333333333336</v>
      </c>
      <c r="K104" s="28">
        <v>1721.4</v>
      </c>
      <c r="L104" s="28">
        <v>1668.9</v>
      </c>
      <c r="M104" s="28">
        <v>10.068049999999999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121.2</v>
      </c>
      <c r="D105" s="37">
        <v>121.83333333333333</v>
      </c>
      <c r="E105" s="37">
        <v>120.26666666666665</v>
      </c>
      <c r="F105" s="37">
        <v>119.33333333333333</v>
      </c>
      <c r="G105" s="37">
        <v>117.76666666666665</v>
      </c>
      <c r="H105" s="37">
        <v>122.76666666666665</v>
      </c>
      <c r="I105" s="37">
        <v>124.33333333333334</v>
      </c>
      <c r="J105" s="37">
        <v>125.26666666666665</v>
      </c>
      <c r="K105" s="28">
        <v>123.4</v>
      </c>
      <c r="L105" s="28">
        <v>120.9</v>
      </c>
      <c r="M105" s="28">
        <v>27.508019999999998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292.55</v>
      </c>
      <c r="D106" s="37">
        <v>291.65000000000003</v>
      </c>
      <c r="E106" s="37">
        <v>288.90000000000009</v>
      </c>
      <c r="F106" s="37">
        <v>285.25000000000006</v>
      </c>
      <c r="G106" s="37">
        <v>282.50000000000011</v>
      </c>
      <c r="H106" s="37">
        <v>295.30000000000007</v>
      </c>
      <c r="I106" s="37">
        <v>298.04999999999995</v>
      </c>
      <c r="J106" s="37">
        <v>301.70000000000005</v>
      </c>
      <c r="K106" s="28">
        <v>294.39999999999998</v>
      </c>
      <c r="L106" s="28">
        <v>288</v>
      </c>
      <c r="M106" s="28">
        <v>18.680569999999999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2152.15</v>
      </c>
      <c r="D107" s="37">
        <v>2149.2833333333333</v>
      </c>
      <c r="E107" s="37">
        <v>2133.5666666666666</v>
      </c>
      <c r="F107" s="37">
        <v>2114.9833333333331</v>
      </c>
      <c r="G107" s="37">
        <v>2099.2666666666664</v>
      </c>
      <c r="H107" s="37">
        <v>2167.8666666666668</v>
      </c>
      <c r="I107" s="37">
        <v>2183.583333333333</v>
      </c>
      <c r="J107" s="37">
        <v>2202.166666666667</v>
      </c>
      <c r="K107" s="28">
        <v>2165</v>
      </c>
      <c r="L107" s="28">
        <v>2130.6999999999998</v>
      </c>
      <c r="M107" s="28">
        <v>10.716010000000001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352.45</v>
      </c>
      <c r="D108" s="37">
        <v>351.5333333333333</v>
      </c>
      <c r="E108" s="37">
        <v>346.31666666666661</v>
      </c>
      <c r="F108" s="37">
        <v>340.18333333333328</v>
      </c>
      <c r="G108" s="37">
        <v>334.96666666666658</v>
      </c>
      <c r="H108" s="37">
        <v>357.66666666666663</v>
      </c>
      <c r="I108" s="37">
        <v>362.88333333333333</v>
      </c>
      <c r="J108" s="37">
        <v>369.01666666666665</v>
      </c>
      <c r="K108" s="28">
        <v>356.75</v>
      </c>
      <c r="L108" s="28">
        <v>345.4</v>
      </c>
      <c r="M108" s="28">
        <v>35.851860000000002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2378.5</v>
      </c>
      <c r="D109" s="37">
        <v>2399.0166666666669</v>
      </c>
      <c r="E109" s="37">
        <v>2351.0333333333338</v>
      </c>
      <c r="F109" s="37">
        <v>2323.5666666666671</v>
      </c>
      <c r="G109" s="37">
        <v>2275.5833333333339</v>
      </c>
      <c r="H109" s="37">
        <v>2426.4833333333336</v>
      </c>
      <c r="I109" s="37">
        <v>2474.4666666666662</v>
      </c>
      <c r="J109" s="37">
        <v>2501.9333333333334</v>
      </c>
      <c r="K109" s="28">
        <v>2447</v>
      </c>
      <c r="L109" s="28">
        <v>2371.5500000000002</v>
      </c>
      <c r="M109" s="28">
        <v>42.571219999999997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762.25</v>
      </c>
      <c r="D110" s="37">
        <v>765.16666666666663</v>
      </c>
      <c r="E110" s="37">
        <v>757.7833333333333</v>
      </c>
      <c r="F110" s="37">
        <v>753.31666666666672</v>
      </c>
      <c r="G110" s="37">
        <v>745.93333333333339</v>
      </c>
      <c r="H110" s="37">
        <v>769.63333333333321</v>
      </c>
      <c r="I110" s="37">
        <v>777.01666666666665</v>
      </c>
      <c r="J110" s="37">
        <v>781.48333333333312</v>
      </c>
      <c r="K110" s="28">
        <v>772.55</v>
      </c>
      <c r="L110" s="28">
        <v>760.7</v>
      </c>
      <c r="M110" s="28">
        <v>161.19955999999999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1358.65</v>
      </c>
      <c r="D111" s="37">
        <v>1356.05</v>
      </c>
      <c r="E111" s="37">
        <v>1348.1</v>
      </c>
      <c r="F111" s="37">
        <v>1337.55</v>
      </c>
      <c r="G111" s="37">
        <v>1329.6</v>
      </c>
      <c r="H111" s="37">
        <v>1366.6</v>
      </c>
      <c r="I111" s="37">
        <v>1374.5500000000002</v>
      </c>
      <c r="J111" s="37">
        <v>1385.1</v>
      </c>
      <c r="K111" s="28">
        <v>1364</v>
      </c>
      <c r="L111" s="28">
        <v>1345.5</v>
      </c>
      <c r="M111" s="28">
        <v>1.6307499999999999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541</v>
      </c>
      <c r="D112" s="37">
        <v>540</v>
      </c>
      <c r="E112" s="37">
        <v>536</v>
      </c>
      <c r="F112" s="37">
        <v>531</v>
      </c>
      <c r="G112" s="37">
        <v>527</v>
      </c>
      <c r="H112" s="37">
        <v>545</v>
      </c>
      <c r="I112" s="37">
        <v>549</v>
      </c>
      <c r="J112" s="37">
        <v>554</v>
      </c>
      <c r="K112" s="28">
        <v>544</v>
      </c>
      <c r="L112" s="28">
        <v>535</v>
      </c>
      <c r="M112" s="28">
        <v>14.66661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635.29999999999995</v>
      </c>
      <c r="D113" s="37">
        <v>635.9</v>
      </c>
      <c r="E113" s="37">
        <v>625.4</v>
      </c>
      <c r="F113" s="37">
        <v>615.5</v>
      </c>
      <c r="G113" s="37">
        <v>605</v>
      </c>
      <c r="H113" s="37">
        <v>645.79999999999995</v>
      </c>
      <c r="I113" s="37">
        <v>656.3</v>
      </c>
      <c r="J113" s="37">
        <v>666.19999999999993</v>
      </c>
      <c r="K113" s="28">
        <v>646.4</v>
      </c>
      <c r="L113" s="28">
        <v>626</v>
      </c>
      <c r="M113" s="28">
        <v>8.5442499999999999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41.35</v>
      </c>
      <c r="D114" s="37">
        <v>41.6</v>
      </c>
      <c r="E114" s="37">
        <v>41</v>
      </c>
      <c r="F114" s="37">
        <v>40.65</v>
      </c>
      <c r="G114" s="37">
        <v>40.049999999999997</v>
      </c>
      <c r="H114" s="37">
        <v>41.95</v>
      </c>
      <c r="I114" s="37">
        <v>42.550000000000011</v>
      </c>
      <c r="J114" s="37">
        <v>42.900000000000006</v>
      </c>
      <c r="K114" s="28">
        <v>42.2</v>
      </c>
      <c r="L114" s="28">
        <v>41.25</v>
      </c>
      <c r="M114" s="28">
        <v>227.40459999999999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269.55</v>
      </c>
      <c r="D115" s="37">
        <v>267.93333333333334</v>
      </c>
      <c r="E115" s="37">
        <v>265.26666666666665</v>
      </c>
      <c r="F115" s="37">
        <v>260.98333333333329</v>
      </c>
      <c r="G115" s="37">
        <v>258.31666666666661</v>
      </c>
      <c r="H115" s="37">
        <v>272.2166666666667</v>
      </c>
      <c r="I115" s="37">
        <v>274.88333333333333</v>
      </c>
      <c r="J115" s="37">
        <v>279.16666666666674</v>
      </c>
      <c r="K115" s="28">
        <v>270.60000000000002</v>
      </c>
      <c r="L115" s="28">
        <v>263.64999999999998</v>
      </c>
      <c r="M115" s="28">
        <v>214.14383000000001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4896.3</v>
      </c>
      <c r="D116" s="37">
        <v>4952.1333333333341</v>
      </c>
      <c r="E116" s="37">
        <v>4799.3666666666686</v>
      </c>
      <c r="F116" s="37">
        <v>4702.4333333333343</v>
      </c>
      <c r="G116" s="37">
        <v>4549.6666666666688</v>
      </c>
      <c r="H116" s="37">
        <v>5049.0666666666684</v>
      </c>
      <c r="I116" s="37">
        <v>5201.833333333333</v>
      </c>
      <c r="J116" s="37">
        <v>5298.7666666666682</v>
      </c>
      <c r="K116" s="28">
        <v>5104.8999999999996</v>
      </c>
      <c r="L116" s="28">
        <v>4855.2</v>
      </c>
      <c r="M116" s="28">
        <v>1.1634100000000001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167.35</v>
      </c>
      <c r="D117" s="37">
        <v>167.53333333333333</v>
      </c>
      <c r="E117" s="37">
        <v>166.06666666666666</v>
      </c>
      <c r="F117" s="37">
        <v>164.78333333333333</v>
      </c>
      <c r="G117" s="37">
        <v>163.31666666666666</v>
      </c>
      <c r="H117" s="37">
        <v>168.81666666666666</v>
      </c>
      <c r="I117" s="37">
        <v>170.2833333333333</v>
      </c>
      <c r="J117" s="37">
        <v>171.56666666666666</v>
      </c>
      <c r="K117" s="28">
        <v>169</v>
      </c>
      <c r="L117" s="28">
        <v>166.25</v>
      </c>
      <c r="M117" s="28">
        <v>12.12763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252.5</v>
      </c>
      <c r="D118" s="37">
        <v>254.16666666666666</v>
      </c>
      <c r="E118" s="37">
        <v>247.88333333333333</v>
      </c>
      <c r="F118" s="37">
        <v>243.26666666666668</v>
      </c>
      <c r="G118" s="37">
        <v>236.98333333333335</v>
      </c>
      <c r="H118" s="37">
        <v>258.7833333333333</v>
      </c>
      <c r="I118" s="37">
        <v>265.06666666666666</v>
      </c>
      <c r="J118" s="37">
        <v>269.68333333333328</v>
      </c>
      <c r="K118" s="28">
        <v>260.45</v>
      </c>
      <c r="L118" s="28">
        <v>249.55</v>
      </c>
      <c r="M118" s="28">
        <v>101.84558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127.9</v>
      </c>
      <c r="D119" s="37">
        <v>127.51666666666665</v>
      </c>
      <c r="E119" s="37">
        <v>126.0333333333333</v>
      </c>
      <c r="F119" s="37">
        <v>124.16666666666666</v>
      </c>
      <c r="G119" s="37">
        <v>122.68333333333331</v>
      </c>
      <c r="H119" s="37">
        <v>129.3833333333333</v>
      </c>
      <c r="I119" s="37">
        <v>130.86666666666665</v>
      </c>
      <c r="J119" s="37">
        <v>132.73333333333329</v>
      </c>
      <c r="K119" s="28">
        <v>129</v>
      </c>
      <c r="L119" s="28">
        <v>125.65</v>
      </c>
      <c r="M119" s="28">
        <v>117.83874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780.3</v>
      </c>
      <c r="D120" s="37">
        <v>784</v>
      </c>
      <c r="E120" s="37">
        <v>774.3</v>
      </c>
      <c r="F120" s="37">
        <v>768.3</v>
      </c>
      <c r="G120" s="37">
        <v>758.59999999999991</v>
      </c>
      <c r="H120" s="37">
        <v>790</v>
      </c>
      <c r="I120" s="37">
        <v>799.7</v>
      </c>
      <c r="J120" s="37">
        <v>805.7</v>
      </c>
      <c r="K120" s="28">
        <v>793.7</v>
      </c>
      <c r="L120" s="28">
        <v>778</v>
      </c>
      <c r="M120" s="28">
        <v>15.01647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22.25</v>
      </c>
      <c r="D121" s="37">
        <v>22.266666666666666</v>
      </c>
      <c r="E121" s="37">
        <v>22.133333333333333</v>
      </c>
      <c r="F121" s="37">
        <v>22.016666666666666</v>
      </c>
      <c r="G121" s="37">
        <v>21.883333333333333</v>
      </c>
      <c r="H121" s="37">
        <v>22.383333333333333</v>
      </c>
      <c r="I121" s="37">
        <v>22.516666666666666</v>
      </c>
      <c r="J121" s="37">
        <v>22.633333333333333</v>
      </c>
      <c r="K121" s="28">
        <v>22.4</v>
      </c>
      <c r="L121" s="28">
        <v>22.15</v>
      </c>
      <c r="M121" s="28">
        <v>40.637390000000003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389.9</v>
      </c>
      <c r="D122" s="37">
        <v>386.66666666666669</v>
      </c>
      <c r="E122" s="37">
        <v>381.83333333333337</v>
      </c>
      <c r="F122" s="37">
        <v>373.76666666666671</v>
      </c>
      <c r="G122" s="37">
        <v>368.93333333333339</v>
      </c>
      <c r="H122" s="37">
        <v>394.73333333333335</v>
      </c>
      <c r="I122" s="37">
        <v>399.56666666666672</v>
      </c>
      <c r="J122" s="37">
        <v>407.63333333333333</v>
      </c>
      <c r="K122" s="28">
        <v>391.5</v>
      </c>
      <c r="L122" s="28">
        <v>378.6</v>
      </c>
      <c r="M122" s="28">
        <v>34.096899999999998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216.7</v>
      </c>
      <c r="D123" s="37">
        <v>217.46666666666667</v>
      </c>
      <c r="E123" s="37">
        <v>215.48333333333335</v>
      </c>
      <c r="F123" s="37">
        <v>214.26666666666668</v>
      </c>
      <c r="G123" s="37">
        <v>212.28333333333336</v>
      </c>
      <c r="H123" s="37">
        <v>218.68333333333334</v>
      </c>
      <c r="I123" s="37">
        <v>220.66666666666663</v>
      </c>
      <c r="J123" s="37">
        <v>221.88333333333333</v>
      </c>
      <c r="K123" s="28">
        <v>219.45</v>
      </c>
      <c r="L123" s="28">
        <v>216.25</v>
      </c>
      <c r="M123" s="28">
        <v>23.733709999999999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983.4</v>
      </c>
      <c r="D124" s="37">
        <v>987.2166666666667</v>
      </c>
      <c r="E124" s="37">
        <v>978.18333333333339</v>
      </c>
      <c r="F124" s="37">
        <v>972.9666666666667</v>
      </c>
      <c r="G124" s="37">
        <v>963.93333333333339</v>
      </c>
      <c r="H124" s="37">
        <v>992.43333333333339</v>
      </c>
      <c r="I124" s="37">
        <v>1001.4666666666667</v>
      </c>
      <c r="J124" s="37">
        <v>1006.6833333333334</v>
      </c>
      <c r="K124" s="28">
        <v>996.25</v>
      </c>
      <c r="L124" s="28">
        <v>982</v>
      </c>
      <c r="M124" s="28">
        <v>20.60127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4753.8500000000004</v>
      </c>
      <c r="D125" s="37">
        <v>4762.2833333333338</v>
      </c>
      <c r="E125" s="37">
        <v>4724.5666666666675</v>
      </c>
      <c r="F125" s="37">
        <v>4695.2833333333338</v>
      </c>
      <c r="G125" s="37">
        <v>4657.5666666666675</v>
      </c>
      <c r="H125" s="37">
        <v>4791.5666666666675</v>
      </c>
      <c r="I125" s="37">
        <v>4829.2833333333328</v>
      </c>
      <c r="J125" s="37">
        <v>4858.5666666666675</v>
      </c>
      <c r="K125" s="28">
        <v>4800</v>
      </c>
      <c r="L125" s="28">
        <v>4733</v>
      </c>
      <c r="M125" s="28">
        <v>1.18618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1748.55</v>
      </c>
      <c r="D126" s="37">
        <v>1746.0166666666667</v>
      </c>
      <c r="E126" s="37">
        <v>1734.5333333333333</v>
      </c>
      <c r="F126" s="37">
        <v>1720.5166666666667</v>
      </c>
      <c r="G126" s="37">
        <v>1709.0333333333333</v>
      </c>
      <c r="H126" s="37">
        <v>1760.0333333333333</v>
      </c>
      <c r="I126" s="37">
        <v>1771.5166666666664</v>
      </c>
      <c r="J126" s="37">
        <v>1785.5333333333333</v>
      </c>
      <c r="K126" s="28">
        <v>1757.5</v>
      </c>
      <c r="L126" s="28">
        <v>1732</v>
      </c>
      <c r="M126" s="28">
        <v>62.576929999999997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1899.2</v>
      </c>
      <c r="D127" s="37">
        <v>1912.7166666666665</v>
      </c>
      <c r="E127" s="37">
        <v>1876.4833333333329</v>
      </c>
      <c r="F127" s="37">
        <v>1853.7666666666664</v>
      </c>
      <c r="G127" s="37">
        <v>1817.5333333333328</v>
      </c>
      <c r="H127" s="37">
        <v>1935.4333333333329</v>
      </c>
      <c r="I127" s="37">
        <v>1971.6666666666665</v>
      </c>
      <c r="J127" s="37">
        <v>1994.383333333333</v>
      </c>
      <c r="K127" s="28">
        <v>1948.95</v>
      </c>
      <c r="L127" s="28">
        <v>1890</v>
      </c>
      <c r="M127" s="28">
        <v>4.7668900000000001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1043.1500000000001</v>
      </c>
      <c r="D128" s="37">
        <v>1044.1166666666668</v>
      </c>
      <c r="E128" s="37">
        <v>1036.0333333333335</v>
      </c>
      <c r="F128" s="37">
        <v>1028.9166666666667</v>
      </c>
      <c r="G128" s="37">
        <v>1020.8333333333335</v>
      </c>
      <c r="H128" s="37">
        <v>1051.2333333333336</v>
      </c>
      <c r="I128" s="37">
        <v>1059.3166666666666</v>
      </c>
      <c r="J128" s="37">
        <v>1066.4333333333336</v>
      </c>
      <c r="K128" s="28">
        <v>1052.2</v>
      </c>
      <c r="L128" s="28">
        <v>1037</v>
      </c>
      <c r="M128" s="28">
        <v>3.05538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325.89999999999998</v>
      </c>
      <c r="D129" s="37">
        <v>330.31666666666666</v>
      </c>
      <c r="E129" s="37">
        <v>320.58333333333331</v>
      </c>
      <c r="F129" s="37">
        <v>315.26666666666665</v>
      </c>
      <c r="G129" s="37">
        <v>305.5333333333333</v>
      </c>
      <c r="H129" s="37">
        <v>335.63333333333333</v>
      </c>
      <c r="I129" s="37">
        <v>345.36666666666667</v>
      </c>
      <c r="J129" s="37">
        <v>350.68333333333334</v>
      </c>
      <c r="K129" s="28">
        <v>340.05</v>
      </c>
      <c r="L129" s="28">
        <v>325</v>
      </c>
      <c r="M129" s="28">
        <v>4.5261199999999997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766.35</v>
      </c>
      <c r="D130" s="37">
        <v>769.15</v>
      </c>
      <c r="E130" s="37">
        <v>757.19999999999993</v>
      </c>
      <c r="F130" s="37">
        <v>748.05</v>
      </c>
      <c r="G130" s="37">
        <v>736.09999999999991</v>
      </c>
      <c r="H130" s="37">
        <v>778.3</v>
      </c>
      <c r="I130" s="37">
        <v>790.25</v>
      </c>
      <c r="J130" s="37">
        <v>799.4</v>
      </c>
      <c r="K130" s="28">
        <v>781.1</v>
      </c>
      <c r="L130" s="28">
        <v>760</v>
      </c>
      <c r="M130" s="28">
        <v>67.226129999999998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552.4</v>
      </c>
      <c r="D131" s="37">
        <v>556.69999999999993</v>
      </c>
      <c r="E131" s="37">
        <v>545.69999999999982</v>
      </c>
      <c r="F131" s="37">
        <v>538.99999999999989</v>
      </c>
      <c r="G131" s="37">
        <v>527.99999999999977</v>
      </c>
      <c r="H131" s="37">
        <v>563.39999999999986</v>
      </c>
      <c r="I131" s="37">
        <v>574.40000000000009</v>
      </c>
      <c r="J131" s="37">
        <v>581.09999999999991</v>
      </c>
      <c r="K131" s="28">
        <v>567.70000000000005</v>
      </c>
      <c r="L131" s="28">
        <v>550</v>
      </c>
      <c r="M131" s="28">
        <v>52.896459999999998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2780.8</v>
      </c>
      <c r="D132" s="37">
        <v>2785.2666666666664</v>
      </c>
      <c r="E132" s="37">
        <v>2727.5333333333328</v>
      </c>
      <c r="F132" s="37">
        <v>2674.2666666666664</v>
      </c>
      <c r="G132" s="37">
        <v>2616.5333333333328</v>
      </c>
      <c r="H132" s="37">
        <v>2838.5333333333328</v>
      </c>
      <c r="I132" s="37">
        <v>2896.2666666666664</v>
      </c>
      <c r="J132" s="37">
        <v>2949.5333333333328</v>
      </c>
      <c r="K132" s="28">
        <v>2843</v>
      </c>
      <c r="L132" s="28">
        <v>2732</v>
      </c>
      <c r="M132" s="28">
        <v>9.7172000000000001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1779.6</v>
      </c>
      <c r="D133" s="37">
        <v>1790.2833333333335</v>
      </c>
      <c r="E133" s="37">
        <v>1762.0666666666671</v>
      </c>
      <c r="F133" s="37">
        <v>1744.5333333333335</v>
      </c>
      <c r="G133" s="37">
        <v>1716.3166666666671</v>
      </c>
      <c r="H133" s="37">
        <v>1807.8166666666671</v>
      </c>
      <c r="I133" s="37">
        <v>1836.0333333333338</v>
      </c>
      <c r="J133" s="37">
        <v>1853.5666666666671</v>
      </c>
      <c r="K133" s="28">
        <v>1818.5</v>
      </c>
      <c r="L133" s="28">
        <v>1772.75</v>
      </c>
      <c r="M133" s="28">
        <v>19.236920000000001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82.35</v>
      </c>
      <c r="D134" s="37">
        <v>82.783333333333331</v>
      </c>
      <c r="E134" s="37">
        <v>81.666666666666657</v>
      </c>
      <c r="F134" s="37">
        <v>80.98333333333332</v>
      </c>
      <c r="G134" s="37">
        <v>79.866666666666646</v>
      </c>
      <c r="H134" s="37">
        <v>83.466666666666669</v>
      </c>
      <c r="I134" s="37">
        <v>84.583333333333343</v>
      </c>
      <c r="J134" s="37">
        <v>85.26666666666668</v>
      </c>
      <c r="K134" s="28">
        <v>83.9</v>
      </c>
      <c r="L134" s="28">
        <v>82.1</v>
      </c>
      <c r="M134" s="28">
        <v>38.611699999999999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4507.3999999999996</v>
      </c>
      <c r="D135" s="37">
        <v>4542.6333333333323</v>
      </c>
      <c r="E135" s="37">
        <v>4446.8166666666648</v>
      </c>
      <c r="F135" s="37">
        <v>4386.2333333333327</v>
      </c>
      <c r="G135" s="37">
        <v>4290.4166666666652</v>
      </c>
      <c r="H135" s="37">
        <v>4603.2166666666644</v>
      </c>
      <c r="I135" s="37">
        <v>4699.0333333333319</v>
      </c>
      <c r="J135" s="37">
        <v>4759.6166666666641</v>
      </c>
      <c r="K135" s="28">
        <v>4638.45</v>
      </c>
      <c r="L135" s="28">
        <v>4482.05</v>
      </c>
      <c r="M135" s="28">
        <v>4.0817800000000002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386</v>
      </c>
      <c r="D136" s="37">
        <v>386.84999999999997</v>
      </c>
      <c r="E136" s="37">
        <v>383.14999999999992</v>
      </c>
      <c r="F136" s="37">
        <v>380.29999999999995</v>
      </c>
      <c r="G136" s="37">
        <v>376.59999999999991</v>
      </c>
      <c r="H136" s="37">
        <v>389.69999999999993</v>
      </c>
      <c r="I136" s="37">
        <v>393.4</v>
      </c>
      <c r="J136" s="37">
        <v>396.24999999999994</v>
      </c>
      <c r="K136" s="28">
        <v>390.55</v>
      </c>
      <c r="L136" s="28">
        <v>384</v>
      </c>
      <c r="M136" s="28">
        <v>15.41103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6038.8</v>
      </c>
      <c r="D137" s="37">
        <v>5992.5999999999995</v>
      </c>
      <c r="E137" s="37">
        <v>5897.1999999999989</v>
      </c>
      <c r="F137" s="37">
        <v>5755.5999999999995</v>
      </c>
      <c r="G137" s="37">
        <v>5660.1999999999989</v>
      </c>
      <c r="H137" s="37">
        <v>6134.1999999999989</v>
      </c>
      <c r="I137" s="37">
        <v>6229.5999999999985</v>
      </c>
      <c r="J137" s="37">
        <v>6371.1999999999989</v>
      </c>
      <c r="K137" s="28">
        <v>6088</v>
      </c>
      <c r="L137" s="28">
        <v>5851</v>
      </c>
      <c r="M137" s="28">
        <v>3.1027300000000002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1760.8</v>
      </c>
      <c r="D138" s="37">
        <v>1760.25</v>
      </c>
      <c r="E138" s="37">
        <v>1747.65</v>
      </c>
      <c r="F138" s="37">
        <v>1734.5</v>
      </c>
      <c r="G138" s="37">
        <v>1721.9</v>
      </c>
      <c r="H138" s="37">
        <v>1773.4</v>
      </c>
      <c r="I138" s="37">
        <v>1786</v>
      </c>
      <c r="J138" s="37">
        <v>1799.15</v>
      </c>
      <c r="K138" s="28">
        <v>1772.85</v>
      </c>
      <c r="L138" s="28">
        <v>1747.1</v>
      </c>
      <c r="M138" s="28">
        <v>16.734169999999999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602.85</v>
      </c>
      <c r="D139" s="37">
        <v>601.19999999999993</v>
      </c>
      <c r="E139" s="37">
        <v>596.64999999999986</v>
      </c>
      <c r="F139" s="37">
        <v>590.44999999999993</v>
      </c>
      <c r="G139" s="37">
        <v>585.89999999999986</v>
      </c>
      <c r="H139" s="37">
        <v>607.39999999999986</v>
      </c>
      <c r="I139" s="37">
        <v>611.94999999999982</v>
      </c>
      <c r="J139" s="37">
        <v>618.14999999999986</v>
      </c>
      <c r="K139" s="28">
        <v>605.75</v>
      </c>
      <c r="L139" s="28">
        <v>595</v>
      </c>
      <c r="M139" s="28">
        <v>10.543710000000001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773</v>
      </c>
      <c r="D140" s="37">
        <v>772.88333333333333</v>
      </c>
      <c r="E140" s="37">
        <v>766.11666666666667</v>
      </c>
      <c r="F140" s="37">
        <v>759.23333333333335</v>
      </c>
      <c r="G140" s="37">
        <v>752.4666666666667</v>
      </c>
      <c r="H140" s="37">
        <v>779.76666666666665</v>
      </c>
      <c r="I140" s="37">
        <v>786.5333333333333</v>
      </c>
      <c r="J140" s="37">
        <v>793.41666666666663</v>
      </c>
      <c r="K140" s="28">
        <v>779.65</v>
      </c>
      <c r="L140" s="28">
        <v>766</v>
      </c>
      <c r="M140" s="28">
        <v>9.70871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67447.3</v>
      </c>
      <c r="D141" s="37">
        <v>67526.433333333334</v>
      </c>
      <c r="E141" s="37">
        <v>66931.866666666669</v>
      </c>
      <c r="F141" s="37">
        <v>66416.433333333334</v>
      </c>
      <c r="G141" s="37">
        <v>65821.866666666669</v>
      </c>
      <c r="H141" s="37">
        <v>68041.866666666669</v>
      </c>
      <c r="I141" s="37">
        <v>68636.433333333349</v>
      </c>
      <c r="J141" s="37">
        <v>69151.866666666669</v>
      </c>
      <c r="K141" s="28">
        <v>68121</v>
      </c>
      <c r="L141" s="28">
        <v>67011</v>
      </c>
      <c r="M141" s="28">
        <v>8.5220000000000004E-2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829.1</v>
      </c>
      <c r="D142" s="37">
        <v>831.26666666666677</v>
      </c>
      <c r="E142" s="37">
        <v>814.93333333333351</v>
      </c>
      <c r="F142" s="37">
        <v>800.76666666666677</v>
      </c>
      <c r="G142" s="37">
        <v>784.43333333333351</v>
      </c>
      <c r="H142" s="37">
        <v>845.43333333333351</v>
      </c>
      <c r="I142" s="37">
        <v>861.76666666666677</v>
      </c>
      <c r="J142" s="37">
        <v>875.93333333333351</v>
      </c>
      <c r="K142" s="28">
        <v>847.6</v>
      </c>
      <c r="L142" s="28">
        <v>817.1</v>
      </c>
      <c r="M142" s="28">
        <v>9.43933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181.95</v>
      </c>
      <c r="D143" s="37">
        <v>180.36666666666667</v>
      </c>
      <c r="E143" s="37">
        <v>178.23333333333335</v>
      </c>
      <c r="F143" s="37">
        <v>174.51666666666668</v>
      </c>
      <c r="G143" s="37">
        <v>172.38333333333335</v>
      </c>
      <c r="H143" s="37">
        <v>184.08333333333334</v>
      </c>
      <c r="I143" s="37">
        <v>186.21666666666667</v>
      </c>
      <c r="J143" s="37">
        <v>189.93333333333334</v>
      </c>
      <c r="K143" s="28">
        <v>182.5</v>
      </c>
      <c r="L143" s="28">
        <v>176.65</v>
      </c>
      <c r="M143" s="28">
        <v>85.014960000000002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866.1</v>
      </c>
      <c r="D144" s="37">
        <v>867.81666666666661</v>
      </c>
      <c r="E144" s="37">
        <v>860.63333333333321</v>
      </c>
      <c r="F144" s="37">
        <v>855.16666666666663</v>
      </c>
      <c r="G144" s="37">
        <v>847.98333333333323</v>
      </c>
      <c r="H144" s="37">
        <v>873.28333333333319</v>
      </c>
      <c r="I144" s="37">
        <v>880.46666666666658</v>
      </c>
      <c r="J144" s="37">
        <v>885.93333333333317</v>
      </c>
      <c r="K144" s="28">
        <v>875</v>
      </c>
      <c r="L144" s="28">
        <v>862.35</v>
      </c>
      <c r="M144" s="28">
        <v>36.953629999999997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122.95</v>
      </c>
      <c r="D145" s="37">
        <v>123.2</v>
      </c>
      <c r="E145" s="37">
        <v>121.95</v>
      </c>
      <c r="F145" s="37">
        <v>120.95</v>
      </c>
      <c r="G145" s="37">
        <v>119.7</v>
      </c>
      <c r="H145" s="37">
        <v>124.2</v>
      </c>
      <c r="I145" s="37">
        <v>125.45</v>
      </c>
      <c r="J145" s="37">
        <v>126.45</v>
      </c>
      <c r="K145" s="28">
        <v>124.45</v>
      </c>
      <c r="L145" s="28">
        <v>122.2</v>
      </c>
      <c r="M145" s="28">
        <v>46.832729999999998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519.70000000000005</v>
      </c>
      <c r="D146" s="37">
        <v>518.04999999999995</v>
      </c>
      <c r="E146" s="37">
        <v>514.94999999999993</v>
      </c>
      <c r="F146" s="37">
        <v>510.19999999999993</v>
      </c>
      <c r="G146" s="37">
        <v>507.09999999999991</v>
      </c>
      <c r="H146" s="37">
        <v>522.79999999999995</v>
      </c>
      <c r="I146" s="37">
        <v>525.89999999999986</v>
      </c>
      <c r="J146" s="37">
        <v>530.65</v>
      </c>
      <c r="K146" s="28">
        <v>521.15</v>
      </c>
      <c r="L146" s="28">
        <v>513.29999999999995</v>
      </c>
      <c r="M146" s="28">
        <v>6.1847700000000003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7469.5</v>
      </c>
      <c r="D147" s="37">
        <v>7538.1500000000005</v>
      </c>
      <c r="E147" s="37">
        <v>7371.3500000000013</v>
      </c>
      <c r="F147" s="37">
        <v>7273.2000000000007</v>
      </c>
      <c r="G147" s="37">
        <v>7106.4000000000015</v>
      </c>
      <c r="H147" s="37">
        <v>7636.3000000000011</v>
      </c>
      <c r="I147" s="37">
        <v>7803.1</v>
      </c>
      <c r="J147" s="37">
        <v>7901.2500000000009</v>
      </c>
      <c r="K147" s="28">
        <v>7704.95</v>
      </c>
      <c r="L147" s="28">
        <v>7440</v>
      </c>
      <c r="M147" s="28">
        <v>5.2799100000000001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785.5</v>
      </c>
      <c r="D148" s="37">
        <v>784.65</v>
      </c>
      <c r="E148" s="37">
        <v>775.3</v>
      </c>
      <c r="F148" s="37">
        <v>765.1</v>
      </c>
      <c r="G148" s="37">
        <v>755.75</v>
      </c>
      <c r="H148" s="37">
        <v>794.84999999999991</v>
      </c>
      <c r="I148" s="37">
        <v>804.2</v>
      </c>
      <c r="J148" s="37">
        <v>814.39999999999986</v>
      </c>
      <c r="K148" s="28">
        <v>794</v>
      </c>
      <c r="L148" s="28">
        <v>774.45</v>
      </c>
      <c r="M148" s="28">
        <v>3.5602200000000002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4098.95</v>
      </c>
      <c r="D149" s="37">
        <v>4088.7666666666664</v>
      </c>
      <c r="E149" s="37">
        <v>4055.583333333333</v>
      </c>
      <c r="F149" s="37">
        <v>4012.2166666666667</v>
      </c>
      <c r="G149" s="37">
        <v>3979.0333333333333</v>
      </c>
      <c r="H149" s="37">
        <v>4132.1333333333332</v>
      </c>
      <c r="I149" s="37">
        <v>4165.3166666666675</v>
      </c>
      <c r="J149" s="37">
        <v>4208.6833333333325</v>
      </c>
      <c r="K149" s="28">
        <v>4121.95</v>
      </c>
      <c r="L149" s="28">
        <v>4045.4</v>
      </c>
      <c r="M149" s="28">
        <v>4.5614299999999997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3050.8</v>
      </c>
      <c r="D150" s="37">
        <v>3058.7166666666667</v>
      </c>
      <c r="E150" s="37">
        <v>3029.4333333333334</v>
      </c>
      <c r="F150" s="37">
        <v>3008.0666666666666</v>
      </c>
      <c r="G150" s="37">
        <v>2978.7833333333333</v>
      </c>
      <c r="H150" s="37">
        <v>3080.0833333333335</v>
      </c>
      <c r="I150" s="37">
        <v>3109.3666666666672</v>
      </c>
      <c r="J150" s="37">
        <v>3130.7333333333336</v>
      </c>
      <c r="K150" s="28">
        <v>3088</v>
      </c>
      <c r="L150" s="28">
        <v>3037.35</v>
      </c>
      <c r="M150" s="28">
        <v>2.2431000000000001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1336.8</v>
      </c>
      <c r="D151" s="37">
        <v>1342.25</v>
      </c>
      <c r="E151" s="37">
        <v>1327.7</v>
      </c>
      <c r="F151" s="37">
        <v>1318.6000000000001</v>
      </c>
      <c r="G151" s="37">
        <v>1304.0500000000002</v>
      </c>
      <c r="H151" s="37">
        <v>1351.35</v>
      </c>
      <c r="I151" s="37">
        <v>1365.9</v>
      </c>
      <c r="J151" s="37">
        <v>1374.9999999999998</v>
      </c>
      <c r="K151" s="28">
        <v>1356.8</v>
      </c>
      <c r="L151" s="28">
        <v>1333.15</v>
      </c>
      <c r="M151" s="28">
        <v>4.3373299999999997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811.45</v>
      </c>
      <c r="D152" s="37">
        <v>815.88333333333321</v>
      </c>
      <c r="E152" s="37">
        <v>804.36666666666645</v>
      </c>
      <c r="F152" s="37">
        <v>797.28333333333319</v>
      </c>
      <c r="G152" s="37">
        <v>785.76666666666642</v>
      </c>
      <c r="H152" s="37">
        <v>822.96666666666647</v>
      </c>
      <c r="I152" s="37">
        <v>834.48333333333335</v>
      </c>
      <c r="J152" s="37">
        <v>841.56666666666649</v>
      </c>
      <c r="K152" s="28">
        <v>827.4</v>
      </c>
      <c r="L152" s="28">
        <v>808.8</v>
      </c>
      <c r="M152" s="28">
        <v>0.83387999999999995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167.6</v>
      </c>
      <c r="D153" s="37">
        <v>168.93333333333334</v>
      </c>
      <c r="E153" s="37">
        <v>165.86666666666667</v>
      </c>
      <c r="F153" s="37">
        <v>164.13333333333333</v>
      </c>
      <c r="G153" s="37">
        <v>161.06666666666666</v>
      </c>
      <c r="H153" s="37">
        <v>170.66666666666669</v>
      </c>
      <c r="I153" s="37">
        <v>173.73333333333335</v>
      </c>
      <c r="J153" s="37">
        <v>175.4666666666667</v>
      </c>
      <c r="K153" s="28">
        <v>172</v>
      </c>
      <c r="L153" s="28">
        <v>167.2</v>
      </c>
      <c r="M153" s="28">
        <v>76.344539999999995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153.94999999999999</v>
      </c>
      <c r="D154" s="37">
        <v>154.29999999999998</v>
      </c>
      <c r="E154" s="37">
        <v>152.39999999999998</v>
      </c>
      <c r="F154" s="37">
        <v>150.85</v>
      </c>
      <c r="G154" s="37">
        <v>148.94999999999999</v>
      </c>
      <c r="H154" s="37">
        <v>155.84999999999997</v>
      </c>
      <c r="I154" s="37">
        <v>157.75</v>
      </c>
      <c r="J154" s="37">
        <v>159.29999999999995</v>
      </c>
      <c r="K154" s="28">
        <v>156.19999999999999</v>
      </c>
      <c r="L154" s="28">
        <v>152.75</v>
      </c>
      <c r="M154" s="28">
        <v>194.54060999999999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120.05</v>
      </c>
      <c r="D155" s="37">
        <v>120.55</v>
      </c>
      <c r="E155" s="37">
        <v>119.05</v>
      </c>
      <c r="F155" s="37">
        <v>118.05</v>
      </c>
      <c r="G155" s="37">
        <v>116.55</v>
      </c>
      <c r="H155" s="37">
        <v>121.55</v>
      </c>
      <c r="I155" s="37">
        <v>123.05</v>
      </c>
      <c r="J155" s="37">
        <v>124.05</v>
      </c>
      <c r="K155" s="28">
        <v>122.05</v>
      </c>
      <c r="L155" s="28">
        <v>119.55</v>
      </c>
      <c r="M155" s="28">
        <v>112.10665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3934</v>
      </c>
      <c r="D156" s="37">
        <v>3957.4833333333336</v>
      </c>
      <c r="E156" s="37">
        <v>3887.7666666666673</v>
      </c>
      <c r="F156" s="37">
        <v>3841.5333333333338</v>
      </c>
      <c r="G156" s="37">
        <v>3771.8166666666675</v>
      </c>
      <c r="H156" s="37">
        <v>4003.7166666666672</v>
      </c>
      <c r="I156" s="37">
        <v>4073.4333333333334</v>
      </c>
      <c r="J156" s="37">
        <v>4119.666666666667</v>
      </c>
      <c r="K156" s="28">
        <v>4027.2</v>
      </c>
      <c r="L156" s="28">
        <v>3911.25</v>
      </c>
      <c r="M156" s="28">
        <v>2.69251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18382.400000000001</v>
      </c>
      <c r="D157" s="37">
        <v>18393.8</v>
      </c>
      <c r="E157" s="37">
        <v>18238.599999999999</v>
      </c>
      <c r="F157" s="37">
        <v>18094.8</v>
      </c>
      <c r="G157" s="37">
        <v>17939.599999999999</v>
      </c>
      <c r="H157" s="37">
        <v>18537.599999999999</v>
      </c>
      <c r="I157" s="37">
        <v>18692.800000000003</v>
      </c>
      <c r="J157" s="37">
        <v>18836.599999999999</v>
      </c>
      <c r="K157" s="28">
        <v>18549</v>
      </c>
      <c r="L157" s="28">
        <v>18250</v>
      </c>
      <c r="M157" s="28">
        <v>0.27329999999999999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332</v>
      </c>
      <c r="D158" s="37">
        <v>331.05</v>
      </c>
      <c r="E158" s="37">
        <v>328.5</v>
      </c>
      <c r="F158" s="37">
        <v>325</v>
      </c>
      <c r="G158" s="37">
        <v>322.45</v>
      </c>
      <c r="H158" s="37">
        <v>334.55</v>
      </c>
      <c r="I158" s="37">
        <v>337.10000000000008</v>
      </c>
      <c r="J158" s="37">
        <v>340.6</v>
      </c>
      <c r="K158" s="28">
        <v>333.6</v>
      </c>
      <c r="L158" s="28">
        <v>327.55</v>
      </c>
      <c r="M158" s="28">
        <v>5.1088500000000003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997.5</v>
      </c>
      <c r="D159" s="37">
        <v>1003.0833333333334</v>
      </c>
      <c r="E159" s="37">
        <v>984.66666666666674</v>
      </c>
      <c r="F159" s="37">
        <v>971.83333333333337</v>
      </c>
      <c r="G159" s="37">
        <v>953.41666666666674</v>
      </c>
      <c r="H159" s="37">
        <v>1015.9166666666667</v>
      </c>
      <c r="I159" s="37">
        <v>1034.3333333333335</v>
      </c>
      <c r="J159" s="37">
        <v>1047.1666666666667</v>
      </c>
      <c r="K159" s="28">
        <v>1021.5</v>
      </c>
      <c r="L159" s="28">
        <v>990.25</v>
      </c>
      <c r="M159" s="28">
        <v>11.159000000000001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174.25</v>
      </c>
      <c r="D160" s="37">
        <v>173.26666666666665</v>
      </c>
      <c r="E160" s="37">
        <v>171.68333333333331</v>
      </c>
      <c r="F160" s="37">
        <v>169.11666666666665</v>
      </c>
      <c r="G160" s="37">
        <v>167.5333333333333</v>
      </c>
      <c r="H160" s="37">
        <v>175.83333333333331</v>
      </c>
      <c r="I160" s="37">
        <v>177.41666666666669</v>
      </c>
      <c r="J160" s="37">
        <v>179.98333333333332</v>
      </c>
      <c r="K160" s="28">
        <v>174.85</v>
      </c>
      <c r="L160" s="28">
        <v>170.7</v>
      </c>
      <c r="M160" s="28">
        <v>234.58303000000001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232.95</v>
      </c>
      <c r="D161" s="37">
        <v>234.6</v>
      </c>
      <c r="E161" s="37">
        <v>229.85</v>
      </c>
      <c r="F161" s="37">
        <v>226.75</v>
      </c>
      <c r="G161" s="37">
        <v>222</v>
      </c>
      <c r="H161" s="37">
        <v>237.7</v>
      </c>
      <c r="I161" s="37">
        <v>242.45</v>
      </c>
      <c r="J161" s="37">
        <v>245.54999999999998</v>
      </c>
      <c r="K161" s="28">
        <v>239.35</v>
      </c>
      <c r="L161" s="28">
        <v>231.5</v>
      </c>
      <c r="M161" s="28">
        <v>16.03753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2942.45</v>
      </c>
      <c r="D162" s="37">
        <v>2971.1166666666668</v>
      </c>
      <c r="E162" s="37">
        <v>2906.3333333333335</v>
      </c>
      <c r="F162" s="37">
        <v>2870.2166666666667</v>
      </c>
      <c r="G162" s="37">
        <v>2805.4333333333334</v>
      </c>
      <c r="H162" s="37">
        <v>3007.2333333333336</v>
      </c>
      <c r="I162" s="37">
        <v>3072.0166666666664</v>
      </c>
      <c r="J162" s="37">
        <v>3108.1333333333337</v>
      </c>
      <c r="K162" s="28">
        <v>3035.9</v>
      </c>
      <c r="L162" s="28">
        <v>2935</v>
      </c>
      <c r="M162" s="28">
        <v>1.69099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44817.1</v>
      </c>
      <c r="D163" s="37">
        <v>44767.183333333327</v>
      </c>
      <c r="E163" s="37">
        <v>44343.916666666657</v>
      </c>
      <c r="F163" s="37">
        <v>43870.73333333333</v>
      </c>
      <c r="G163" s="37">
        <v>43447.46666666666</v>
      </c>
      <c r="H163" s="37">
        <v>45240.366666666654</v>
      </c>
      <c r="I163" s="37">
        <v>45663.633333333331</v>
      </c>
      <c r="J163" s="37">
        <v>46136.816666666651</v>
      </c>
      <c r="K163" s="28">
        <v>45190.45</v>
      </c>
      <c r="L163" s="28">
        <v>44294</v>
      </c>
      <c r="M163" s="28">
        <v>0.15207000000000001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204.25</v>
      </c>
      <c r="D164" s="37">
        <v>203.30000000000004</v>
      </c>
      <c r="E164" s="37">
        <v>201.75000000000009</v>
      </c>
      <c r="F164" s="37">
        <v>199.25000000000006</v>
      </c>
      <c r="G164" s="37">
        <v>197.7000000000001</v>
      </c>
      <c r="H164" s="37">
        <v>205.80000000000007</v>
      </c>
      <c r="I164" s="37">
        <v>207.35000000000002</v>
      </c>
      <c r="J164" s="37">
        <v>209.85000000000005</v>
      </c>
      <c r="K164" s="28">
        <v>204.85</v>
      </c>
      <c r="L164" s="28">
        <v>200.8</v>
      </c>
      <c r="M164" s="28">
        <v>28.95318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4418</v>
      </c>
      <c r="D165" s="37">
        <v>4410.4833333333336</v>
      </c>
      <c r="E165" s="37">
        <v>4370.5166666666673</v>
      </c>
      <c r="F165" s="37">
        <v>4323.0333333333338</v>
      </c>
      <c r="G165" s="37">
        <v>4283.0666666666675</v>
      </c>
      <c r="H165" s="37">
        <v>4457.9666666666672</v>
      </c>
      <c r="I165" s="37">
        <v>4497.9333333333343</v>
      </c>
      <c r="J165" s="37">
        <v>4545.416666666667</v>
      </c>
      <c r="K165" s="28">
        <v>4450.45</v>
      </c>
      <c r="L165" s="28">
        <v>4363</v>
      </c>
      <c r="M165" s="28">
        <v>0.18024000000000001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2366.0500000000002</v>
      </c>
      <c r="D166" s="37">
        <v>2378.4</v>
      </c>
      <c r="E166" s="37">
        <v>2336.8000000000002</v>
      </c>
      <c r="F166" s="37">
        <v>2307.5500000000002</v>
      </c>
      <c r="G166" s="37">
        <v>2265.9500000000003</v>
      </c>
      <c r="H166" s="37">
        <v>2407.65</v>
      </c>
      <c r="I166" s="37">
        <v>2449.2499999999995</v>
      </c>
      <c r="J166" s="37">
        <v>2478.5</v>
      </c>
      <c r="K166" s="28">
        <v>2420</v>
      </c>
      <c r="L166" s="28">
        <v>2349.15</v>
      </c>
      <c r="M166" s="28">
        <v>6.2474699999999999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2283.4499999999998</v>
      </c>
      <c r="D167" s="37">
        <v>2285.4333333333329</v>
      </c>
      <c r="E167" s="37">
        <v>2260.8666666666659</v>
      </c>
      <c r="F167" s="37">
        <v>2238.2833333333328</v>
      </c>
      <c r="G167" s="37">
        <v>2213.7166666666658</v>
      </c>
      <c r="H167" s="37">
        <v>2308.016666666666</v>
      </c>
      <c r="I167" s="37">
        <v>2332.5833333333326</v>
      </c>
      <c r="J167" s="37">
        <v>2355.1666666666661</v>
      </c>
      <c r="K167" s="28">
        <v>2310</v>
      </c>
      <c r="L167" s="28">
        <v>2262.85</v>
      </c>
      <c r="M167" s="28">
        <v>3.0448300000000001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2617.85</v>
      </c>
      <c r="D168" s="37">
        <v>2625.9500000000003</v>
      </c>
      <c r="E168" s="37">
        <v>2591.9000000000005</v>
      </c>
      <c r="F168" s="37">
        <v>2565.9500000000003</v>
      </c>
      <c r="G168" s="37">
        <v>2531.9000000000005</v>
      </c>
      <c r="H168" s="37">
        <v>2651.9000000000005</v>
      </c>
      <c r="I168" s="37">
        <v>2685.9500000000007</v>
      </c>
      <c r="J168" s="37">
        <v>2711.9000000000005</v>
      </c>
      <c r="K168" s="28">
        <v>2660</v>
      </c>
      <c r="L168" s="28">
        <v>2600</v>
      </c>
      <c r="M168" s="28">
        <v>1.49796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118.2</v>
      </c>
      <c r="D169" s="37">
        <v>118.35000000000001</v>
      </c>
      <c r="E169" s="37">
        <v>117.35000000000002</v>
      </c>
      <c r="F169" s="37">
        <v>116.50000000000001</v>
      </c>
      <c r="G169" s="37">
        <v>115.50000000000003</v>
      </c>
      <c r="H169" s="37">
        <v>119.20000000000002</v>
      </c>
      <c r="I169" s="37">
        <v>120.19999999999999</v>
      </c>
      <c r="J169" s="37">
        <v>121.05000000000001</v>
      </c>
      <c r="K169" s="28">
        <v>119.35</v>
      </c>
      <c r="L169" s="28">
        <v>117.5</v>
      </c>
      <c r="M169" s="28">
        <v>19.15184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229.5</v>
      </c>
      <c r="D170" s="37">
        <v>230.80000000000004</v>
      </c>
      <c r="E170" s="37">
        <v>226.25000000000009</v>
      </c>
      <c r="F170" s="37">
        <v>223.00000000000006</v>
      </c>
      <c r="G170" s="37">
        <v>218.4500000000001</v>
      </c>
      <c r="H170" s="37">
        <v>234.05000000000007</v>
      </c>
      <c r="I170" s="37">
        <v>238.60000000000002</v>
      </c>
      <c r="J170" s="37">
        <v>241.85000000000005</v>
      </c>
      <c r="K170" s="28">
        <v>235.35</v>
      </c>
      <c r="L170" s="28">
        <v>227.55</v>
      </c>
      <c r="M170" s="28">
        <v>82.615799999999993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483.85</v>
      </c>
      <c r="D171" s="37">
        <v>487.55</v>
      </c>
      <c r="E171" s="37">
        <v>477.6</v>
      </c>
      <c r="F171" s="37">
        <v>471.35</v>
      </c>
      <c r="G171" s="37">
        <v>461.40000000000003</v>
      </c>
      <c r="H171" s="37">
        <v>493.8</v>
      </c>
      <c r="I171" s="37">
        <v>503.74999999999994</v>
      </c>
      <c r="J171" s="37">
        <v>510</v>
      </c>
      <c r="K171" s="28">
        <v>497.5</v>
      </c>
      <c r="L171" s="28">
        <v>481.3</v>
      </c>
      <c r="M171" s="28">
        <v>28.468789999999998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14509.55</v>
      </c>
      <c r="D172" s="37">
        <v>14513.449999999999</v>
      </c>
      <c r="E172" s="37">
        <v>14447.099999999999</v>
      </c>
      <c r="F172" s="37">
        <v>14384.65</v>
      </c>
      <c r="G172" s="37">
        <v>14318.3</v>
      </c>
      <c r="H172" s="37">
        <v>14575.899999999998</v>
      </c>
      <c r="I172" s="37">
        <v>14642.25</v>
      </c>
      <c r="J172" s="37">
        <v>14704.699999999997</v>
      </c>
      <c r="K172" s="28">
        <v>14579.8</v>
      </c>
      <c r="L172" s="28">
        <v>14451</v>
      </c>
      <c r="M172" s="28">
        <v>1.422E-2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36.65</v>
      </c>
      <c r="D173" s="37">
        <v>36.800000000000004</v>
      </c>
      <c r="E173" s="37">
        <v>36.45000000000001</v>
      </c>
      <c r="F173" s="37">
        <v>36.250000000000007</v>
      </c>
      <c r="G173" s="37">
        <v>35.900000000000013</v>
      </c>
      <c r="H173" s="37">
        <v>37.000000000000007</v>
      </c>
      <c r="I173" s="37">
        <v>37.35</v>
      </c>
      <c r="J173" s="37">
        <v>37.550000000000004</v>
      </c>
      <c r="K173" s="28">
        <v>37.15</v>
      </c>
      <c r="L173" s="28">
        <v>36.6</v>
      </c>
      <c r="M173" s="28">
        <v>226.07254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130.9</v>
      </c>
      <c r="D174" s="37">
        <v>131.53333333333333</v>
      </c>
      <c r="E174" s="37">
        <v>129.86666666666667</v>
      </c>
      <c r="F174" s="37">
        <v>128.83333333333334</v>
      </c>
      <c r="G174" s="37">
        <v>127.16666666666669</v>
      </c>
      <c r="H174" s="37">
        <v>132.56666666666666</v>
      </c>
      <c r="I174" s="37">
        <v>134.23333333333335</v>
      </c>
      <c r="J174" s="37">
        <v>135.26666666666665</v>
      </c>
      <c r="K174" s="28">
        <v>133.19999999999999</v>
      </c>
      <c r="L174" s="28">
        <v>130.5</v>
      </c>
      <c r="M174" s="28">
        <v>62.367989999999999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130.5</v>
      </c>
      <c r="D175" s="37">
        <v>130.81666666666669</v>
      </c>
      <c r="E175" s="37">
        <v>129.78333333333339</v>
      </c>
      <c r="F175" s="37">
        <v>129.06666666666669</v>
      </c>
      <c r="G175" s="37">
        <v>128.03333333333339</v>
      </c>
      <c r="H175" s="37">
        <v>131.53333333333339</v>
      </c>
      <c r="I175" s="37">
        <v>132.56666666666669</v>
      </c>
      <c r="J175" s="37">
        <v>133.28333333333339</v>
      </c>
      <c r="K175" s="28">
        <v>131.85</v>
      </c>
      <c r="L175" s="28">
        <v>130.1</v>
      </c>
      <c r="M175" s="28">
        <v>23.417159999999999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2551.65</v>
      </c>
      <c r="D176" s="37">
        <v>2563.25</v>
      </c>
      <c r="E176" s="37">
        <v>2533.9</v>
      </c>
      <c r="F176" s="37">
        <v>2516.15</v>
      </c>
      <c r="G176" s="37">
        <v>2486.8000000000002</v>
      </c>
      <c r="H176" s="37">
        <v>2581</v>
      </c>
      <c r="I176" s="37">
        <v>2610.3500000000004</v>
      </c>
      <c r="J176" s="37">
        <v>2628.1</v>
      </c>
      <c r="K176" s="28">
        <v>2592.6</v>
      </c>
      <c r="L176" s="28">
        <v>2545.5</v>
      </c>
      <c r="M176" s="28">
        <v>47.784779999999998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833.55</v>
      </c>
      <c r="D177" s="37">
        <v>838.93333333333339</v>
      </c>
      <c r="E177" s="37">
        <v>827.61666666666679</v>
      </c>
      <c r="F177" s="37">
        <v>821.68333333333339</v>
      </c>
      <c r="G177" s="37">
        <v>810.36666666666679</v>
      </c>
      <c r="H177" s="37">
        <v>844.86666666666679</v>
      </c>
      <c r="I177" s="37">
        <v>856.18333333333339</v>
      </c>
      <c r="J177" s="37">
        <v>862.11666666666679</v>
      </c>
      <c r="K177" s="28">
        <v>850.25</v>
      </c>
      <c r="L177" s="28">
        <v>833</v>
      </c>
      <c r="M177" s="28">
        <v>8.3962000000000003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1146.9000000000001</v>
      </c>
      <c r="D178" s="37">
        <v>1148.2666666666667</v>
      </c>
      <c r="E178" s="37">
        <v>1138.6333333333332</v>
      </c>
      <c r="F178" s="37">
        <v>1130.3666666666666</v>
      </c>
      <c r="G178" s="37">
        <v>1120.7333333333331</v>
      </c>
      <c r="H178" s="37">
        <v>1156.5333333333333</v>
      </c>
      <c r="I178" s="37">
        <v>1166.166666666667</v>
      </c>
      <c r="J178" s="37">
        <v>1174.4333333333334</v>
      </c>
      <c r="K178" s="28">
        <v>1157.9000000000001</v>
      </c>
      <c r="L178" s="28">
        <v>1140</v>
      </c>
      <c r="M178" s="28">
        <v>5.09293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2611.0500000000002</v>
      </c>
      <c r="D179" s="37">
        <v>2628.6666666666665</v>
      </c>
      <c r="E179" s="37">
        <v>2579.833333333333</v>
      </c>
      <c r="F179" s="37">
        <v>2548.6166666666663</v>
      </c>
      <c r="G179" s="37">
        <v>2499.7833333333328</v>
      </c>
      <c r="H179" s="37">
        <v>2659.8833333333332</v>
      </c>
      <c r="I179" s="37">
        <v>2708.7166666666662</v>
      </c>
      <c r="J179" s="37">
        <v>2739.9333333333334</v>
      </c>
      <c r="K179" s="28">
        <v>2677.5</v>
      </c>
      <c r="L179" s="28">
        <v>2597.4499999999998</v>
      </c>
      <c r="M179" s="28">
        <v>4.9174899999999999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7294.75</v>
      </c>
      <c r="D180" s="37">
        <v>7306.583333333333</v>
      </c>
      <c r="E180" s="37">
        <v>7228.1666666666661</v>
      </c>
      <c r="F180" s="37">
        <v>7161.583333333333</v>
      </c>
      <c r="G180" s="37">
        <v>7083.1666666666661</v>
      </c>
      <c r="H180" s="37">
        <v>7373.1666666666661</v>
      </c>
      <c r="I180" s="37">
        <v>7451.5833333333321</v>
      </c>
      <c r="J180" s="37">
        <v>7518.1666666666661</v>
      </c>
      <c r="K180" s="28">
        <v>7385</v>
      </c>
      <c r="L180" s="28">
        <v>7240</v>
      </c>
      <c r="M180" s="28">
        <v>0.22871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25363.55</v>
      </c>
      <c r="D181" s="37">
        <v>25332.966666666664</v>
      </c>
      <c r="E181" s="37">
        <v>25150.583333333328</v>
      </c>
      <c r="F181" s="37">
        <v>24937.616666666665</v>
      </c>
      <c r="G181" s="37">
        <v>24755.23333333333</v>
      </c>
      <c r="H181" s="37">
        <v>25545.933333333327</v>
      </c>
      <c r="I181" s="37">
        <v>25728.316666666666</v>
      </c>
      <c r="J181" s="37">
        <v>25941.283333333326</v>
      </c>
      <c r="K181" s="28">
        <v>25515.35</v>
      </c>
      <c r="L181" s="28">
        <v>25120</v>
      </c>
      <c r="M181" s="28">
        <v>0.36907000000000001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1183.95</v>
      </c>
      <c r="D182" s="37">
        <v>1186.5166666666667</v>
      </c>
      <c r="E182" s="37">
        <v>1175.8833333333332</v>
      </c>
      <c r="F182" s="37">
        <v>1167.8166666666666</v>
      </c>
      <c r="G182" s="37">
        <v>1157.1833333333332</v>
      </c>
      <c r="H182" s="37">
        <v>1194.5833333333333</v>
      </c>
      <c r="I182" s="37">
        <v>1205.2166666666669</v>
      </c>
      <c r="J182" s="37">
        <v>1213.2833333333333</v>
      </c>
      <c r="K182" s="28">
        <v>1197.1500000000001</v>
      </c>
      <c r="L182" s="28">
        <v>1178.45</v>
      </c>
      <c r="M182" s="28">
        <v>4.6756200000000003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2467</v>
      </c>
      <c r="D183" s="37">
        <v>2463.6666666666665</v>
      </c>
      <c r="E183" s="37">
        <v>2438.333333333333</v>
      </c>
      <c r="F183" s="37">
        <v>2409.6666666666665</v>
      </c>
      <c r="G183" s="37">
        <v>2384.333333333333</v>
      </c>
      <c r="H183" s="37">
        <v>2492.333333333333</v>
      </c>
      <c r="I183" s="37">
        <v>2517.6666666666661</v>
      </c>
      <c r="J183" s="37">
        <v>2546.333333333333</v>
      </c>
      <c r="K183" s="28">
        <v>2489</v>
      </c>
      <c r="L183" s="28">
        <v>2435</v>
      </c>
      <c r="M183" s="28">
        <v>1.3843399999999999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517.70000000000005</v>
      </c>
      <c r="D184" s="37">
        <v>517.44999999999993</v>
      </c>
      <c r="E184" s="37">
        <v>513.99999999999989</v>
      </c>
      <c r="F184" s="37">
        <v>510.29999999999995</v>
      </c>
      <c r="G184" s="37">
        <v>506.84999999999991</v>
      </c>
      <c r="H184" s="37">
        <v>521.14999999999986</v>
      </c>
      <c r="I184" s="37">
        <v>524.59999999999991</v>
      </c>
      <c r="J184" s="37">
        <v>528.29999999999984</v>
      </c>
      <c r="K184" s="28">
        <v>520.9</v>
      </c>
      <c r="L184" s="28">
        <v>513.75</v>
      </c>
      <c r="M184" s="28">
        <v>154.40525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106.5</v>
      </c>
      <c r="D185" s="37">
        <v>107.41666666666667</v>
      </c>
      <c r="E185" s="37">
        <v>105.38333333333334</v>
      </c>
      <c r="F185" s="37">
        <v>104.26666666666667</v>
      </c>
      <c r="G185" s="37">
        <v>102.23333333333333</v>
      </c>
      <c r="H185" s="37">
        <v>108.53333333333335</v>
      </c>
      <c r="I185" s="37">
        <v>110.56666666666668</v>
      </c>
      <c r="J185" s="37">
        <v>111.68333333333335</v>
      </c>
      <c r="K185" s="28">
        <v>109.45</v>
      </c>
      <c r="L185" s="28">
        <v>106.3</v>
      </c>
      <c r="M185" s="28">
        <v>188.50425999999999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936.75</v>
      </c>
      <c r="D186" s="37">
        <v>933.68333333333339</v>
      </c>
      <c r="E186" s="37">
        <v>924.36666666666679</v>
      </c>
      <c r="F186" s="37">
        <v>911.98333333333335</v>
      </c>
      <c r="G186" s="37">
        <v>902.66666666666674</v>
      </c>
      <c r="H186" s="37">
        <v>946.06666666666683</v>
      </c>
      <c r="I186" s="37">
        <v>955.38333333333344</v>
      </c>
      <c r="J186" s="37">
        <v>967.76666666666688</v>
      </c>
      <c r="K186" s="28">
        <v>943</v>
      </c>
      <c r="L186" s="28">
        <v>921.3</v>
      </c>
      <c r="M186" s="28">
        <v>18.255310000000001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509.45</v>
      </c>
      <c r="D187" s="37">
        <v>513.75</v>
      </c>
      <c r="E187" s="37">
        <v>503.1</v>
      </c>
      <c r="F187" s="37">
        <v>496.75</v>
      </c>
      <c r="G187" s="37">
        <v>486.1</v>
      </c>
      <c r="H187" s="37">
        <v>520.1</v>
      </c>
      <c r="I187" s="37">
        <v>530.75000000000011</v>
      </c>
      <c r="J187" s="37">
        <v>537.1</v>
      </c>
      <c r="K187" s="28">
        <v>524.4</v>
      </c>
      <c r="L187" s="28">
        <v>507.4</v>
      </c>
      <c r="M187" s="28">
        <v>9.5267400000000002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637.65</v>
      </c>
      <c r="D188" s="37">
        <v>639.73333333333335</v>
      </c>
      <c r="E188" s="37">
        <v>629.4666666666667</v>
      </c>
      <c r="F188" s="37">
        <v>621.2833333333333</v>
      </c>
      <c r="G188" s="37">
        <v>611.01666666666665</v>
      </c>
      <c r="H188" s="37">
        <v>647.91666666666674</v>
      </c>
      <c r="I188" s="37">
        <v>658.18333333333339</v>
      </c>
      <c r="J188" s="37">
        <v>666.36666666666679</v>
      </c>
      <c r="K188" s="28">
        <v>650</v>
      </c>
      <c r="L188" s="28">
        <v>631.54999999999995</v>
      </c>
      <c r="M188" s="28">
        <v>4.0922000000000001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650.04999999999995</v>
      </c>
      <c r="D189" s="37">
        <v>652.59999999999991</v>
      </c>
      <c r="E189" s="37">
        <v>645.29999999999984</v>
      </c>
      <c r="F189" s="37">
        <v>640.54999999999995</v>
      </c>
      <c r="G189" s="37">
        <v>633.24999999999989</v>
      </c>
      <c r="H189" s="37">
        <v>657.3499999999998</v>
      </c>
      <c r="I189" s="37">
        <v>664.65</v>
      </c>
      <c r="J189" s="37">
        <v>669.39999999999975</v>
      </c>
      <c r="K189" s="28">
        <v>659.9</v>
      </c>
      <c r="L189" s="28">
        <v>647.85</v>
      </c>
      <c r="M189" s="28">
        <v>8.84084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976.95</v>
      </c>
      <c r="D190" s="37">
        <v>979.7833333333333</v>
      </c>
      <c r="E190" s="37">
        <v>969.56666666666661</v>
      </c>
      <c r="F190" s="37">
        <v>962.18333333333328</v>
      </c>
      <c r="G190" s="37">
        <v>951.96666666666658</v>
      </c>
      <c r="H190" s="37">
        <v>987.16666666666663</v>
      </c>
      <c r="I190" s="37">
        <v>997.38333333333333</v>
      </c>
      <c r="J190" s="37">
        <v>1004.7666666666667</v>
      </c>
      <c r="K190" s="28">
        <v>990</v>
      </c>
      <c r="L190" s="28">
        <v>972.4</v>
      </c>
      <c r="M190" s="28">
        <v>7.9863400000000002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1302.55</v>
      </c>
      <c r="D191" s="37">
        <v>1308.5</v>
      </c>
      <c r="E191" s="37">
        <v>1285.8499999999999</v>
      </c>
      <c r="F191" s="37">
        <v>1269.1499999999999</v>
      </c>
      <c r="G191" s="37">
        <v>1246.4999999999998</v>
      </c>
      <c r="H191" s="37">
        <v>1325.2</v>
      </c>
      <c r="I191" s="37">
        <v>1347.8500000000001</v>
      </c>
      <c r="J191" s="37">
        <v>1364.5500000000002</v>
      </c>
      <c r="K191" s="28">
        <v>1331.15</v>
      </c>
      <c r="L191" s="28">
        <v>1291.8</v>
      </c>
      <c r="M191" s="28">
        <v>3.87696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3661.95</v>
      </c>
      <c r="D192" s="37">
        <v>3675.7833333333328</v>
      </c>
      <c r="E192" s="37">
        <v>3641.7166666666658</v>
      </c>
      <c r="F192" s="37">
        <v>3621.4833333333331</v>
      </c>
      <c r="G192" s="37">
        <v>3587.4166666666661</v>
      </c>
      <c r="H192" s="37">
        <v>3696.0166666666655</v>
      </c>
      <c r="I192" s="37">
        <v>3730.083333333333</v>
      </c>
      <c r="J192" s="37">
        <v>3750.3166666666652</v>
      </c>
      <c r="K192" s="28">
        <v>3709.85</v>
      </c>
      <c r="L192" s="28">
        <v>3655.55</v>
      </c>
      <c r="M192" s="28">
        <v>16.216719999999999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817.6</v>
      </c>
      <c r="D193" s="37">
        <v>817.38333333333321</v>
      </c>
      <c r="E193" s="37">
        <v>811.26666666666642</v>
      </c>
      <c r="F193" s="37">
        <v>804.93333333333317</v>
      </c>
      <c r="G193" s="37">
        <v>798.81666666666638</v>
      </c>
      <c r="H193" s="37">
        <v>823.71666666666647</v>
      </c>
      <c r="I193" s="37">
        <v>829.83333333333326</v>
      </c>
      <c r="J193" s="37">
        <v>836.16666666666652</v>
      </c>
      <c r="K193" s="28">
        <v>823.5</v>
      </c>
      <c r="L193" s="28">
        <v>811.05</v>
      </c>
      <c r="M193" s="28">
        <v>10.36739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8383.7999999999993</v>
      </c>
      <c r="D194" s="37">
        <v>8456.2666666666664</v>
      </c>
      <c r="E194" s="37">
        <v>8277.5333333333328</v>
      </c>
      <c r="F194" s="37">
        <v>8171.2666666666664</v>
      </c>
      <c r="G194" s="37">
        <v>7992.5333333333328</v>
      </c>
      <c r="H194" s="37">
        <v>8562.5333333333328</v>
      </c>
      <c r="I194" s="37">
        <v>8741.2666666666664</v>
      </c>
      <c r="J194" s="37">
        <v>8847.5333333333328</v>
      </c>
      <c r="K194" s="28">
        <v>8635</v>
      </c>
      <c r="L194" s="28">
        <v>8350</v>
      </c>
      <c r="M194" s="28">
        <v>3.9731100000000001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431.05</v>
      </c>
      <c r="D195" s="37">
        <v>434.66666666666669</v>
      </c>
      <c r="E195" s="37">
        <v>426.48333333333335</v>
      </c>
      <c r="F195" s="37">
        <v>421.91666666666669</v>
      </c>
      <c r="G195" s="37">
        <v>413.73333333333335</v>
      </c>
      <c r="H195" s="37">
        <v>439.23333333333335</v>
      </c>
      <c r="I195" s="37">
        <v>447.41666666666663</v>
      </c>
      <c r="J195" s="37">
        <v>451.98333333333335</v>
      </c>
      <c r="K195" s="28">
        <v>442.85</v>
      </c>
      <c r="L195" s="28">
        <v>430.1</v>
      </c>
      <c r="M195" s="28">
        <v>168.17981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273.10000000000002</v>
      </c>
      <c r="D196" s="37">
        <v>275.23333333333335</v>
      </c>
      <c r="E196" s="37">
        <v>270.16666666666669</v>
      </c>
      <c r="F196" s="37">
        <v>267.23333333333335</v>
      </c>
      <c r="G196" s="37">
        <v>262.16666666666669</v>
      </c>
      <c r="H196" s="37">
        <v>278.16666666666669</v>
      </c>
      <c r="I196" s="37">
        <v>283.23333333333329</v>
      </c>
      <c r="J196" s="37">
        <v>286.16666666666669</v>
      </c>
      <c r="K196" s="28">
        <v>280.3</v>
      </c>
      <c r="L196" s="28">
        <v>272.3</v>
      </c>
      <c r="M196" s="28">
        <v>314.60232000000002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1319.5</v>
      </c>
      <c r="D197" s="37">
        <v>1326.8333333333333</v>
      </c>
      <c r="E197" s="37">
        <v>1307.6666666666665</v>
      </c>
      <c r="F197" s="37">
        <v>1295.8333333333333</v>
      </c>
      <c r="G197" s="37">
        <v>1276.6666666666665</v>
      </c>
      <c r="H197" s="37">
        <v>1338.6666666666665</v>
      </c>
      <c r="I197" s="37">
        <v>1357.833333333333</v>
      </c>
      <c r="J197" s="37">
        <v>1369.6666666666665</v>
      </c>
      <c r="K197" s="28">
        <v>1346</v>
      </c>
      <c r="L197" s="28">
        <v>1315</v>
      </c>
      <c r="M197" s="28">
        <v>44.937800000000003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1410.45</v>
      </c>
      <c r="D198" s="37">
        <v>1414.1833333333334</v>
      </c>
      <c r="E198" s="37">
        <v>1399.6666666666667</v>
      </c>
      <c r="F198" s="37">
        <v>1388.8833333333334</v>
      </c>
      <c r="G198" s="37">
        <v>1374.3666666666668</v>
      </c>
      <c r="H198" s="37">
        <v>1424.9666666666667</v>
      </c>
      <c r="I198" s="37">
        <v>1439.4833333333331</v>
      </c>
      <c r="J198" s="37">
        <v>1450.2666666666667</v>
      </c>
      <c r="K198" s="28">
        <v>1428.7</v>
      </c>
      <c r="L198" s="28">
        <v>1403.4</v>
      </c>
      <c r="M198" s="28">
        <v>14.303990000000001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812.05</v>
      </c>
      <c r="D199" s="37">
        <v>807.35</v>
      </c>
      <c r="E199" s="37">
        <v>797.7</v>
      </c>
      <c r="F199" s="37">
        <v>783.35</v>
      </c>
      <c r="G199" s="37">
        <v>773.7</v>
      </c>
      <c r="H199" s="37">
        <v>821.7</v>
      </c>
      <c r="I199" s="37">
        <v>831.34999999999991</v>
      </c>
      <c r="J199" s="37">
        <v>845.7</v>
      </c>
      <c r="K199" s="28">
        <v>817</v>
      </c>
      <c r="L199" s="28">
        <v>793</v>
      </c>
      <c r="M199" s="28">
        <v>5.0832899999999999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2461.35</v>
      </c>
      <c r="D200" s="37">
        <v>2466.1333333333332</v>
      </c>
      <c r="E200" s="37">
        <v>2436.3166666666666</v>
      </c>
      <c r="F200" s="37">
        <v>2411.2833333333333</v>
      </c>
      <c r="G200" s="37">
        <v>2381.4666666666667</v>
      </c>
      <c r="H200" s="37">
        <v>2491.1666666666665</v>
      </c>
      <c r="I200" s="37">
        <v>2520.9833333333331</v>
      </c>
      <c r="J200" s="37">
        <v>2546.0166666666664</v>
      </c>
      <c r="K200" s="28">
        <v>2495.9499999999998</v>
      </c>
      <c r="L200" s="28">
        <v>2441.1</v>
      </c>
      <c r="M200" s="28">
        <v>11.654529999999999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2849.5</v>
      </c>
      <c r="D201" s="37">
        <v>2832.8833333333337</v>
      </c>
      <c r="E201" s="37">
        <v>2791.1666666666674</v>
      </c>
      <c r="F201" s="37">
        <v>2732.8333333333339</v>
      </c>
      <c r="G201" s="37">
        <v>2691.1166666666677</v>
      </c>
      <c r="H201" s="37">
        <v>2891.2166666666672</v>
      </c>
      <c r="I201" s="37">
        <v>2932.9333333333334</v>
      </c>
      <c r="J201" s="37">
        <v>2991.2666666666669</v>
      </c>
      <c r="K201" s="28">
        <v>2874.6</v>
      </c>
      <c r="L201" s="28">
        <v>2774.55</v>
      </c>
      <c r="M201" s="28">
        <v>1.7945800000000001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548.04999999999995</v>
      </c>
      <c r="D202" s="37">
        <v>552.41666666666663</v>
      </c>
      <c r="E202" s="37">
        <v>541.0333333333333</v>
      </c>
      <c r="F202" s="37">
        <v>534.01666666666665</v>
      </c>
      <c r="G202" s="37">
        <v>522.63333333333333</v>
      </c>
      <c r="H202" s="37">
        <v>559.43333333333328</v>
      </c>
      <c r="I202" s="37">
        <v>570.81666666666672</v>
      </c>
      <c r="J202" s="37">
        <v>577.83333333333326</v>
      </c>
      <c r="K202" s="28">
        <v>563.79999999999995</v>
      </c>
      <c r="L202" s="28">
        <v>545.4</v>
      </c>
      <c r="M202" s="28">
        <v>9.6635100000000005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1232.8</v>
      </c>
      <c r="D203" s="37">
        <v>1239.0333333333333</v>
      </c>
      <c r="E203" s="37">
        <v>1215.2666666666667</v>
      </c>
      <c r="F203" s="37">
        <v>1197.7333333333333</v>
      </c>
      <c r="G203" s="37">
        <v>1173.9666666666667</v>
      </c>
      <c r="H203" s="37">
        <v>1256.5666666666666</v>
      </c>
      <c r="I203" s="37">
        <v>1280.333333333333</v>
      </c>
      <c r="J203" s="37">
        <v>1297.8666666666666</v>
      </c>
      <c r="K203" s="28">
        <v>1262.8</v>
      </c>
      <c r="L203" s="28">
        <v>1221.5</v>
      </c>
      <c r="M203" s="28">
        <v>7.4235199999999999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818.65</v>
      </c>
      <c r="D204" s="37">
        <v>820.0333333333333</v>
      </c>
      <c r="E204" s="37">
        <v>803.61666666666656</v>
      </c>
      <c r="F204" s="37">
        <v>788.58333333333326</v>
      </c>
      <c r="G204" s="37">
        <v>772.16666666666652</v>
      </c>
      <c r="H204" s="37">
        <v>835.06666666666661</v>
      </c>
      <c r="I204" s="37">
        <v>851.48333333333335</v>
      </c>
      <c r="J204" s="37">
        <v>866.51666666666665</v>
      </c>
      <c r="K204" s="28">
        <v>836.45</v>
      </c>
      <c r="L204" s="28">
        <v>805</v>
      </c>
      <c r="M204" s="28">
        <v>49.74212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6730.05</v>
      </c>
      <c r="D205" s="37">
        <v>6754.75</v>
      </c>
      <c r="E205" s="37">
        <v>6669.5</v>
      </c>
      <c r="F205" s="37">
        <v>6608.95</v>
      </c>
      <c r="G205" s="37">
        <v>6523.7</v>
      </c>
      <c r="H205" s="37">
        <v>6815.3</v>
      </c>
      <c r="I205" s="37">
        <v>6900.55</v>
      </c>
      <c r="J205" s="37">
        <v>6961.1</v>
      </c>
      <c r="K205" s="28">
        <v>6840</v>
      </c>
      <c r="L205" s="28">
        <v>6694.2</v>
      </c>
      <c r="M205" s="28">
        <v>3.8653499999999998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42</v>
      </c>
      <c r="D206" s="37">
        <v>42.25</v>
      </c>
      <c r="E206" s="37">
        <v>41.65</v>
      </c>
      <c r="F206" s="37">
        <v>41.3</v>
      </c>
      <c r="G206" s="37">
        <v>40.699999999999996</v>
      </c>
      <c r="H206" s="37">
        <v>42.6</v>
      </c>
      <c r="I206" s="37">
        <v>43.199999999999996</v>
      </c>
      <c r="J206" s="37">
        <v>43.550000000000004</v>
      </c>
      <c r="K206" s="28">
        <v>42.85</v>
      </c>
      <c r="L206" s="28">
        <v>41.9</v>
      </c>
      <c r="M206" s="28">
        <v>75.443790000000007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1526.5</v>
      </c>
      <c r="D207" s="37">
        <v>1533.7666666666664</v>
      </c>
      <c r="E207" s="37">
        <v>1509.8333333333328</v>
      </c>
      <c r="F207" s="37">
        <v>1493.1666666666663</v>
      </c>
      <c r="G207" s="37">
        <v>1469.2333333333327</v>
      </c>
      <c r="H207" s="37">
        <v>1550.4333333333329</v>
      </c>
      <c r="I207" s="37">
        <v>1574.3666666666663</v>
      </c>
      <c r="J207" s="37">
        <v>1591.0333333333331</v>
      </c>
      <c r="K207" s="28">
        <v>1557.7</v>
      </c>
      <c r="L207" s="28">
        <v>1517.1</v>
      </c>
      <c r="M207" s="28">
        <v>1.88706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893.95</v>
      </c>
      <c r="D208" s="37">
        <v>899.1</v>
      </c>
      <c r="E208" s="37">
        <v>886.2</v>
      </c>
      <c r="F208" s="37">
        <v>878.45</v>
      </c>
      <c r="G208" s="37">
        <v>865.55000000000007</v>
      </c>
      <c r="H208" s="37">
        <v>906.85</v>
      </c>
      <c r="I208" s="37">
        <v>919.74999999999989</v>
      </c>
      <c r="J208" s="37">
        <v>927.5</v>
      </c>
      <c r="K208" s="28">
        <v>912</v>
      </c>
      <c r="L208" s="28">
        <v>891.35</v>
      </c>
      <c r="M208" s="28">
        <v>11.38781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1011.05</v>
      </c>
      <c r="D209" s="37">
        <v>1018.6333333333332</v>
      </c>
      <c r="E209" s="37">
        <v>986.41666666666652</v>
      </c>
      <c r="F209" s="37">
        <v>961.7833333333333</v>
      </c>
      <c r="G209" s="37">
        <v>929.56666666666661</v>
      </c>
      <c r="H209" s="37">
        <v>1043.2666666666664</v>
      </c>
      <c r="I209" s="37">
        <v>1075.4833333333331</v>
      </c>
      <c r="J209" s="37">
        <v>1100.1166666666663</v>
      </c>
      <c r="K209" s="28">
        <v>1050.8499999999999</v>
      </c>
      <c r="L209" s="28">
        <v>994</v>
      </c>
      <c r="M209" s="28">
        <v>13.520619999999999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425.8</v>
      </c>
      <c r="D210" s="37">
        <v>424.91666666666669</v>
      </c>
      <c r="E210" s="37">
        <v>422.28333333333336</v>
      </c>
      <c r="F210" s="37">
        <v>418.76666666666665</v>
      </c>
      <c r="G210" s="37">
        <v>416.13333333333333</v>
      </c>
      <c r="H210" s="37">
        <v>428.43333333333339</v>
      </c>
      <c r="I210" s="37">
        <v>431.06666666666672</v>
      </c>
      <c r="J210" s="37">
        <v>434.58333333333343</v>
      </c>
      <c r="K210" s="28">
        <v>427.55</v>
      </c>
      <c r="L210" s="28">
        <v>421.4</v>
      </c>
      <c r="M210" s="28">
        <v>45.320250000000001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10.4</v>
      </c>
      <c r="D211" s="37">
        <v>10.483333333333333</v>
      </c>
      <c r="E211" s="37">
        <v>10.216666666666665</v>
      </c>
      <c r="F211" s="37">
        <v>10.033333333333333</v>
      </c>
      <c r="G211" s="37">
        <v>9.7666666666666657</v>
      </c>
      <c r="H211" s="37">
        <v>10.666666666666664</v>
      </c>
      <c r="I211" s="37">
        <v>10.933333333333334</v>
      </c>
      <c r="J211" s="37">
        <v>11.116666666666664</v>
      </c>
      <c r="K211" s="28">
        <v>10.75</v>
      </c>
      <c r="L211" s="28">
        <v>10.3</v>
      </c>
      <c r="M211" s="28">
        <v>1325.04775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1304.3</v>
      </c>
      <c r="D212" s="37">
        <v>1303.45</v>
      </c>
      <c r="E212" s="37">
        <v>1289.5</v>
      </c>
      <c r="F212" s="37">
        <v>1274.7</v>
      </c>
      <c r="G212" s="37">
        <v>1260.75</v>
      </c>
      <c r="H212" s="37">
        <v>1318.25</v>
      </c>
      <c r="I212" s="37">
        <v>1332.2000000000003</v>
      </c>
      <c r="J212" s="37">
        <v>1347</v>
      </c>
      <c r="K212" s="28">
        <v>1317.4</v>
      </c>
      <c r="L212" s="28">
        <v>1288.6500000000001</v>
      </c>
      <c r="M212" s="28">
        <v>9.0327099999999998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1661.3</v>
      </c>
      <c r="D213" s="37">
        <v>1674.0666666666666</v>
      </c>
      <c r="E213" s="37">
        <v>1643.2333333333331</v>
      </c>
      <c r="F213" s="37">
        <v>1625.1666666666665</v>
      </c>
      <c r="G213" s="37">
        <v>1594.333333333333</v>
      </c>
      <c r="H213" s="37">
        <v>1692.1333333333332</v>
      </c>
      <c r="I213" s="37">
        <v>1722.9666666666667</v>
      </c>
      <c r="J213" s="37">
        <v>1741.0333333333333</v>
      </c>
      <c r="K213" s="28">
        <v>1704.9</v>
      </c>
      <c r="L213" s="28">
        <v>1656</v>
      </c>
      <c r="M213" s="28">
        <v>1.79705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559.20000000000005</v>
      </c>
      <c r="D214" s="37">
        <v>559.76666666666677</v>
      </c>
      <c r="E214" s="37">
        <v>554.03333333333353</v>
      </c>
      <c r="F214" s="37">
        <v>548.86666666666679</v>
      </c>
      <c r="G214" s="37">
        <v>543.13333333333355</v>
      </c>
      <c r="H214" s="37">
        <v>564.93333333333351</v>
      </c>
      <c r="I214" s="37">
        <v>570.66666666666686</v>
      </c>
      <c r="J214" s="37">
        <v>575.83333333333348</v>
      </c>
      <c r="K214" s="37">
        <v>565.5</v>
      </c>
      <c r="L214" s="37">
        <v>554.6</v>
      </c>
      <c r="M214" s="37">
        <v>56.022880000000001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14.55</v>
      </c>
      <c r="D215" s="37">
        <v>14.65</v>
      </c>
      <c r="E215" s="37">
        <v>14.4</v>
      </c>
      <c r="F215" s="37">
        <v>14.25</v>
      </c>
      <c r="G215" s="37">
        <v>14</v>
      </c>
      <c r="H215" s="37">
        <v>14.8</v>
      </c>
      <c r="I215" s="37">
        <v>15.05</v>
      </c>
      <c r="J215" s="37">
        <v>15.200000000000001</v>
      </c>
      <c r="K215" s="37">
        <v>14.9</v>
      </c>
      <c r="L215" s="37">
        <v>14.5</v>
      </c>
      <c r="M215" s="37">
        <v>703.70226000000002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279.3</v>
      </c>
      <c r="D216" s="37">
        <v>280.95</v>
      </c>
      <c r="E216" s="37">
        <v>276.39999999999998</v>
      </c>
      <c r="F216" s="37">
        <v>273.5</v>
      </c>
      <c r="G216" s="37">
        <v>268.95</v>
      </c>
      <c r="H216" s="37">
        <v>283.84999999999997</v>
      </c>
      <c r="I216" s="37">
        <v>288.40000000000003</v>
      </c>
      <c r="J216" s="37">
        <v>291.29999999999995</v>
      </c>
      <c r="K216" s="37">
        <v>285.5</v>
      </c>
      <c r="L216" s="37">
        <v>278.05</v>
      </c>
      <c r="M216" s="37">
        <v>111.32353000000001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2"/>
      <c r="B1" s="46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44669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5" t="s">
        <v>16</v>
      </c>
      <c r="B9" s="457" t="s">
        <v>18</v>
      </c>
      <c r="C9" s="461" t="s">
        <v>20</v>
      </c>
      <c r="D9" s="461" t="s">
        <v>21</v>
      </c>
      <c r="E9" s="452" t="s">
        <v>22</v>
      </c>
      <c r="F9" s="453"/>
      <c r="G9" s="454"/>
      <c r="H9" s="452" t="s">
        <v>23</v>
      </c>
      <c r="I9" s="453"/>
      <c r="J9" s="454"/>
      <c r="K9" s="23"/>
      <c r="L9" s="24"/>
      <c r="M9" s="50"/>
      <c r="N9" s="1"/>
      <c r="O9" s="1"/>
    </row>
    <row r="10" spans="1:15" ht="42.75" customHeight="1">
      <c r="A10" s="459"/>
      <c r="B10" s="460"/>
      <c r="C10" s="460"/>
      <c r="D10" s="4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21339.95</v>
      </c>
      <c r="D11" s="321">
        <v>21313.316666666666</v>
      </c>
      <c r="E11" s="321">
        <v>21226.633333333331</v>
      </c>
      <c r="F11" s="321">
        <v>21113.316666666666</v>
      </c>
      <c r="G11" s="321">
        <v>21026.633333333331</v>
      </c>
      <c r="H11" s="321">
        <v>21426.633333333331</v>
      </c>
      <c r="I11" s="321">
        <v>21513.316666666666</v>
      </c>
      <c r="J11" s="321">
        <v>21626.633333333331</v>
      </c>
      <c r="K11" s="320">
        <v>21400</v>
      </c>
      <c r="L11" s="320">
        <v>21200</v>
      </c>
      <c r="M11" s="320">
        <v>1.099E-2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509.45</v>
      </c>
      <c r="D12" s="321">
        <v>511.73333333333335</v>
      </c>
      <c r="E12" s="321">
        <v>505.7166666666667</v>
      </c>
      <c r="F12" s="321">
        <v>501.98333333333335</v>
      </c>
      <c r="G12" s="321">
        <v>495.9666666666667</v>
      </c>
      <c r="H12" s="321">
        <v>515.4666666666667</v>
      </c>
      <c r="I12" s="321">
        <v>521.48333333333335</v>
      </c>
      <c r="J12" s="321">
        <v>525.2166666666667</v>
      </c>
      <c r="K12" s="320">
        <v>517.75</v>
      </c>
      <c r="L12" s="320">
        <v>508</v>
      </c>
      <c r="M12" s="320">
        <v>0.70491000000000004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952.8</v>
      </c>
      <c r="D13" s="321">
        <v>957.7833333333333</v>
      </c>
      <c r="E13" s="321">
        <v>946.01666666666665</v>
      </c>
      <c r="F13" s="321">
        <v>939.23333333333335</v>
      </c>
      <c r="G13" s="321">
        <v>927.4666666666667</v>
      </c>
      <c r="H13" s="321">
        <v>964.56666666666661</v>
      </c>
      <c r="I13" s="321">
        <v>976.33333333333326</v>
      </c>
      <c r="J13" s="321">
        <v>983.11666666666656</v>
      </c>
      <c r="K13" s="320">
        <v>969.55</v>
      </c>
      <c r="L13" s="320">
        <v>951</v>
      </c>
      <c r="M13" s="320">
        <v>2.8297099999999999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2495</v>
      </c>
      <c r="D14" s="321">
        <v>2485.4333333333334</v>
      </c>
      <c r="E14" s="321">
        <v>2458.5166666666669</v>
      </c>
      <c r="F14" s="321">
        <v>2422.0333333333333</v>
      </c>
      <c r="G14" s="321">
        <v>2395.1166666666668</v>
      </c>
      <c r="H14" s="321">
        <v>2521.916666666667</v>
      </c>
      <c r="I14" s="321">
        <v>2548.833333333333</v>
      </c>
      <c r="J14" s="321">
        <v>2585.3166666666671</v>
      </c>
      <c r="K14" s="320">
        <v>2512.35</v>
      </c>
      <c r="L14" s="320">
        <v>2448.9499999999998</v>
      </c>
      <c r="M14" s="320">
        <v>0.71089000000000002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2226.6999999999998</v>
      </c>
      <c r="D15" s="321">
        <v>2219.5499999999997</v>
      </c>
      <c r="E15" s="321">
        <v>2207.1499999999996</v>
      </c>
      <c r="F15" s="321">
        <v>2187.6</v>
      </c>
      <c r="G15" s="321">
        <v>2175.1999999999998</v>
      </c>
      <c r="H15" s="321">
        <v>2239.0999999999995</v>
      </c>
      <c r="I15" s="321">
        <v>2251.5</v>
      </c>
      <c r="J15" s="321">
        <v>2271.0499999999993</v>
      </c>
      <c r="K15" s="320">
        <v>2231.9499999999998</v>
      </c>
      <c r="L15" s="320">
        <v>2200</v>
      </c>
      <c r="M15" s="320">
        <v>0.65098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17805.05</v>
      </c>
      <c r="D16" s="321">
        <v>17838.350000000002</v>
      </c>
      <c r="E16" s="321">
        <v>17676.700000000004</v>
      </c>
      <c r="F16" s="321">
        <v>17548.350000000002</v>
      </c>
      <c r="G16" s="321">
        <v>17386.700000000004</v>
      </c>
      <c r="H16" s="321">
        <v>17966.700000000004</v>
      </c>
      <c r="I16" s="321">
        <v>18128.350000000006</v>
      </c>
      <c r="J16" s="321">
        <v>18256.700000000004</v>
      </c>
      <c r="K16" s="320">
        <v>18000</v>
      </c>
      <c r="L16" s="320">
        <v>17710</v>
      </c>
      <c r="M16" s="320">
        <v>5.7579999999999999E-2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117.4</v>
      </c>
      <c r="D17" s="321">
        <v>118.18333333333334</v>
      </c>
      <c r="E17" s="321">
        <v>115.96666666666667</v>
      </c>
      <c r="F17" s="321">
        <v>114.53333333333333</v>
      </c>
      <c r="G17" s="321">
        <v>112.31666666666666</v>
      </c>
      <c r="H17" s="321">
        <v>119.61666666666667</v>
      </c>
      <c r="I17" s="321">
        <v>121.83333333333334</v>
      </c>
      <c r="J17" s="321">
        <v>123.26666666666668</v>
      </c>
      <c r="K17" s="320">
        <v>120.4</v>
      </c>
      <c r="L17" s="320">
        <v>116.75</v>
      </c>
      <c r="M17" s="320">
        <v>56.260719999999999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294.2</v>
      </c>
      <c r="D18" s="321">
        <v>296.91666666666669</v>
      </c>
      <c r="E18" s="321">
        <v>289.83333333333337</v>
      </c>
      <c r="F18" s="321">
        <v>285.4666666666667</v>
      </c>
      <c r="G18" s="321">
        <v>278.38333333333338</v>
      </c>
      <c r="H18" s="321">
        <v>301.28333333333336</v>
      </c>
      <c r="I18" s="321">
        <v>308.36666666666673</v>
      </c>
      <c r="J18" s="321">
        <v>312.73333333333335</v>
      </c>
      <c r="K18" s="320">
        <v>304</v>
      </c>
      <c r="L18" s="320">
        <v>292.55</v>
      </c>
      <c r="M18" s="320">
        <v>29.511990000000001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2208.65</v>
      </c>
      <c r="D19" s="321">
        <v>2205.6166666666668</v>
      </c>
      <c r="E19" s="321">
        <v>2166.5833333333335</v>
      </c>
      <c r="F19" s="321">
        <v>2124.5166666666669</v>
      </c>
      <c r="G19" s="321">
        <v>2085.4833333333336</v>
      </c>
      <c r="H19" s="321">
        <v>2247.6833333333334</v>
      </c>
      <c r="I19" s="321">
        <v>2286.7166666666662</v>
      </c>
      <c r="J19" s="321">
        <v>2328.7833333333333</v>
      </c>
      <c r="K19" s="320">
        <v>2244.65</v>
      </c>
      <c r="L19" s="320">
        <v>2163.5500000000002</v>
      </c>
      <c r="M19" s="320">
        <v>7.5320900000000002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2199.4499999999998</v>
      </c>
      <c r="D20" s="321">
        <v>2196.6833333333334</v>
      </c>
      <c r="E20" s="321">
        <v>2176.2166666666667</v>
      </c>
      <c r="F20" s="321">
        <v>2152.9833333333331</v>
      </c>
      <c r="G20" s="321">
        <v>2132.5166666666664</v>
      </c>
      <c r="H20" s="321">
        <v>2219.916666666667</v>
      </c>
      <c r="I20" s="321">
        <v>2240.3833333333341</v>
      </c>
      <c r="J20" s="321">
        <v>2263.6166666666672</v>
      </c>
      <c r="K20" s="320">
        <v>2217.15</v>
      </c>
      <c r="L20" s="320">
        <v>2173.4499999999998</v>
      </c>
      <c r="M20" s="320">
        <v>9.9251199999999997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2864.3</v>
      </c>
      <c r="D21" s="321">
        <v>2863.2333333333336</v>
      </c>
      <c r="E21" s="321">
        <v>2776.4666666666672</v>
      </c>
      <c r="F21" s="321">
        <v>2688.6333333333337</v>
      </c>
      <c r="G21" s="321">
        <v>2601.8666666666672</v>
      </c>
      <c r="H21" s="321">
        <v>2951.0666666666671</v>
      </c>
      <c r="I21" s="321">
        <v>3037.8333333333335</v>
      </c>
      <c r="J21" s="321">
        <v>3125.666666666667</v>
      </c>
      <c r="K21" s="320">
        <v>2950</v>
      </c>
      <c r="L21" s="320">
        <v>2775.4</v>
      </c>
      <c r="M21" s="320">
        <v>23.16844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840.5</v>
      </c>
      <c r="D22" s="321">
        <v>843.9666666666667</v>
      </c>
      <c r="E22" s="321">
        <v>833.03333333333342</v>
      </c>
      <c r="F22" s="321">
        <v>825.56666666666672</v>
      </c>
      <c r="G22" s="321">
        <v>814.63333333333344</v>
      </c>
      <c r="H22" s="321">
        <v>851.43333333333339</v>
      </c>
      <c r="I22" s="321">
        <v>862.36666666666679</v>
      </c>
      <c r="J22" s="321">
        <v>869.83333333333337</v>
      </c>
      <c r="K22" s="320">
        <v>854.9</v>
      </c>
      <c r="L22" s="320">
        <v>836.5</v>
      </c>
      <c r="M22" s="320">
        <v>29.558070000000001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2690.75</v>
      </c>
      <c r="D23" s="321">
        <v>2717.8</v>
      </c>
      <c r="E23" s="321">
        <v>2633.5000000000005</v>
      </c>
      <c r="F23" s="321">
        <v>2576.2500000000005</v>
      </c>
      <c r="G23" s="321">
        <v>2491.9500000000007</v>
      </c>
      <c r="H23" s="321">
        <v>2775.05</v>
      </c>
      <c r="I23" s="321">
        <v>2859.3499999999995</v>
      </c>
      <c r="J23" s="321">
        <v>2916.6</v>
      </c>
      <c r="K23" s="320">
        <v>2802.1</v>
      </c>
      <c r="L23" s="320">
        <v>2660.55</v>
      </c>
      <c r="M23" s="320">
        <v>6.2805499999999999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314.5</v>
      </c>
      <c r="D24" s="321">
        <v>314.51666666666665</v>
      </c>
      <c r="E24" s="321">
        <v>310.7833333333333</v>
      </c>
      <c r="F24" s="321">
        <v>307.06666666666666</v>
      </c>
      <c r="G24" s="321">
        <v>303.33333333333331</v>
      </c>
      <c r="H24" s="321">
        <v>318.23333333333329</v>
      </c>
      <c r="I24" s="321">
        <v>321.96666666666664</v>
      </c>
      <c r="J24" s="321">
        <v>325.68333333333328</v>
      </c>
      <c r="K24" s="320">
        <v>318.25</v>
      </c>
      <c r="L24" s="320">
        <v>310.8</v>
      </c>
      <c r="M24" s="320">
        <v>1.41655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236.1</v>
      </c>
      <c r="D25" s="321">
        <v>232.61666666666667</v>
      </c>
      <c r="E25" s="321">
        <v>224.73333333333335</v>
      </c>
      <c r="F25" s="321">
        <v>213.36666666666667</v>
      </c>
      <c r="G25" s="321">
        <v>205.48333333333335</v>
      </c>
      <c r="H25" s="321">
        <v>243.98333333333335</v>
      </c>
      <c r="I25" s="321">
        <v>251.86666666666667</v>
      </c>
      <c r="J25" s="321">
        <v>263.23333333333335</v>
      </c>
      <c r="K25" s="320">
        <v>240.5</v>
      </c>
      <c r="L25" s="320">
        <v>221.25</v>
      </c>
      <c r="M25" s="320">
        <v>30.243559999999999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1270.0999999999999</v>
      </c>
      <c r="D26" s="321">
        <v>1265.0166666666667</v>
      </c>
      <c r="E26" s="321">
        <v>1256.0833333333333</v>
      </c>
      <c r="F26" s="321">
        <v>1242.0666666666666</v>
      </c>
      <c r="G26" s="321">
        <v>1233.1333333333332</v>
      </c>
      <c r="H26" s="321">
        <v>1279.0333333333333</v>
      </c>
      <c r="I26" s="321">
        <v>1287.9666666666667</v>
      </c>
      <c r="J26" s="321">
        <v>1301.9833333333333</v>
      </c>
      <c r="K26" s="320">
        <v>1273.95</v>
      </c>
      <c r="L26" s="320">
        <v>1251</v>
      </c>
      <c r="M26" s="320">
        <v>1.52843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1749.25</v>
      </c>
      <c r="D27" s="321">
        <v>1733.8</v>
      </c>
      <c r="E27" s="321">
        <v>1708.4499999999998</v>
      </c>
      <c r="F27" s="321">
        <v>1667.6499999999999</v>
      </c>
      <c r="G27" s="321">
        <v>1642.2999999999997</v>
      </c>
      <c r="H27" s="321">
        <v>1774.6</v>
      </c>
      <c r="I27" s="321">
        <v>1799.9499999999998</v>
      </c>
      <c r="J27" s="321">
        <v>1840.75</v>
      </c>
      <c r="K27" s="320">
        <v>1759.15</v>
      </c>
      <c r="L27" s="320">
        <v>1693</v>
      </c>
      <c r="M27" s="320">
        <v>1.6206199999999999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1724.3</v>
      </c>
      <c r="D28" s="321">
        <v>1736.1499999999999</v>
      </c>
      <c r="E28" s="321">
        <v>1708.1999999999998</v>
      </c>
      <c r="F28" s="321">
        <v>1692.1</v>
      </c>
      <c r="G28" s="321">
        <v>1664.1499999999999</v>
      </c>
      <c r="H28" s="321">
        <v>1752.2499999999998</v>
      </c>
      <c r="I28" s="321">
        <v>1780.2</v>
      </c>
      <c r="J28" s="321">
        <v>1796.2999999999997</v>
      </c>
      <c r="K28" s="320">
        <v>1764.1</v>
      </c>
      <c r="L28" s="320">
        <v>1720.05</v>
      </c>
      <c r="M28" s="320">
        <v>2.0469200000000001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84.7</v>
      </c>
      <c r="D29" s="321">
        <v>85.183333333333323</v>
      </c>
      <c r="E29" s="321">
        <v>83.866666666666646</v>
      </c>
      <c r="F29" s="321">
        <v>83.033333333333317</v>
      </c>
      <c r="G29" s="321">
        <v>81.71666666666664</v>
      </c>
      <c r="H29" s="321">
        <v>86.016666666666652</v>
      </c>
      <c r="I29" s="321">
        <v>87.333333333333343</v>
      </c>
      <c r="J29" s="321">
        <v>88.166666666666657</v>
      </c>
      <c r="K29" s="320">
        <v>86.5</v>
      </c>
      <c r="L29" s="320">
        <v>84.35</v>
      </c>
      <c r="M29" s="320">
        <v>3.0125600000000001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3420.25</v>
      </c>
      <c r="D30" s="321">
        <v>3438.4500000000003</v>
      </c>
      <c r="E30" s="321">
        <v>3386.9000000000005</v>
      </c>
      <c r="F30" s="321">
        <v>3353.55</v>
      </c>
      <c r="G30" s="321">
        <v>3302.0000000000005</v>
      </c>
      <c r="H30" s="321">
        <v>3471.8000000000006</v>
      </c>
      <c r="I30" s="321">
        <v>3523.3500000000008</v>
      </c>
      <c r="J30" s="321">
        <v>3556.7000000000007</v>
      </c>
      <c r="K30" s="320">
        <v>3490</v>
      </c>
      <c r="L30" s="320">
        <v>3405.1</v>
      </c>
      <c r="M30" s="320">
        <v>0.64493999999999996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3182.7</v>
      </c>
      <c r="D31" s="321">
        <v>3212.9833333333336</v>
      </c>
      <c r="E31" s="321">
        <v>3144.7166666666672</v>
      </c>
      <c r="F31" s="321">
        <v>3106.7333333333336</v>
      </c>
      <c r="G31" s="321">
        <v>3038.4666666666672</v>
      </c>
      <c r="H31" s="321">
        <v>3250.9666666666672</v>
      </c>
      <c r="I31" s="321">
        <v>3319.2333333333336</v>
      </c>
      <c r="J31" s="321">
        <v>3357.2166666666672</v>
      </c>
      <c r="K31" s="320">
        <v>3281.25</v>
      </c>
      <c r="L31" s="320">
        <v>3175</v>
      </c>
      <c r="M31" s="320">
        <v>0.37547000000000003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27.65</v>
      </c>
      <c r="D32" s="321">
        <v>28.099999999999998</v>
      </c>
      <c r="E32" s="321">
        <v>27.099999999999994</v>
      </c>
      <c r="F32" s="321">
        <v>26.549999999999997</v>
      </c>
      <c r="G32" s="321">
        <v>25.549999999999994</v>
      </c>
      <c r="H32" s="321">
        <v>28.649999999999995</v>
      </c>
      <c r="I32" s="321">
        <v>29.650000000000002</v>
      </c>
      <c r="J32" s="321">
        <v>30.199999999999996</v>
      </c>
      <c r="K32" s="320">
        <v>29.1</v>
      </c>
      <c r="L32" s="320">
        <v>27.55</v>
      </c>
      <c r="M32" s="320">
        <v>170.92641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569.70000000000005</v>
      </c>
      <c r="D33" s="321">
        <v>570.65</v>
      </c>
      <c r="E33" s="321">
        <v>566.79999999999995</v>
      </c>
      <c r="F33" s="321">
        <v>563.9</v>
      </c>
      <c r="G33" s="321">
        <v>560.04999999999995</v>
      </c>
      <c r="H33" s="321">
        <v>573.54999999999995</v>
      </c>
      <c r="I33" s="321">
        <v>577.40000000000009</v>
      </c>
      <c r="J33" s="321">
        <v>580.29999999999995</v>
      </c>
      <c r="K33" s="320">
        <v>574.5</v>
      </c>
      <c r="L33" s="320">
        <v>567.75</v>
      </c>
      <c r="M33" s="320">
        <v>2.6570100000000001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3584.3</v>
      </c>
      <c r="D34" s="321">
        <v>3592.5833333333335</v>
      </c>
      <c r="E34" s="321">
        <v>3546.7166666666672</v>
      </c>
      <c r="F34" s="321">
        <v>3509.1333333333337</v>
      </c>
      <c r="G34" s="321">
        <v>3463.2666666666673</v>
      </c>
      <c r="H34" s="321">
        <v>3630.166666666667</v>
      </c>
      <c r="I34" s="321">
        <v>3676.0333333333328</v>
      </c>
      <c r="J34" s="321">
        <v>3713.6166666666668</v>
      </c>
      <c r="K34" s="320">
        <v>3638.45</v>
      </c>
      <c r="L34" s="320">
        <v>3555</v>
      </c>
      <c r="M34" s="320">
        <v>0.48605999999999999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369.2</v>
      </c>
      <c r="D35" s="321">
        <v>367.4666666666667</v>
      </c>
      <c r="E35" s="321">
        <v>360.73333333333341</v>
      </c>
      <c r="F35" s="321">
        <v>352.26666666666671</v>
      </c>
      <c r="G35" s="321">
        <v>345.53333333333342</v>
      </c>
      <c r="H35" s="321">
        <v>375.93333333333339</v>
      </c>
      <c r="I35" s="321">
        <v>382.66666666666674</v>
      </c>
      <c r="J35" s="321">
        <v>391.13333333333338</v>
      </c>
      <c r="K35" s="320">
        <v>374.2</v>
      </c>
      <c r="L35" s="320">
        <v>359</v>
      </c>
      <c r="M35" s="320">
        <v>178.17590999999999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1683.65</v>
      </c>
      <c r="D36" s="321">
        <v>1700.2166666666669</v>
      </c>
      <c r="E36" s="321">
        <v>1658.4833333333338</v>
      </c>
      <c r="F36" s="321">
        <v>1633.3166666666668</v>
      </c>
      <c r="G36" s="321">
        <v>1591.5833333333337</v>
      </c>
      <c r="H36" s="321">
        <v>1725.3833333333339</v>
      </c>
      <c r="I36" s="321">
        <v>1767.116666666667</v>
      </c>
      <c r="J36" s="321">
        <v>1792.283333333334</v>
      </c>
      <c r="K36" s="320">
        <v>1741.95</v>
      </c>
      <c r="L36" s="320">
        <v>1675.05</v>
      </c>
      <c r="M36" s="320">
        <v>5.1789500000000004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871.2</v>
      </c>
      <c r="D37" s="321">
        <v>868.66666666666663</v>
      </c>
      <c r="E37" s="321">
        <v>853.5333333333333</v>
      </c>
      <c r="F37" s="321">
        <v>835.86666666666667</v>
      </c>
      <c r="G37" s="321">
        <v>820.73333333333335</v>
      </c>
      <c r="H37" s="321">
        <v>886.33333333333326</v>
      </c>
      <c r="I37" s="321">
        <v>901.4666666666667</v>
      </c>
      <c r="J37" s="321">
        <v>919.13333333333321</v>
      </c>
      <c r="K37" s="320">
        <v>883.8</v>
      </c>
      <c r="L37" s="320">
        <v>851</v>
      </c>
      <c r="M37" s="320">
        <v>1.4022399999999999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1061.05</v>
      </c>
      <c r="D38" s="321">
        <v>1061.5166666666667</v>
      </c>
      <c r="E38" s="321">
        <v>1045.3333333333333</v>
      </c>
      <c r="F38" s="321">
        <v>1029.6166666666666</v>
      </c>
      <c r="G38" s="321">
        <v>1013.4333333333332</v>
      </c>
      <c r="H38" s="321">
        <v>1077.2333333333333</v>
      </c>
      <c r="I38" s="321">
        <v>1093.4166666666667</v>
      </c>
      <c r="J38" s="321">
        <v>1109.1333333333334</v>
      </c>
      <c r="K38" s="320">
        <v>1077.7</v>
      </c>
      <c r="L38" s="320">
        <v>1045.8</v>
      </c>
      <c r="M38" s="320">
        <v>5.0264100000000003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770.15</v>
      </c>
      <c r="D39" s="321">
        <v>769.25</v>
      </c>
      <c r="E39" s="321">
        <v>764.5</v>
      </c>
      <c r="F39" s="321">
        <v>758.85</v>
      </c>
      <c r="G39" s="321">
        <v>754.1</v>
      </c>
      <c r="H39" s="321">
        <v>774.9</v>
      </c>
      <c r="I39" s="321">
        <v>779.65</v>
      </c>
      <c r="J39" s="321">
        <v>785.3</v>
      </c>
      <c r="K39" s="320">
        <v>774</v>
      </c>
      <c r="L39" s="320">
        <v>763.6</v>
      </c>
      <c r="M39" s="320">
        <v>0.67157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4744.45</v>
      </c>
      <c r="D40" s="321">
        <v>4712.4833333333336</v>
      </c>
      <c r="E40" s="321">
        <v>4660.9666666666672</v>
      </c>
      <c r="F40" s="321">
        <v>4577.4833333333336</v>
      </c>
      <c r="G40" s="321">
        <v>4525.9666666666672</v>
      </c>
      <c r="H40" s="321">
        <v>4795.9666666666672</v>
      </c>
      <c r="I40" s="321">
        <v>4847.4833333333336</v>
      </c>
      <c r="J40" s="321">
        <v>4930.9666666666672</v>
      </c>
      <c r="K40" s="320">
        <v>4764</v>
      </c>
      <c r="L40" s="320">
        <v>4629</v>
      </c>
      <c r="M40" s="320">
        <v>8.1206099999999992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195.45</v>
      </c>
      <c r="D41" s="321">
        <v>196.15</v>
      </c>
      <c r="E41" s="321">
        <v>194.3</v>
      </c>
      <c r="F41" s="321">
        <v>193.15</v>
      </c>
      <c r="G41" s="321">
        <v>191.3</v>
      </c>
      <c r="H41" s="321">
        <v>197.3</v>
      </c>
      <c r="I41" s="321">
        <v>199.14999999999998</v>
      </c>
      <c r="J41" s="321">
        <v>200.3</v>
      </c>
      <c r="K41" s="320">
        <v>198</v>
      </c>
      <c r="L41" s="320">
        <v>195</v>
      </c>
      <c r="M41" s="320">
        <v>20.745149999999999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469.1</v>
      </c>
      <c r="D42" s="321">
        <v>473.58333333333331</v>
      </c>
      <c r="E42" s="321">
        <v>462.16666666666663</v>
      </c>
      <c r="F42" s="321">
        <v>455.23333333333329</v>
      </c>
      <c r="G42" s="321">
        <v>443.81666666666661</v>
      </c>
      <c r="H42" s="321">
        <v>480.51666666666665</v>
      </c>
      <c r="I42" s="321">
        <v>491.93333333333328</v>
      </c>
      <c r="J42" s="321">
        <v>498.86666666666667</v>
      </c>
      <c r="K42" s="320">
        <v>485</v>
      </c>
      <c r="L42" s="320">
        <v>466.65</v>
      </c>
      <c r="M42" s="320">
        <v>0.90259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91.05</v>
      </c>
      <c r="D43" s="321">
        <v>91.90000000000002</v>
      </c>
      <c r="E43" s="321">
        <v>89.80000000000004</v>
      </c>
      <c r="F43" s="321">
        <v>88.550000000000026</v>
      </c>
      <c r="G43" s="321">
        <v>86.450000000000045</v>
      </c>
      <c r="H43" s="321">
        <v>93.150000000000034</v>
      </c>
      <c r="I43" s="321">
        <v>95.250000000000028</v>
      </c>
      <c r="J43" s="321">
        <v>96.500000000000028</v>
      </c>
      <c r="K43" s="320">
        <v>94</v>
      </c>
      <c r="L43" s="320">
        <v>90.65</v>
      </c>
      <c r="M43" s="320">
        <v>9.8230699999999995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127.65</v>
      </c>
      <c r="D44" s="321">
        <v>128.65</v>
      </c>
      <c r="E44" s="321">
        <v>126.35000000000002</v>
      </c>
      <c r="F44" s="321">
        <v>125.05000000000001</v>
      </c>
      <c r="G44" s="321">
        <v>122.75000000000003</v>
      </c>
      <c r="H44" s="321">
        <v>129.95000000000002</v>
      </c>
      <c r="I44" s="321">
        <v>132.25000000000003</v>
      </c>
      <c r="J44" s="321">
        <v>133.55000000000001</v>
      </c>
      <c r="K44" s="320">
        <v>130.94999999999999</v>
      </c>
      <c r="L44" s="320">
        <v>127.35</v>
      </c>
      <c r="M44" s="320">
        <v>56.429960000000001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3080.65</v>
      </c>
      <c r="D45" s="321">
        <v>3089.5499999999997</v>
      </c>
      <c r="E45" s="321">
        <v>3057.1999999999994</v>
      </c>
      <c r="F45" s="321">
        <v>3033.7499999999995</v>
      </c>
      <c r="G45" s="321">
        <v>3001.3999999999992</v>
      </c>
      <c r="H45" s="321">
        <v>3112.9999999999995</v>
      </c>
      <c r="I45" s="321">
        <v>3145.35</v>
      </c>
      <c r="J45" s="321">
        <v>3168.7999999999997</v>
      </c>
      <c r="K45" s="320">
        <v>3121.9</v>
      </c>
      <c r="L45" s="320">
        <v>3066.1</v>
      </c>
      <c r="M45" s="320">
        <v>11.2135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190</v>
      </c>
      <c r="D46" s="321">
        <v>191</v>
      </c>
      <c r="E46" s="321">
        <v>188.2</v>
      </c>
      <c r="F46" s="321">
        <v>186.39999999999998</v>
      </c>
      <c r="G46" s="321">
        <v>183.59999999999997</v>
      </c>
      <c r="H46" s="321">
        <v>192.8</v>
      </c>
      <c r="I46" s="321">
        <v>195.60000000000002</v>
      </c>
      <c r="J46" s="321">
        <v>197.40000000000003</v>
      </c>
      <c r="K46" s="320">
        <v>193.8</v>
      </c>
      <c r="L46" s="320">
        <v>189.2</v>
      </c>
      <c r="M46" s="320">
        <v>3.8386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2133.6999999999998</v>
      </c>
      <c r="D47" s="321">
        <v>2136.8000000000002</v>
      </c>
      <c r="E47" s="321">
        <v>2122.9500000000003</v>
      </c>
      <c r="F47" s="321">
        <v>2112.2000000000003</v>
      </c>
      <c r="G47" s="321">
        <v>2098.3500000000004</v>
      </c>
      <c r="H47" s="321">
        <v>2147.5500000000002</v>
      </c>
      <c r="I47" s="321">
        <v>2161.4000000000005</v>
      </c>
      <c r="J47" s="321">
        <v>2172.15</v>
      </c>
      <c r="K47" s="320">
        <v>2150.65</v>
      </c>
      <c r="L47" s="320">
        <v>2126.0500000000002</v>
      </c>
      <c r="M47" s="320">
        <v>3.7532000000000001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2799.25</v>
      </c>
      <c r="D48" s="321">
        <v>2807.0166666666664</v>
      </c>
      <c r="E48" s="321">
        <v>2773.0333333333328</v>
      </c>
      <c r="F48" s="321">
        <v>2746.8166666666666</v>
      </c>
      <c r="G48" s="321">
        <v>2712.833333333333</v>
      </c>
      <c r="H48" s="321">
        <v>2833.2333333333327</v>
      </c>
      <c r="I48" s="321">
        <v>2867.2166666666662</v>
      </c>
      <c r="J48" s="321">
        <v>2893.4333333333325</v>
      </c>
      <c r="K48" s="320">
        <v>2841</v>
      </c>
      <c r="L48" s="320">
        <v>2780.8</v>
      </c>
      <c r="M48" s="320">
        <v>7.5439999999999993E-2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2500.85</v>
      </c>
      <c r="D49" s="321">
        <v>2512.083333333333</v>
      </c>
      <c r="E49" s="321">
        <v>2454.2166666666662</v>
      </c>
      <c r="F49" s="321">
        <v>2407.583333333333</v>
      </c>
      <c r="G49" s="321">
        <v>2349.7166666666662</v>
      </c>
      <c r="H49" s="321">
        <v>2558.7166666666662</v>
      </c>
      <c r="I49" s="321">
        <v>2616.583333333333</v>
      </c>
      <c r="J49" s="321">
        <v>2663.2166666666662</v>
      </c>
      <c r="K49" s="320">
        <v>2569.9499999999998</v>
      </c>
      <c r="L49" s="320">
        <v>2465.4499999999998</v>
      </c>
      <c r="M49" s="320">
        <v>2.1349999999999998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9706.1</v>
      </c>
      <c r="D50" s="321">
        <v>9773.3166666666675</v>
      </c>
      <c r="E50" s="321">
        <v>9576.7833333333347</v>
      </c>
      <c r="F50" s="321">
        <v>9447.4666666666672</v>
      </c>
      <c r="G50" s="321">
        <v>9250.9333333333343</v>
      </c>
      <c r="H50" s="321">
        <v>9902.633333333335</v>
      </c>
      <c r="I50" s="321">
        <v>10099.166666666668</v>
      </c>
      <c r="J50" s="321">
        <v>10228.483333333335</v>
      </c>
      <c r="K50" s="320">
        <v>9969.85</v>
      </c>
      <c r="L50" s="320">
        <v>9644</v>
      </c>
      <c r="M50" s="320">
        <v>0.42085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1402.8</v>
      </c>
      <c r="D51" s="321">
        <v>1409.7666666666667</v>
      </c>
      <c r="E51" s="321">
        <v>1390.0333333333333</v>
      </c>
      <c r="F51" s="321">
        <v>1377.2666666666667</v>
      </c>
      <c r="G51" s="321">
        <v>1357.5333333333333</v>
      </c>
      <c r="H51" s="321">
        <v>1422.5333333333333</v>
      </c>
      <c r="I51" s="321">
        <v>1442.2666666666664</v>
      </c>
      <c r="J51" s="321">
        <v>1455.0333333333333</v>
      </c>
      <c r="K51" s="320">
        <v>1429.5</v>
      </c>
      <c r="L51" s="320">
        <v>1397</v>
      </c>
      <c r="M51" s="320">
        <v>14.003579999999999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683.75</v>
      </c>
      <c r="D52" s="321">
        <v>684.33333333333337</v>
      </c>
      <c r="E52" s="321">
        <v>676.76666666666677</v>
      </c>
      <c r="F52" s="321">
        <v>669.78333333333342</v>
      </c>
      <c r="G52" s="321">
        <v>662.21666666666681</v>
      </c>
      <c r="H52" s="321">
        <v>691.31666666666672</v>
      </c>
      <c r="I52" s="321">
        <v>698.88333333333333</v>
      </c>
      <c r="J52" s="321">
        <v>705.86666666666667</v>
      </c>
      <c r="K52" s="320">
        <v>691.9</v>
      </c>
      <c r="L52" s="320">
        <v>677.35</v>
      </c>
      <c r="M52" s="320">
        <v>9.1829199999999993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494.65</v>
      </c>
      <c r="D53" s="321">
        <v>492.41666666666669</v>
      </c>
      <c r="E53" s="321">
        <v>468.83333333333337</v>
      </c>
      <c r="F53" s="321">
        <v>443.01666666666671</v>
      </c>
      <c r="G53" s="321">
        <v>419.43333333333339</v>
      </c>
      <c r="H53" s="321">
        <v>518.23333333333335</v>
      </c>
      <c r="I53" s="321">
        <v>541.81666666666672</v>
      </c>
      <c r="J53" s="321">
        <v>567.63333333333333</v>
      </c>
      <c r="K53" s="320">
        <v>516</v>
      </c>
      <c r="L53" s="320">
        <v>466.6</v>
      </c>
      <c r="M53" s="320">
        <v>23.761790000000001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793.05</v>
      </c>
      <c r="D54" s="321">
        <v>796.56666666666661</v>
      </c>
      <c r="E54" s="321">
        <v>787.33333333333326</v>
      </c>
      <c r="F54" s="321">
        <v>781.61666666666667</v>
      </c>
      <c r="G54" s="321">
        <v>772.38333333333333</v>
      </c>
      <c r="H54" s="321">
        <v>802.28333333333319</v>
      </c>
      <c r="I54" s="321">
        <v>811.51666666666654</v>
      </c>
      <c r="J54" s="321">
        <v>817.23333333333312</v>
      </c>
      <c r="K54" s="320">
        <v>805.8</v>
      </c>
      <c r="L54" s="320">
        <v>790.85</v>
      </c>
      <c r="M54" s="320">
        <v>76.401319999999998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3697.3</v>
      </c>
      <c r="D55" s="321">
        <v>3704.6333333333332</v>
      </c>
      <c r="E55" s="321">
        <v>3661.7666666666664</v>
      </c>
      <c r="F55" s="321">
        <v>3626.2333333333331</v>
      </c>
      <c r="G55" s="321">
        <v>3583.3666666666663</v>
      </c>
      <c r="H55" s="321">
        <v>3740.1666666666665</v>
      </c>
      <c r="I55" s="321">
        <v>3783.0333333333333</v>
      </c>
      <c r="J55" s="321">
        <v>3818.5666666666666</v>
      </c>
      <c r="K55" s="320">
        <v>3747.5</v>
      </c>
      <c r="L55" s="320">
        <v>3669.1</v>
      </c>
      <c r="M55" s="320">
        <v>1.9820599999999999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177.2</v>
      </c>
      <c r="D56" s="321">
        <v>177.53333333333333</v>
      </c>
      <c r="E56" s="321">
        <v>176.06666666666666</v>
      </c>
      <c r="F56" s="321">
        <v>174.93333333333334</v>
      </c>
      <c r="G56" s="321">
        <v>173.46666666666667</v>
      </c>
      <c r="H56" s="321">
        <v>178.66666666666666</v>
      </c>
      <c r="I56" s="321">
        <v>180.1333333333333</v>
      </c>
      <c r="J56" s="321">
        <v>181.26666666666665</v>
      </c>
      <c r="K56" s="320">
        <v>179</v>
      </c>
      <c r="L56" s="320">
        <v>176.4</v>
      </c>
      <c r="M56" s="320">
        <v>2.7513399999999999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1139.5</v>
      </c>
      <c r="D57" s="321">
        <v>1141.1666666666667</v>
      </c>
      <c r="E57" s="321">
        <v>1130.2833333333335</v>
      </c>
      <c r="F57" s="321">
        <v>1121.0666666666668</v>
      </c>
      <c r="G57" s="321">
        <v>1110.1833333333336</v>
      </c>
      <c r="H57" s="321">
        <v>1150.3833333333334</v>
      </c>
      <c r="I57" s="321">
        <v>1161.2666666666667</v>
      </c>
      <c r="J57" s="321">
        <v>1170.4833333333333</v>
      </c>
      <c r="K57" s="320">
        <v>1152.05</v>
      </c>
      <c r="L57" s="320">
        <v>1131.95</v>
      </c>
      <c r="M57" s="320">
        <v>0.73973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16090.05</v>
      </c>
      <c r="D58" s="321">
        <v>16213.35</v>
      </c>
      <c r="E58" s="321">
        <v>15926.7</v>
      </c>
      <c r="F58" s="321">
        <v>15763.35</v>
      </c>
      <c r="G58" s="321">
        <v>15476.7</v>
      </c>
      <c r="H58" s="321">
        <v>16376.7</v>
      </c>
      <c r="I58" s="321">
        <v>16663.349999999999</v>
      </c>
      <c r="J58" s="321">
        <v>16826.7</v>
      </c>
      <c r="K58" s="320">
        <v>16500</v>
      </c>
      <c r="L58" s="320">
        <v>16050</v>
      </c>
      <c r="M58" s="320">
        <v>2.4839000000000002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5517.05</v>
      </c>
      <c r="D59" s="321">
        <v>5625.6833333333334</v>
      </c>
      <c r="E59" s="321">
        <v>5357.3666666666668</v>
      </c>
      <c r="F59" s="321">
        <v>5197.6833333333334</v>
      </c>
      <c r="G59" s="321">
        <v>4929.3666666666668</v>
      </c>
      <c r="H59" s="321">
        <v>5785.3666666666668</v>
      </c>
      <c r="I59" s="321">
        <v>6053.6833333333343</v>
      </c>
      <c r="J59" s="321">
        <v>6213.3666666666668</v>
      </c>
      <c r="K59" s="320">
        <v>5894</v>
      </c>
      <c r="L59" s="320">
        <v>5466</v>
      </c>
      <c r="M59" s="320">
        <v>1.75474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7328.45</v>
      </c>
      <c r="D60" s="321">
        <v>7330.166666666667</v>
      </c>
      <c r="E60" s="321">
        <v>7280.3333333333339</v>
      </c>
      <c r="F60" s="321">
        <v>7232.2166666666672</v>
      </c>
      <c r="G60" s="321">
        <v>7182.3833333333341</v>
      </c>
      <c r="H60" s="321">
        <v>7378.2833333333338</v>
      </c>
      <c r="I60" s="321">
        <v>7428.1166666666677</v>
      </c>
      <c r="J60" s="321">
        <v>7476.2333333333336</v>
      </c>
      <c r="K60" s="320">
        <v>7380</v>
      </c>
      <c r="L60" s="320">
        <v>7282.05</v>
      </c>
      <c r="M60" s="320">
        <v>6.7231699999999996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3243.9</v>
      </c>
      <c r="D61" s="321">
        <v>3257.5666666666671</v>
      </c>
      <c r="E61" s="321">
        <v>3195.3833333333341</v>
      </c>
      <c r="F61" s="321">
        <v>3146.8666666666672</v>
      </c>
      <c r="G61" s="321">
        <v>3084.6833333333343</v>
      </c>
      <c r="H61" s="321">
        <v>3306.0833333333339</v>
      </c>
      <c r="I61" s="321">
        <v>3368.2666666666673</v>
      </c>
      <c r="J61" s="321">
        <v>3416.7833333333338</v>
      </c>
      <c r="K61" s="320">
        <v>3319.75</v>
      </c>
      <c r="L61" s="320">
        <v>3209.05</v>
      </c>
      <c r="M61" s="320">
        <v>0.44661000000000001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2095.35</v>
      </c>
      <c r="D62" s="321">
        <v>2093.8166666666666</v>
      </c>
      <c r="E62" s="321">
        <v>2083.5333333333333</v>
      </c>
      <c r="F62" s="321">
        <v>2071.7166666666667</v>
      </c>
      <c r="G62" s="321">
        <v>2061.4333333333334</v>
      </c>
      <c r="H62" s="321">
        <v>2105.6333333333332</v>
      </c>
      <c r="I62" s="321">
        <v>2115.9166666666661</v>
      </c>
      <c r="J62" s="321">
        <v>2127.7333333333331</v>
      </c>
      <c r="K62" s="320">
        <v>2104.1</v>
      </c>
      <c r="L62" s="320">
        <v>2082</v>
      </c>
      <c r="M62" s="320">
        <v>1.25824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482.95</v>
      </c>
      <c r="D63" s="321">
        <v>489.10000000000008</v>
      </c>
      <c r="E63" s="321">
        <v>474.70000000000016</v>
      </c>
      <c r="F63" s="321">
        <v>466.4500000000001</v>
      </c>
      <c r="G63" s="321">
        <v>452.05000000000018</v>
      </c>
      <c r="H63" s="321">
        <v>497.35000000000014</v>
      </c>
      <c r="I63" s="321">
        <v>511.75000000000011</v>
      </c>
      <c r="J63" s="321">
        <v>520.00000000000011</v>
      </c>
      <c r="K63" s="320">
        <v>503.5</v>
      </c>
      <c r="L63" s="320">
        <v>480.85</v>
      </c>
      <c r="M63" s="320">
        <v>40.293930000000003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326.14999999999998</v>
      </c>
      <c r="D64" s="321">
        <v>329.09999999999997</v>
      </c>
      <c r="E64" s="321">
        <v>321.59999999999991</v>
      </c>
      <c r="F64" s="321">
        <v>317.04999999999995</v>
      </c>
      <c r="G64" s="321">
        <v>309.5499999999999</v>
      </c>
      <c r="H64" s="321">
        <v>333.64999999999992</v>
      </c>
      <c r="I64" s="321">
        <v>341.15000000000003</v>
      </c>
      <c r="J64" s="321">
        <v>345.69999999999993</v>
      </c>
      <c r="K64" s="320">
        <v>336.6</v>
      </c>
      <c r="L64" s="320">
        <v>324.55</v>
      </c>
      <c r="M64" s="320">
        <v>89.667209999999997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119.45</v>
      </c>
      <c r="D65" s="321">
        <v>120</v>
      </c>
      <c r="E65" s="321">
        <v>118.55</v>
      </c>
      <c r="F65" s="321">
        <v>117.64999999999999</v>
      </c>
      <c r="G65" s="321">
        <v>116.19999999999999</v>
      </c>
      <c r="H65" s="321">
        <v>120.9</v>
      </c>
      <c r="I65" s="321">
        <v>122.35</v>
      </c>
      <c r="J65" s="321">
        <v>123.25000000000001</v>
      </c>
      <c r="K65" s="320">
        <v>121.45</v>
      </c>
      <c r="L65" s="320">
        <v>119.1</v>
      </c>
      <c r="M65" s="320">
        <v>183.04816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51.2</v>
      </c>
      <c r="D66" s="321">
        <v>51.283333333333339</v>
      </c>
      <c r="E66" s="321">
        <v>50.866666666666674</v>
      </c>
      <c r="F66" s="321">
        <v>50.533333333333339</v>
      </c>
      <c r="G66" s="321">
        <v>50.116666666666674</v>
      </c>
      <c r="H66" s="321">
        <v>51.616666666666674</v>
      </c>
      <c r="I66" s="321">
        <v>52.033333333333346</v>
      </c>
      <c r="J66" s="321">
        <v>52.366666666666674</v>
      </c>
      <c r="K66" s="320">
        <v>51.7</v>
      </c>
      <c r="L66" s="320">
        <v>50.95</v>
      </c>
      <c r="M66" s="320">
        <v>26.23329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2799.85</v>
      </c>
      <c r="D67" s="321">
        <v>2804.3000000000006</v>
      </c>
      <c r="E67" s="321">
        <v>2778.6000000000013</v>
      </c>
      <c r="F67" s="321">
        <v>2757.3500000000008</v>
      </c>
      <c r="G67" s="321">
        <v>2731.6500000000015</v>
      </c>
      <c r="H67" s="321">
        <v>2825.5500000000011</v>
      </c>
      <c r="I67" s="321">
        <v>2851.2500000000009</v>
      </c>
      <c r="J67" s="321">
        <v>2872.5000000000009</v>
      </c>
      <c r="K67" s="320">
        <v>2830</v>
      </c>
      <c r="L67" s="320">
        <v>2783.05</v>
      </c>
      <c r="M67" s="320">
        <v>0.16064999999999999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1960.55</v>
      </c>
      <c r="D68" s="321">
        <v>1972.3666666666668</v>
      </c>
      <c r="E68" s="321">
        <v>1941.1833333333336</v>
      </c>
      <c r="F68" s="321">
        <v>1921.8166666666668</v>
      </c>
      <c r="G68" s="321">
        <v>1890.6333333333337</v>
      </c>
      <c r="H68" s="321">
        <v>1991.7333333333336</v>
      </c>
      <c r="I68" s="321">
        <v>2022.916666666667</v>
      </c>
      <c r="J68" s="321">
        <v>2042.2833333333335</v>
      </c>
      <c r="K68" s="320">
        <v>2003.55</v>
      </c>
      <c r="L68" s="320">
        <v>1953</v>
      </c>
      <c r="M68" s="320">
        <v>1.986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4890</v>
      </c>
      <c r="D69" s="321">
        <v>4912.8166666666666</v>
      </c>
      <c r="E69" s="321">
        <v>4848.2833333333328</v>
      </c>
      <c r="F69" s="321">
        <v>4806.5666666666666</v>
      </c>
      <c r="G69" s="321">
        <v>4742.0333333333328</v>
      </c>
      <c r="H69" s="321">
        <v>4954.5333333333328</v>
      </c>
      <c r="I69" s="321">
        <v>5019.0666666666675</v>
      </c>
      <c r="J69" s="321">
        <v>5060.7833333333328</v>
      </c>
      <c r="K69" s="320">
        <v>4977.3500000000004</v>
      </c>
      <c r="L69" s="320">
        <v>4871.1000000000004</v>
      </c>
      <c r="M69" s="320">
        <v>3.5630000000000002E-2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927.15</v>
      </c>
      <c r="D70" s="321">
        <v>931.11666666666679</v>
      </c>
      <c r="E70" s="321">
        <v>915.23333333333358</v>
      </c>
      <c r="F70" s="321">
        <v>903.31666666666683</v>
      </c>
      <c r="G70" s="321">
        <v>887.43333333333362</v>
      </c>
      <c r="H70" s="321">
        <v>943.03333333333353</v>
      </c>
      <c r="I70" s="321">
        <v>958.91666666666674</v>
      </c>
      <c r="J70" s="321">
        <v>970.83333333333348</v>
      </c>
      <c r="K70" s="320">
        <v>947</v>
      </c>
      <c r="L70" s="320">
        <v>919.2</v>
      </c>
      <c r="M70" s="320">
        <v>0.38357000000000002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736.7</v>
      </c>
      <c r="D71" s="321">
        <v>747.7166666666667</v>
      </c>
      <c r="E71" s="321">
        <v>721.43333333333339</v>
      </c>
      <c r="F71" s="321">
        <v>706.16666666666674</v>
      </c>
      <c r="G71" s="321">
        <v>679.88333333333344</v>
      </c>
      <c r="H71" s="321">
        <v>762.98333333333335</v>
      </c>
      <c r="I71" s="321">
        <v>789.26666666666665</v>
      </c>
      <c r="J71" s="321">
        <v>804.5333333333333</v>
      </c>
      <c r="K71" s="320">
        <v>774</v>
      </c>
      <c r="L71" s="320">
        <v>732.45</v>
      </c>
      <c r="M71" s="320">
        <v>11.818899999999999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247.1</v>
      </c>
      <c r="D72" s="321">
        <v>247.13333333333335</v>
      </c>
      <c r="E72" s="321">
        <v>244.01666666666671</v>
      </c>
      <c r="F72" s="321">
        <v>240.93333333333337</v>
      </c>
      <c r="G72" s="321">
        <v>237.81666666666672</v>
      </c>
      <c r="H72" s="321">
        <v>250.2166666666667</v>
      </c>
      <c r="I72" s="321">
        <v>253.33333333333331</v>
      </c>
      <c r="J72" s="321">
        <v>256.41666666666669</v>
      </c>
      <c r="K72" s="320">
        <v>250.25</v>
      </c>
      <c r="L72" s="320">
        <v>244.05</v>
      </c>
      <c r="M72" s="320">
        <v>117.28588000000001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1850.75</v>
      </c>
      <c r="D73" s="321">
        <v>1846.0333333333335</v>
      </c>
      <c r="E73" s="321">
        <v>1825.116666666667</v>
      </c>
      <c r="F73" s="321">
        <v>1799.4833333333336</v>
      </c>
      <c r="G73" s="321">
        <v>1778.5666666666671</v>
      </c>
      <c r="H73" s="321">
        <v>1871.666666666667</v>
      </c>
      <c r="I73" s="321">
        <v>1892.5833333333335</v>
      </c>
      <c r="J73" s="321">
        <v>1918.2166666666669</v>
      </c>
      <c r="K73" s="320">
        <v>1866.95</v>
      </c>
      <c r="L73" s="320">
        <v>1820.4</v>
      </c>
      <c r="M73" s="320">
        <v>1.8440799999999999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724.15</v>
      </c>
      <c r="D74" s="321">
        <v>723.21666666666658</v>
      </c>
      <c r="E74" s="321">
        <v>719.48333333333312</v>
      </c>
      <c r="F74" s="321">
        <v>714.81666666666649</v>
      </c>
      <c r="G74" s="321">
        <v>711.08333333333303</v>
      </c>
      <c r="H74" s="321">
        <v>727.88333333333321</v>
      </c>
      <c r="I74" s="321">
        <v>731.61666666666656</v>
      </c>
      <c r="J74" s="321">
        <v>736.2833333333333</v>
      </c>
      <c r="K74" s="320">
        <v>726.95</v>
      </c>
      <c r="L74" s="320">
        <v>718.55</v>
      </c>
      <c r="M74" s="320">
        <v>2.9156399999999998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733.05</v>
      </c>
      <c r="D75" s="321">
        <v>734.13333333333333</v>
      </c>
      <c r="E75" s="321">
        <v>725.51666666666665</v>
      </c>
      <c r="F75" s="321">
        <v>717.98333333333335</v>
      </c>
      <c r="G75" s="321">
        <v>709.36666666666667</v>
      </c>
      <c r="H75" s="321">
        <v>741.66666666666663</v>
      </c>
      <c r="I75" s="321">
        <v>750.28333333333319</v>
      </c>
      <c r="J75" s="321">
        <v>757.81666666666661</v>
      </c>
      <c r="K75" s="320">
        <v>742.75</v>
      </c>
      <c r="L75" s="320">
        <v>726.6</v>
      </c>
      <c r="M75" s="320">
        <v>8.6668099999999999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13294.35</v>
      </c>
      <c r="D76" s="321">
        <v>13257.033333333333</v>
      </c>
      <c r="E76" s="321">
        <v>13064.066666666666</v>
      </c>
      <c r="F76" s="321">
        <v>12833.783333333333</v>
      </c>
      <c r="G76" s="321">
        <v>12640.816666666666</v>
      </c>
      <c r="H76" s="321">
        <v>13487.316666666666</v>
      </c>
      <c r="I76" s="321">
        <v>13680.283333333333</v>
      </c>
      <c r="J76" s="321">
        <v>13910.566666666666</v>
      </c>
      <c r="K76" s="320">
        <v>13450</v>
      </c>
      <c r="L76" s="320">
        <v>13026.75</v>
      </c>
      <c r="M76" s="320">
        <v>7.2980000000000003E-2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740.65</v>
      </c>
      <c r="D77" s="321">
        <v>745.03333333333342</v>
      </c>
      <c r="E77" s="321">
        <v>733.56666666666683</v>
      </c>
      <c r="F77" s="321">
        <v>726.48333333333346</v>
      </c>
      <c r="G77" s="321">
        <v>715.01666666666688</v>
      </c>
      <c r="H77" s="321">
        <v>752.11666666666679</v>
      </c>
      <c r="I77" s="321">
        <v>763.58333333333326</v>
      </c>
      <c r="J77" s="321">
        <v>770.66666666666674</v>
      </c>
      <c r="K77" s="320">
        <v>756.5</v>
      </c>
      <c r="L77" s="320">
        <v>737.95</v>
      </c>
      <c r="M77" s="320">
        <v>63.430300000000003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54.7</v>
      </c>
      <c r="D78" s="321">
        <v>55.04999999999999</v>
      </c>
      <c r="E78" s="321">
        <v>54.199999999999982</v>
      </c>
      <c r="F78" s="321">
        <v>53.699999999999989</v>
      </c>
      <c r="G78" s="321">
        <v>52.84999999999998</v>
      </c>
      <c r="H78" s="321">
        <v>55.549999999999983</v>
      </c>
      <c r="I78" s="321">
        <v>56.399999999999991</v>
      </c>
      <c r="J78" s="321">
        <v>56.899999999999984</v>
      </c>
      <c r="K78" s="320">
        <v>55.9</v>
      </c>
      <c r="L78" s="320">
        <v>54.55</v>
      </c>
      <c r="M78" s="320">
        <v>156.33458999999999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350.7</v>
      </c>
      <c r="D79" s="321">
        <v>351.33333333333331</v>
      </c>
      <c r="E79" s="321">
        <v>347.86666666666662</v>
      </c>
      <c r="F79" s="321">
        <v>345.0333333333333</v>
      </c>
      <c r="G79" s="321">
        <v>341.56666666666661</v>
      </c>
      <c r="H79" s="321">
        <v>354.16666666666663</v>
      </c>
      <c r="I79" s="321">
        <v>357.63333333333333</v>
      </c>
      <c r="J79" s="321">
        <v>360.46666666666664</v>
      </c>
      <c r="K79" s="320">
        <v>354.8</v>
      </c>
      <c r="L79" s="320">
        <v>348.5</v>
      </c>
      <c r="M79" s="320">
        <v>8.5543899999999997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1176.1500000000001</v>
      </c>
      <c r="D80" s="321">
        <v>1168.3833333333334</v>
      </c>
      <c r="E80" s="321">
        <v>1154.7666666666669</v>
      </c>
      <c r="F80" s="321">
        <v>1133.3833333333334</v>
      </c>
      <c r="G80" s="321">
        <v>1119.7666666666669</v>
      </c>
      <c r="H80" s="321">
        <v>1189.7666666666669</v>
      </c>
      <c r="I80" s="321">
        <v>1203.3833333333332</v>
      </c>
      <c r="J80" s="321">
        <v>1224.7666666666669</v>
      </c>
      <c r="K80" s="320">
        <v>1182</v>
      </c>
      <c r="L80" s="320">
        <v>1147</v>
      </c>
      <c r="M80" s="320">
        <v>1.23854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6525.85</v>
      </c>
      <c r="D81" s="321">
        <v>6533.333333333333</v>
      </c>
      <c r="E81" s="321">
        <v>6492.6666666666661</v>
      </c>
      <c r="F81" s="321">
        <v>6459.4833333333327</v>
      </c>
      <c r="G81" s="321">
        <v>6418.8166666666657</v>
      </c>
      <c r="H81" s="321">
        <v>6566.5166666666664</v>
      </c>
      <c r="I81" s="321">
        <v>6607.1833333333325</v>
      </c>
      <c r="J81" s="321">
        <v>6640.3666666666668</v>
      </c>
      <c r="K81" s="320">
        <v>6574</v>
      </c>
      <c r="L81" s="320">
        <v>6500.15</v>
      </c>
      <c r="M81" s="320">
        <v>3.0269999999999998E-2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1151.1500000000001</v>
      </c>
      <c r="D82" s="321">
        <v>1151.7500000000002</v>
      </c>
      <c r="E82" s="321">
        <v>1139.0500000000004</v>
      </c>
      <c r="F82" s="321">
        <v>1126.9500000000003</v>
      </c>
      <c r="G82" s="321">
        <v>1114.2500000000005</v>
      </c>
      <c r="H82" s="321">
        <v>1163.8500000000004</v>
      </c>
      <c r="I82" s="321">
        <v>1176.5500000000002</v>
      </c>
      <c r="J82" s="321">
        <v>1188.6500000000003</v>
      </c>
      <c r="K82" s="320">
        <v>1164.45</v>
      </c>
      <c r="L82" s="320">
        <v>1139.6500000000001</v>
      </c>
      <c r="M82" s="320">
        <v>0.93596000000000001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14561.95</v>
      </c>
      <c r="D83" s="321">
        <v>14589.533333333333</v>
      </c>
      <c r="E83" s="321">
        <v>14435.416666666666</v>
      </c>
      <c r="F83" s="321">
        <v>14308.883333333333</v>
      </c>
      <c r="G83" s="321">
        <v>14154.766666666666</v>
      </c>
      <c r="H83" s="321">
        <v>14716.066666666666</v>
      </c>
      <c r="I83" s="321">
        <v>14870.183333333334</v>
      </c>
      <c r="J83" s="321">
        <v>14996.716666666665</v>
      </c>
      <c r="K83" s="320">
        <v>14743.65</v>
      </c>
      <c r="L83" s="320">
        <v>14463</v>
      </c>
      <c r="M83" s="320">
        <v>0.14283999999999999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379</v>
      </c>
      <c r="D84" s="321">
        <v>380.2166666666667</v>
      </c>
      <c r="E84" s="321">
        <v>376.48333333333341</v>
      </c>
      <c r="F84" s="321">
        <v>373.9666666666667</v>
      </c>
      <c r="G84" s="321">
        <v>370.23333333333341</v>
      </c>
      <c r="H84" s="321">
        <v>382.73333333333341</v>
      </c>
      <c r="I84" s="321">
        <v>386.46666666666675</v>
      </c>
      <c r="J84" s="321">
        <v>388.98333333333341</v>
      </c>
      <c r="K84" s="320">
        <v>383.95</v>
      </c>
      <c r="L84" s="320">
        <v>377.7</v>
      </c>
      <c r="M84" s="320">
        <v>32.619619999999998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488.4</v>
      </c>
      <c r="D85" s="321">
        <v>490.98333333333335</v>
      </c>
      <c r="E85" s="321">
        <v>479.91666666666669</v>
      </c>
      <c r="F85" s="321">
        <v>471.43333333333334</v>
      </c>
      <c r="G85" s="321">
        <v>460.36666666666667</v>
      </c>
      <c r="H85" s="321">
        <v>499.4666666666667</v>
      </c>
      <c r="I85" s="321">
        <v>510.5333333333333</v>
      </c>
      <c r="J85" s="321">
        <v>519.01666666666665</v>
      </c>
      <c r="K85" s="320">
        <v>502.05</v>
      </c>
      <c r="L85" s="320">
        <v>482.5</v>
      </c>
      <c r="M85" s="320">
        <v>1.1958599999999999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3349.65</v>
      </c>
      <c r="D86" s="321">
        <v>3359.2166666666667</v>
      </c>
      <c r="E86" s="321">
        <v>3330.4333333333334</v>
      </c>
      <c r="F86" s="321">
        <v>3311.2166666666667</v>
      </c>
      <c r="G86" s="321">
        <v>3282.4333333333334</v>
      </c>
      <c r="H86" s="321">
        <v>3378.4333333333334</v>
      </c>
      <c r="I86" s="321">
        <v>3407.2166666666672</v>
      </c>
      <c r="J86" s="321">
        <v>3426.4333333333334</v>
      </c>
      <c r="K86" s="320">
        <v>3388</v>
      </c>
      <c r="L86" s="320">
        <v>3340</v>
      </c>
      <c r="M86" s="320">
        <v>2.0585200000000001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902.45</v>
      </c>
      <c r="D87" s="321">
        <v>902.06666666666661</v>
      </c>
      <c r="E87" s="321">
        <v>895.38333333333321</v>
      </c>
      <c r="F87" s="321">
        <v>888.31666666666661</v>
      </c>
      <c r="G87" s="321">
        <v>881.63333333333321</v>
      </c>
      <c r="H87" s="321">
        <v>909.13333333333321</v>
      </c>
      <c r="I87" s="321">
        <v>915.81666666666661</v>
      </c>
      <c r="J87" s="321">
        <v>922.88333333333321</v>
      </c>
      <c r="K87" s="320">
        <v>908.75</v>
      </c>
      <c r="L87" s="320">
        <v>895</v>
      </c>
      <c r="M87" s="320">
        <v>4.5983400000000003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452.4</v>
      </c>
      <c r="D88" s="321">
        <v>456.40000000000003</v>
      </c>
      <c r="E88" s="321">
        <v>438.80000000000007</v>
      </c>
      <c r="F88" s="321">
        <v>425.20000000000005</v>
      </c>
      <c r="G88" s="321">
        <v>407.60000000000008</v>
      </c>
      <c r="H88" s="321">
        <v>470.00000000000006</v>
      </c>
      <c r="I88" s="321">
        <v>487.60000000000008</v>
      </c>
      <c r="J88" s="321">
        <v>501.20000000000005</v>
      </c>
      <c r="K88" s="320">
        <v>474</v>
      </c>
      <c r="L88" s="320">
        <v>442.8</v>
      </c>
      <c r="M88" s="320">
        <v>57.318910000000002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913.1</v>
      </c>
      <c r="D89" s="321">
        <v>914</v>
      </c>
      <c r="E89" s="321">
        <v>901.1</v>
      </c>
      <c r="F89" s="321">
        <v>889.1</v>
      </c>
      <c r="G89" s="321">
        <v>876.2</v>
      </c>
      <c r="H89" s="321">
        <v>926</v>
      </c>
      <c r="I89" s="321">
        <v>938.90000000000009</v>
      </c>
      <c r="J89" s="321">
        <v>950.9</v>
      </c>
      <c r="K89" s="320">
        <v>926.9</v>
      </c>
      <c r="L89" s="320">
        <v>902</v>
      </c>
      <c r="M89" s="320">
        <v>3.2338300000000002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2553.85</v>
      </c>
      <c r="D90" s="321">
        <v>2557.7000000000003</v>
      </c>
      <c r="E90" s="321">
        <v>2496.0000000000005</v>
      </c>
      <c r="F90" s="321">
        <v>2438.15</v>
      </c>
      <c r="G90" s="321">
        <v>2376.4500000000003</v>
      </c>
      <c r="H90" s="321">
        <v>2615.5500000000006</v>
      </c>
      <c r="I90" s="321">
        <v>2677.2500000000005</v>
      </c>
      <c r="J90" s="321">
        <v>2735.1000000000008</v>
      </c>
      <c r="K90" s="320">
        <v>2619.4</v>
      </c>
      <c r="L90" s="320">
        <v>2499.85</v>
      </c>
      <c r="M90" s="320">
        <v>2.7440600000000002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242.65</v>
      </c>
      <c r="D91" s="321">
        <v>243.28333333333333</v>
      </c>
      <c r="E91" s="321">
        <v>240.26666666666665</v>
      </c>
      <c r="F91" s="321">
        <v>237.88333333333333</v>
      </c>
      <c r="G91" s="321">
        <v>234.86666666666665</v>
      </c>
      <c r="H91" s="321">
        <v>245.66666666666666</v>
      </c>
      <c r="I91" s="321">
        <v>248.68333333333337</v>
      </c>
      <c r="J91" s="321">
        <v>251.06666666666666</v>
      </c>
      <c r="K91" s="320">
        <v>246.3</v>
      </c>
      <c r="L91" s="320">
        <v>240.9</v>
      </c>
      <c r="M91" s="320">
        <v>73.301569999999998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632.9</v>
      </c>
      <c r="D92" s="321">
        <v>640.9666666666667</v>
      </c>
      <c r="E92" s="321">
        <v>619.33333333333337</v>
      </c>
      <c r="F92" s="321">
        <v>605.76666666666665</v>
      </c>
      <c r="G92" s="321">
        <v>584.13333333333333</v>
      </c>
      <c r="H92" s="321">
        <v>654.53333333333342</v>
      </c>
      <c r="I92" s="321">
        <v>676.16666666666663</v>
      </c>
      <c r="J92" s="321">
        <v>689.73333333333346</v>
      </c>
      <c r="K92" s="320">
        <v>662.6</v>
      </c>
      <c r="L92" s="320">
        <v>627.4</v>
      </c>
      <c r="M92" s="320">
        <v>5.5391700000000004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769.15</v>
      </c>
      <c r="D93" s="321">
        <v>772.91666666666663</v>
      </c>
      <c r="E93" s="321">
        <v>762.83333333333326</v>
      </c>
      <c r="F93" s="321">
        <v>756.51666666666665</v>
      </c>
      <c r="G93" s="321">
        <v>746.43333333333328</v>
      </c>
      <c r="H93" s="321">
        <v>779.23333333333323</v>
      </c>
      <c r="I93" s="321">
        <v>789.31666666666649</v>
      </c>
      <c r="J93" s="321">
        <v>795.63333333333321</v>
      </c>
      <c r="K93" s="320">
        <v>783</v>
      </c>
      <c r="L93" s="320">
        <v>766.6</v>
      </c>
      <c r="M93" s="320">
        <v>0.40150999999999998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775.25</v>
      </c>
      <c r="D94" s="321">
        <v>777.4666666666667</v>
      </c>
      <c r="E94" s="321">
        <v>770.03333333333342</v>
      </c>
      <c r="F94" s="321">
        <v>764.81666666666672</v>
      </c>
      <c r="G94" s="321">
        <v>757.38333333333344</v>
      </c>
      <c r="H94" s="321">
        <v>782.68333333333339</v>
      </c>
      <c r="I94" s="321">
        <v>790.11666666666679</v>
      </c>
      <c r="J94" s="321">
        <v>795.33333333333337</v>
      </c>
      <c r="K94" s="320">
        <v>784.9</v>
      </c>
      <c r="L94" s="320">
        <v>772.25</v>
      </c>
      <c r="M94" s="320">
        <v>1.90482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105.5</v>
      </c>
      <c r="D95" s="321">
        <v>105.53333333333335</v>
      </c>
      <c r="E95" s="321">
        <v>105.16666666666669</v>
      </c>
      <c r="F95" s="321">
        <v>104.83333333333334</v>
      </c>
      <c r="G95" s="321">
        <v>104.46666666666668</v>
      </c>
      <c r="H95" s="321">
        <v>105.86666666666669</v>
      </c>
      <c r="I95" s="321">
        <v>106.23333333333333</v>
      </c>
      <c r="J95" s="321">
        <v>106.56666666666669</v>
      </c>
      <c r="K95" s="320">
        <v>105.9</v>
      </c>
      <c r="L95" s="320">
        <v>105.2</v>
      </c>
      <c r="M95" s="320">
        <v>7.8148900000000001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415.7</v>
      </c>
      <c r="D96" s="321">
        <v>419.11666666666662</v>
      </c>
      <c r="E96" s="321">
        <v>409.23333333333323</v>
      </c>
      <c r="F96" s="321">
        <v>402.76666666666659</v>
      </c>
      <c r="G96" s="321">
        <v>392.88333333333321</v>
      </c>
      <c r="H96" s="321">
        <v>425.58333333333326</v>
      </c>
      <c r="I96" s="321">
        <v>435.46666666666658</v>
      </c>
      <c r="J96" s="321">
        <v>441.93333333333328</v>
      </c>
      <c r="K96" s="320">
        <v>429</v>
      </c>
      <c r="L96" s="320">
        <v>412.65</v>
      </c>
      <c r="M96" s="320">
        <v>4.2212899999999998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1435.65</v>
      </c>
      <c r="D97" s="321">
        <v>1439.8666666666668</v>
      </c>
      <c r="E97" s="321">
        <v>1421.7833333333335</v>
      </c>
      <c r="F97" s="321">
        <v>1407.9166666666667</v>
      </c>
      <c r="G97" s="321">
        <v>1389.8333333333335</v>
      </c>
      <c r="H97" s="321">
        <v>1453.7333333333336</v>
      </c>
      <c r="I97" s="321">
        <v>1471.8166666666666</v>
      </c>
      <c r="J97" s="321">
        <v>1485.6833333333336</v>
      </c>
      <c r="K97" s="320">
        <v>1457.95</v>
      </c>
      <c r="L97" s="320">
        <v>1426</v>
      </c>
      <c r="M97" s="320">
        <v>5.22973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1110.6500000000001</v>
      </c>
      <c r="D98" s="321">
        <v>1119.8833333333334</v>
      </c>
      <c r="E98" s="321">
        <v>1091.7666666666669</v>
      </c>
      <c r="F98" s="321">
        <v>1072.8833333333334</v>
      </c>
      <c r="G98" s="321">
        <v>1044.7666666666669</v>
      </c>
      <c r="H98" s="321">
        <v>1138.7666666666669</v>
      </c>
      <c r="I98" s="321">
        <v>1166.8833333333332</v>
      </c>
      <c r="J98" s="321">
        <v>1185.7666666666669</v>
      </c>
      <c r="K98" s="320">
        <v>1148</v>
      </c>
      <c r="L98" s="320">
        <v>1101</v>
      </c>
      <c r="M98" s="320">
        <v>3.1629999999999998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19.649999999999999</v>
      </c>
      <c r="D99" s="321">
        <v>19.733333333333331</v>
      </c>
      <c r="E99" s="321">
        <v>19.516666666666662</v>
      </c>
      <c r="F99" s="321">
        <v>19.383333333333333</v>
      </c>
      <c r="G99" s="321">
        <v>19.166666666666664</v>
      </c>
      <c r="H99" s="321">
        <v>19.86666666666666</v>
      </c>
      <c r="I99" s="321">
        <v>20.083333333333329</v>
      </c>
      <c r="J99" s="321">
        <v>20.216666666666658</v>
      </c>
      <c r="K99" s="320">
        <v>19.95</v>
      </c>
      <c r="L99" s="320">
        <v>19.600000000000001</v>
      </c>
      <c r="M99" s="320">
        <v>19.8748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669.6</v>
      </c>
      <c r="D100" s="321">
        <v>669.13333333333333</v>
      </c>
      <c r="E100" s="321">
        <v>664.01666666666665</v>
      </c>
      <c r="F100" s="321">
        <v>658.43333333333328</v>
      </c>
      <c r="G100" s="321">
        <v>653.31666666666661</v>
      </c>
      <c r="H100" s="321">
        <v>674.7166666666667</v>
      </c>
      <c r="I100" s="321">
        <v>679.83333333333326</v>
      </c>
      <c r="J100" s="321">
        <v>685.41666666666674</v>
      </c>
      <c r="K100" s="320">
        <v>674.25</v>
      </c>
      <c r="L100" s="320">
        <v>663.55</v>
      </c>
      <c r="M100" s="320">
        <v>1.68255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899.85</v>
      </c>
      <c r="D101" s="321">
        <v>907.28333333333342</v>
      </c>
      <c r="E101" s="321">
        <v>884.61666666666679</v>
      </c>
      <c r="F101" s="321">
        <v>869.38333333333333</v>
      </c>
      <c r="G101" s="321">
        <v>846.7166666666667</v>
      </c>
      <c r="H101" s="321">
        <v>922.51666666666688</v>
      </c>
      <c r="I101" s="321">
        <v>945.18333333333362</v>
      </c>
      <c r="J101" s="321">
        <v>960.41666666666697</v>
      </c>
      <c r="K101" s="320">
        <v>929.95</v>
      </c>
      <c r="L101" s="320">
        <v>892.05</v>
      </c>
      <c r="M101" s="320">
        <v>1.86744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4759.8999999999996</v>
      </c>
      <c r="D102" s="321">
        <v>4796.6333333333332</v>
      </c>
      <c r="E102" s="321">
        <v>4663.2666666666664</v>
      </c>
      <c r="F102" s="321">
        <v>4566.6333333333332</v>
      </c>
      <c r="G102" s="321">
        <v>4433.2666666666664</v>
      </c>
      <c r="H102" s="321">
        <v>4893.2666666666664</v>
      </c>
      <c r="I102" s="321">
        <v>5026.6333333333332</v>
      </c>
      <c r="J102" s="321">
        <v>5123.2666666666664</v>
      </c>
      <c r="K102" s="320">
        <v>4930</v>
      </c>
      <c r="L102" s="320">
        <v>4700</v>
      </c>
      <c r="M102" s="320">
        <v>0.25374000000000002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84.2</v>
      </c>
      <c r="D103" s="321">
        <v>84.466666666666654</v>
      </c>
      <c r="E103" s="321">
        <v>83.433333333333309</v>
      </c>
      <c r="F103" s="321">
        <v>82.666666666666657</v>
      </c>
      <c r="G103" s="321">
        <v>81.633333333333312</v>
      </c>
      <c r="H103" s="321">
        <v>85.233333333333306</v>
      </c>
      <c r="I103" s="321">
        <v>86.266666666666637</v>
      </c>
      <c r="J103" s="321">
        <v>87.033333333333303</v>
      </c>
      <c r="K103" s="320">
        <v>85.5</v>
      </c>
      <c r="L103" s="320">
        <v>83.7</v>
      </c>
      <c r="M103" s="320">
        <v>20.893319999999999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628.35</v>
      </c>
      <c r="D104" s="321">
        <v>637.56666666666661</v>
      </c>
      <c r="E104" s="321">
        <v>614.13333333333321</v>
      </c>
      <c r="F104" s="321">
        <v>599.91666666666663</v>
      </c>
      <c r="G104" s="321">
        <v>576.48333333333323</v>
      </c>
      <c r="H104" s="321">
        <v>651.78333333333319</v>
      </c>
      <c r="I104" s="321">
        <v>675.21666666666658</v>
      </c>
      <c r="J104" s="321">
        <v>689.43333333333317</v>
      </c>
      <c r="K104" s="320">
        <v>661</v>
      </c>
      <c r="L104" s="320">
        <v>623.35</v>
      </c>
      <c r="M104" s="320">
        <v>0.60741000000000001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200.35</v>
      </c>
      <c r="D105" s="321">
        <v>201.13333333333335</v>
      </c>
      <c r="E105" s="321">
        <v>197.51666666666671</v>
      </c>
      <c r="F105" s="321">
        <v>194.68333333333337</v>
      </c>
      <c r="G105" s="321">
        <v>191.06666666666672</v>
      </c>
      <c r="H105" s="321">
        <v>203.9666666666667</v>
      </c>
      <c r="I105" s="321">
        <v>207.58333333333331</v>
      </c>
      <c r="J105" s="321">
        <v>210.41666666666669</v>
      </c>
      <c r="K105" s="320">
        <v>204.75</v>
      </c>
      <c r="L105" s="320">
        <v>198.3</v>
      </c>
      <c r="M105" s="320">
        <v>16.700900000000001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308.45</v>
      </c>
      <c r="D106" s="321">
        <v>307.58333333333331</v>
      </c>
      <c r="E106" s="321">
        <v>301.76666666666665</v>
      </c>
      <c r="F106" s="321">
        <v>295.08333333333331</v>
      </c>
      <c r="G106" s="321">
        <v>289.26666666666665</v>
      </c>
      <c r="H106" s="321">
        <v>314.26666666666665</v>
      </c>
      <c r="I106" s="321">
        <v>320.08333333333337</v>
      </c>
      <c r="J106" s="321">
        <v>326.76666666666665</v>
      </c>
      <c r="K106" s="320">
        <v>313.39999999999998</v>
      </c>
      <c r="L106" s="320">
        <v>300.89999999999998</v>
      </c>
      <c r="M106" s="320">
        <v>4.1212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474.65</v>
      </c>
      <c r="D107" s="321">
        <v>475.13333333333338</v>
      </c>
      <c r="E107" s="321">
        <v>464.51666666666677</v>
      </c>
      <c r="F107" s="321">
        <v>454.38333333333338</v>
      </c>
      <c r="G107" s="321">
        <v>443.76666666666677</v>
      </c>
      <c r="H107" s="321">
        <v>485.26666666666677</v>
      </c>
      <c r="I107" s="321">
        <v>495.88333333333344</v>
      </c>
      <c r="J107" s="321">
        <v>506.01666666666677</v>
      </c>
      <c r="K107" s="320">
        <v>485.75</v>
      </c>
      <c r="L107" s="320">
        <v>465</v>
      </c>
      <c r="M107" s="320">
        <v>49.78257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730.3</v>
      </c>
      <c r="D108" s="321">
        <v>736.56666666666661</v>
      </c>
      <c r="E108" s="321">
        <v>722.13333333333321</v>
      </c>
      <c r="F108" s="321">
        <v>713.96666666666658</v>
      </c>
      <c r="G108" s="321">
        <v>699.53333333333319</v>
      </c>
      <c r="H108" s="321">
        <v>744.73333333333323</v>
      </c>
      <c r="I108" s="321">
        <v>759.16666666666663</v>
      </c>
      <c r="J108" s="321">
        <v>767.33333333333326</v>
      </c>
      <c r="K108" s="320">
        <v>751</v>
      </c>
      <c r="L108" s="320">
        <v>728.4</v>
      </c>
      <c r="M108" s="320">
        <v>13.232469999999999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661.2</v>
      </c>
      <c r="D109" s="321">
        <v>661.56666666666672</v>
      </c>
      <c r="E109" s="321">
        <v>650.03333333333342</v>
      </c>
      <c r="F109" s="321">
        <v>638.86666666666667</v>
      </c>
      <c r="G109" s="321">
        <v>627.33333333333337</v>
      </c>
      <c r="H109" s="321">
        <v>672.73333333333346</v>
      </c>
      <c r="I109" s="321">
        <v>684.26666666666677</v>
      </c>
      <c r="J109" s="321">
        <v>695.43333333333351</v>
      </c>
      <c r="K109" s="320">
        <v>673.1</v>
      </c>
      <c r="L109" s="320">
        <v>650.4</v>
      </c>
      <c r="M109" s="320">
        <v>5.8092100000000002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1016.6</v>
      </c>
      <c r="D110" s="321">
        <v>1020.8666666666668</v>
      </c>
      <c r="E110" s="321">
        <v>1007.9333333333336</v>
      </c>
      <c r="F110" s="321">
        <v>999.26666666666688</v>
      </c>
      <c r="G110" s="321">
        <v>986.33333333333371</v>
      </c>
      <c r="H110" s="321">
        <v>1029.5333333333335</v>
      </c>
      <c r="I110" s="321">
        <v>1042.4666666666669</v>
      </c>
      <c r="J110" s="321">
        <v>1051.1333333333334</v>
      </c>
      <c r="K110" s="320">
        <v>1033.8</v>
      </c>
      <c r="L110" s="320">
        <v>1012.2</v>
      </c>
      <c r="M110" s="320">
        <v>18.90795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186.6</v>
      </c>
      <c r="D111" s="321">
        <v>187.86666666666665</v>
      </c>
      <c r="E111" s="321">
        <v>184.43333333333328</v>
      </c>
      <c r="F111" s="321">
        <v>182.26666666666662</v>
      </c>
      <c r="G111" s="321">
        <v>178.83333333333326</v>
      </c>
      <c r="H111" s="321">
        <v>190.0333333333333</v>
      </c>
      <c r="I111" s="321">
        <v>193.46666666666664</v>
      </c>
      <c r="J111" s="321">
        <v>195.63333333333333</v>
      </c>
      <c r="K111" s="320">
        <v>191.3</v>
      </c>
      <c r="L111" s="320">
        <v>185.7</v>
      </c>
      <c r="M111" s="320">
        <v>142.16953000000001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343.6</v>
      </c>
      <c r="D112" s="321">
        <v>346.75</v>
      </c>
      <c r="E112" s="321">
        <v>338.85</v>
      </c>
      <c r="F112" s="321">
        <v>334.1</v>
      </c>
      <c r="G112" s="321">
        <v>326.20000000000005</v>
      </c>
      <c r="H112" s="321">
        <v>351.5</v>
      </c>
      <c r="I112" s="321">
        <v>359.4</v>
      </c>
      <c r="J112" s="321">
        <v>364.15</v>
      </c>
      <c r="K112" s="320">
        <v>354.65</v>
      </c>
      <c r="L112" s="320">
        <v>342</v>
      </c>
      <c r="M112" s="320">
        <v>5.3297100000000004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4160.8</v>
      </c>
      <c r="D113" s="321">
        <v>4183.2666666666664</v>
      </c>
      <c r="E113" s="321">
        <v>4127.5333333333328</v>
      </c>
      <c r="F113" s="321">
        <v>4094.2666666666664</v>
      </c>
      <c r="G113" s="321">
        <v>4038.5333333333328</v>
      </c>
      <c r="H113" s="321">
        <v>4216.5333333333328</v>
      </c>
      <c r="I113" s="321">
        <v>4272.2666666666664</v>
      </c>
      <c r="J113" s="321">
        <v>4305.5333333333328</v>
      </c>
      <c r="K113" s="320">
        <v>4239</v>
      </c>
      <c r="L113" s="320">
        <v>4150</v>
      </c>
      <c r="M113" s="320">
        <v>2.3046500000000001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1530.65</v>
      </c>
      <c r="D114" s="321">
        <v>1534.2333333333336</v>
      </c>
      <c r="E114" s="321">
        <v>1521.5166666666671</v>
      </c>
      <c r="F114" s="321">
        <v>1512.3833333333334</v>
      </c>
      <c r="G114" s="321">
        <v>1499.666666666667</v>
      </c>
      <c r="H114" s="321">
        <v>1543.3666666666672</v>
      </c>
      <c r="I114" s="321">
        <v>1556.0833333333335</v>
      </c>
      <c r="J114" s="321">
        <v>1565.2166666666674</v>
      </c>
      <c r="K114" s="320">
        <v>1546.95</v>
      </c>
      <c r="L114" s="320">
        <v>1525.1</v>
      </c>
      <c r="M114" s="320">
        <v>2.9223599999999998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674.55</v>
      </c>
      <c r="D115" s="321">
        <v>678.73333333333323</v>
      </c>
      <c r="E115" s="321">
        <v>668.81666666666649</v>
      </c>
      <c r="F115" s="321">
        <v>663.08333333333326</v>
      </c>
      <c r="G115" s="321">
        <v>653.16666666666652</v>
      </c>
      <c r="H115" s="321">
        <v>684.46666666666647</v>
      </c>
      <c r="I115" s="321">
        <v>694.38333333333321</v>
      </c>
      <c r="J115" s="321">
        <v>700.11666666666645</v>
      </c>
      <c r="K115" s="320">
        <v>688.65</v>
      </c>
      <c r="L115" s="320">
        <v>673</v>
      </c>
      <c r="M115" s="320">
        <v>5.4118199999999996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840.65</v>
      </c>
      <c r="D116" s="321">
        <v>837.63333333333333</v>
      </c>
      <c r="E116" s="321">
        <v>831.01666666666665</v>
      </c>
      <c r="F116" s="321">
        <v>821.38333333333333</v>
      </c>
      <c r="G116" s="321">
        <v>814.76666666666665</v>
      </c>
      <c r="H116" s="321">
        <v>847.26666666666665</v>
      </c>
      <c r="I116" s="321">
        <v>853.88333333333321</v>
      </c>
      <c r="J116" s="321">
        <v>863.51666666666665</v>
      </c>
      <c r="K116" s="320">
        <v>844.25</v>
      </c>
      <c r="L116" s="320">
        <v>828</v>
      </c>
      <c r="M116" s="320">
        <v>2.34571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1036.1500000000001</v>
      </c>
      <c r="D117" s="321">
        <v>1009.5333333333334</v>
      </c>
      <c r="E117" s="321">
        <v>968.06666666666683</v>
      </c>
      <c r="F117" s="321">
        <v>899.98333333333346</v>
      </c>
      <c r="G117" s="321">
        <v>858.51666666666688</v>
      </c>
      <c r="H117" s="321">
        <v>1077.6166666666668</v>
      </c>
      <c r="I117" s="321">
        <v>1119.0833333333333</v>
      </c>
      <c r="J117" s="321">
        <v>1187.1666666666667</v>
      </c>
      <c r="K117" s="320">
        <v>1051</v>
      </c>
      <c r="L117" s="320">
        <v>941.45</v>
      </c>
      <c r="M117" s="320">
        <v>11.63603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3348.05</v>
      </c>
      <c r="D118" s="321">
        <v>3387.4666666666667</v>
      </c>
      <c r="E118" s="321">
        <v>3289.5833333333335</v>
      </c>
      <c r="F118" s="321">
        <v>3231.1166666666668</v>
      </c>
      <c r="G118" s="321">
        <v>3133.2333333333336</v>
      </c>
      <c r="H118" s="321">
        <v>3445.9333333333334</v>
      </c>
      <c r="I118" s="321">
        <v>3543.8166666666666</v>
      </c>
      <c r="J118" s="321">
        <v>3602.2833333333333</v>
      </c>
      <c r="K118" s="320">
        <v>3485.35</v>
      </c>
      <c r="L118" s="320">
        <v>3329</v>
      </c>
      <c r="M118" s="320">
        <v>0.35366999999999998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377.9</v>
      </c>
      <c r="D119" s="321">
        <v>378.26666666666665</v>
      </c>
      <c r="E119" s="321">
        <v>374.93333333333328</v>
      </c>
      <c r="F119" s="321">
        <v>371.96666666666664</v>
      </c>
      <c r="G119" s="321">
        <v>368.63333333333327</v>
      </c>
      <c r="H119" s="321">
        <v>381.23333333333329</v>
      </c>
      <c r="I119" s="321">
        <v>384.56666666666666</v>
      </c>
      <c r="J119" s="321">
        <v>387.5333333333333</v>
      </c>
      <c r="K119" s="320">
        <v>381.6</v>
      </c>
      <c r="L119" s="320">
        <v>375.3</v>
      </c>
      <c r="M119" s="320">
        <v>15.931369999999999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222.4</v>
      </c>
      <c r="D120" s="321">
        <v>222.86666666666665</v>
      </c>
      <c r="E120" s="321">
        <v>219.73333333333329</v>
      </c>
      <c r="F120" s="321">
        <v>217.06666666666663</v>
      </c>
      <c r="G120" s="321">
        <v>213.93333333333328</v>
      </c>
      <c r="H120" s="321">
        <v>225.5333333333333</v>
      </c>
      <c r="I120" s="321">
        <v>228.66666666666669</v>
      </c>
      <c r="J120" s="321">
        <v>231.33333333333331</v>
      </c>
      <c r="K120" s="320">
        <v>226</v>
      </c>
      <c r="L120" s="320">
        <v>220.2</v>
      </c>
      <c r="M120" s="320">
        <v>5.4092500000000001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139.4</v>
      </c>
      <c r="D121" s="321">
        <v>139.4</v>
      </c>
      <c r="E121" s="321">
        <v>138.30000000000001</v>
      </c>
      <c r="F121" s="321">
        <v>137.20000000000002</v>
      </c>
      <c r="G121" s="321">
        <v>136.10000000000002</v>
      </c>
      <c r="H121" s="321">
        <v>140.5</v>
      </c>
      <c r="I121" s="321">
        <v>141.59999999999997</v>
      </c>
      <c r="J121" s="321">
        <v>142.69999999999999</v>
      </c>
      <c r="K121" s="320">
        <v>140.5</v>
      </c>
      <c r="L121" s="320">
        <v>138.30000000000001</v>
      </c>
      <c r="M121" s="320">
        <v>7.3839499999999996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1084.95</v>
      </c>
      <c r="D122" s="321">
        <v>1092.45</v>
      </c>
      <c r="E122" s="321">
        <v>1075.7</v>
      </c>
      <c r="F122" s="321">
        <v>1066.45</v>
      </c>
      <c r="G122" s="321">
        <v>1049.7</v>
      </c>
      <c r="H122" s="321">
        <v>1101.7</v>
      </c>
      <c r="I122" s="321">
        <v>1118.45</v>
      </c>
      <c r="J122" s="321">
        <v>1127.7</v>
      </c>
      <c r="K122" s="320">
        <v>1109.2</v>
      </c>
      <c r="L122" s="320">
        <v>1083.2</v>
      </c>
      <c r="M122" s="320">
        <v>4.4641500000000001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867.95</v>
      </c>
      <c r="D123" s="321">
        <v>871.18333333333339</v>
      </c>
      <c r="E123" s="321">
        <v>861.91666666666674</v>
      </c>
      <c r="F123" s="321">
        <v>855.88333333333333</v>
      </c>
      <c r="G123" s="321">
        <v>846.61666666666667</v>
      </c>
      <c r="H123" s="321">
        <v>877.21666666666681</v>
      </c>
      <c r="I123" s="321">
        <v>886.48333333333346</v>
      </c>
      <c r="J123" s="321">
        <v>892.51666666666688</v>
      </c>
      <c r="K123" s="320">
        <v>880.45</v>
      </c>
      <c r="L123" s="320">
        <v>865.15</v>
      </c>
      <c r="M123" s="320">
        <v>3.0623900000000002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555.9</v>
      </c>
      <c r="D124" s="321">
        <v>554.86666666666667</v>
      </c>
      <c r="E124" s="321">
        <v>552.0333333333333</v>
      </c>
      <c r="F124" s="321">
        <v>548.16666666666663</v>
      </c>
      <c r="G124" s="321">
        <v>545.33333333333326</v>
      </c>
      <c r="H124" s="321">
        <v>558.73333333333335</v>
      </c>
      <c r="I124" s="321">
        <v>561.56666666666661</v>
      </c>
      <c r="J124" s="321">
        <v>565.43333333333339</v>
      </c>
      <c r="K124" s="320">
        <v>557.70000000000005</v>
      </c>
      <c r="L124" s="320">
        <v>551</v>
      </c>
      <c r="M124" s="320">
        <v>14.050050000000001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1630</v>
      </c>
      <c r="D125" s="321">
        <v>1624.5833333333333</v>
      </c>
      <c r="E125" s="321">
        <v>1608.6666666666665</v>
      </c>
      <c r="F125" s="321">
        <v>1587.3333333333333</v>
      </c>
      <c r="G125" s="321">
        <v>1571.4166666666665</v>
      </c>
      <c r="H125" s="321">
        <v>1645.9166666666665</v>
      </c>
      <c r="I125" s="321">
        <v>1661.833333333333</v>
      </c>
      <c r="J125" s="321">
        <v>1683.1666666666665</v>
      </c>
      <c r="K125" s="320">
        <v>1640.5</v>
      </c>
      <c r="L125" s="320">
        <v>1603.25</v>
      </c>
      <c r="M125" s="320">
        <v>2.25482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294.64999999999998</v>
      </c>
      <c r="D126" s="321">
        <v>296.98333333333329</v>
      </c>
      <c r="E126" s="321">
        <v>290.76666666666659</v>
      </c>
      <c r="F126" s="321">
        <v>286.88333333333333</v>
      </c>
      <c r="G126" s="321">
        <v>280.66666666666663</v>
      </c>
      <c r="H126" s="321">
        <v>300.86666666666656</v>
      </c>
      <c r="I126" s="321">
        <v>307.08333333333326</v>
      </c>
      <c r="J126" s="321">
        <v>310.96666666666653</v>
      </c>
      <c r="K126" s="320">
        <v>303.2</v>
      </c>
      <c r="L126" s="320">
        <v>293.10000000000002</v>
      </c>
      <c r="M126" s="320">
        <v>7.55633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84.45</v>
      </c>
      <c r="D127" s="321">
        <v>85.483333333333348</v>
      </c>
      <c r="E127" s="321">
        <v>83.066666666666691</v>
      </c>
      <c r="F127" s="321">
        <v>81.683333333333337</v>
      </c>
      <c r="G127" s="321">
        <v>79.26666666666668</v>
      </c>
      <c r="H127" s="321">
        <v>86.866666666666703</v>
      </c>
      <c r="I127" s="321">
        <v>89.28333333333336</v>
      </c>
      <c r="J127" s="321">
        <v>90.666666666666714</v>
      </c>
      <c r="K127" s="320">
        <v>87.9</v>
      </c>
      <c r="L127" s="320">
        <v>84.1</v>
      </c>
      <c r="M127" s="320">
        <v>4.7037899999999997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1117.3</v>
      </c>
      <c r="D128" s="321">
        <v>1124.1499999999999</v>
      </c>
      <c r="E128" s="321">
        <v>1094.1499999999996</v>
      </c>
      <c r="F128" s="321">
        <v>1070.9999999999998</v>
      </c>
      <c r="G128" s="321">
        <v>1040.9999999999995</v>
      </c>
      <c r="H128" s="321">
        <v>1147.2999999999997</v>
      </c>
      <c r="I128" s="321">
        <v>1177.3000000000002</v>
      </c>
      <c r="J128" s="321">
        <v>1200.4499999999998</v>
      </c>
      <c r="K128" s="320">
        <v>1154.1500000000001</v>
      </c>
      <c r="L128" s="320">
        <v>1101</v>
      </c>
      <c r="M128" s="320">
        <v>0.74802000000000002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2297.4499999999998</v>
      </c>
      <c r="D129" s="321">
        <v>2302.4833333333331</v>
      </c>
      <c r="E129" s="321">
        <v>2262.9666666666662</v>
      </c>
      <c r="F129" s="321">
        <v>2228.4833333333331</v>
      </c>
      <c r="G129" s="321">
        <v>2188.9666666666662</v>
      </c>
      <c r="H129" s="321">
        <v>2336.9666666666662</v>
      </c>
      <c r="I129" s="321">
        <v>2376.4833333333336</v>
      </c>
      <c r="J129" s="321">
        <v>2410.9666666666662</v>
      </c>
      <c r="K129" s="320">
        <v>2342</v>
      </c>
      <c r="L129" s="320">
        <v>2268</v>
      </c>
      <c r="M129" s="320">
        <v>6.9767900000000003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308.05</v>
      </c>
      <c r="D130" s="321">
        <v>312.31666666666666</v>
      </c>
      <c r="E130" s="321">
        <v>302.83333333333331</v>
      </c>
      <c r="F130" s="321">
        <v>297.61666666666667</v>
      </c>
      <c r="G130" s="321">
        <v>288.13333333333333</v>
      </c>
      <c r="H130" s="321">
        <v>317.5333333333333</v>
      </c>
      <c r="I130" s="321">
        <v>327.01666666666665</v>
      </c>
      <c r="J130" s="321">
        <v>332.23333333333329</v>
      </c>
      <c r="K130" s="320">
        <v>321.8</v>
      </c>
      <c r="L130" s="320">
        <v>307.10000000000002</v>
      </c>
      <c r="M130" s="320">
        <v>45.310540000000003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66.2</v>
      </c>
      <c r="D131" s="321">
        <v>66.083333333333329</v>
      </c>
      <c r="E131" s="321">
        <v>65.216666666666654</v>
      </c>
      <c r="F131" s="321">
        <v>64.23333333333332</v>
      </c>
      <c r="G131" s="321">
        <v>63.366666666666646</v>
      </c>
      <c r="H131" s="321">
        <v>67.066666666666663</v>
      </c>
      <c r="I131" s="321">
        <v>67.933333333333337</v>
      </c>
      <c r="J131" s="321">
        <v>68.916666666666671</v>
      </c>
      <c r="K131" s="320">
        <v>66.95</v>
      </c>
      <c r="L131" s="320">
        <v>65.099999999999994</v>
      </c>
      <c r="M131" s="320">
        <v>13.197039999999999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771.7</v>
      </c>
      <c r="D132" s="321">
        <v>772.51666666666677</v>
      </c>
      <c r="E132" s="321">
        <v>766.18333333333351</v>
      </c>
      <c r="F132" s="321">
        <v>760.66666666666674</v>
      </c>
      <c r="G132" s="321">
        <v>754.33333333333348</v>
      </c>
      <c r="H132" s="321">
        <v>778.03333333333353</v>
      </c>
      <c r="I132" s="321">
        <v>784.36666666666679</v>
      </c>
      <c r="J132" s="321">
        <v>789.88333333333355</v>
      </c>
      <c r="K132" s="320">
        <v>778.85</v>
      </c>
      <c r="L132" s="320">
        <v>767</v>
      </c>
      <c r="M132" s="320">
        <v>0.34966999999999998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4499.25</v>
      </c>
      <c r="D133" s="321">
        <v>4483.2833333333338</v>
      </c>
      <c r="E133" s="321">
        <v>4446.1166666666677</v>
      </c>
      <c r="F133" s="321">
        <v>4392.9833333333336</v>
      </c>
      <c r="G133" s="321">
        <v>4355.8166666666675</v>
      </c>
      <c r="H133" s="321">
        <v>4536.4166666666679</v>
      </c>
      <c r="I133" s="321">
        <v>4573.5833333333339</v>
      </c>
      <c r="J133" s="321">
        <v>4626.7166666666681</v>
      </c>
      <c r="K133" s="320">
        <v>4520.45</v>
      </c>
      <c r="L133" s="320">
        <v>4430.1499999999996</v>
      </c>
      <c r="M133" s="320">
        <v>3.0625399999999998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4431.8500000000004</v>
      </c>
      <c r="D134" s="321">
        <v>4425.7</v>
      </c>
      <c r="E134" s="321">
        <v>4366.1499999999996</v>
      </c>
      <c r="F134" s="321">
        <v>4300.45</v>
      </c>
      <c r="G134" s="321">
        <v>4240.8999999999996</v>
      </c>
      <c r="H134" s="321">
        <v>4491.3999999999996</v>
      </c>
      <c r="I134" s="321">
        <v>4550.9500000000007</v>
      </c>
      <c r="J134" s="321">
        <v>4616.6499999999996</v>
      </c>
      <c r="K134" s="320">
        <v>4485.25</v>
      </c>
      <c r="L134" s="320">
        <v>4360</v>
      </c>
      <c r="M134" s="320">
        <v>3.2901600000000002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391.3</v>
      </c>
      <c r="D135" s="321">
        <v>393.45</v>
      </c>
      <c r="E135" s="321">
        <v>387.5</v>
      </c>
      <c r="F135" s="321">
        <v>383.7</v>
      </c>
      <c r="G135" s="321">
        <v>377.75</v>
      </c>
      <c r="H135" s="321">
        <v>397.25</v>
      </c>
      <c r="I135" s="321">
        <v>403.19999999999993</v>
      </c>
      <c r="J135" s="321">
        <v>407</v>
      </c>
      <c r="K135" s="320">
        <v>399.4</v>
      </c>
      <c r="L135" s="320">
        <v>389.65</v>
      </c>
      <c r="M135" s="320">
        <v>24.654879999999999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4090.9</v>
      </c>
      <c r="D136" s="321">
        <v>4096.8499999999995</v>
      </c>
      <c r="E136" s="321">
        <v>4075.7499999999991</v>
      </c>
      <c r="F136" s="321">
        <v>4060.5999999999995</v>
      </c>
      <c r="G136" s="321">
        <v>4039.4999999999991</v>
      </c>
      <c r="H136" s="321">
        <v>4111.9999999999991</v>
      </c>
      <c r="I136" s="321">
        <v>4133.0999999999995</v>
      </c>
      <c r="J136" s="321">
        <v>4148.2499999999991</v>
      </c>
      <c r="K136" s="320">
        <v>4117.95</v>
      </c>
      <c r="L136" s="320">
        <v>4081.7</v>
      </c>
      <c r="M136" s="320">
        <v>1.5751599999999999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4299.2</v>
      </c>
      <c r="D137" s="321">
        <v>4317.3833333333332</v>
      </c>
      <c r="E137" s="321">
        <v>4272.4166666666661</v>
      </c>
      <c r="F137" s="321">
        <v>4245.6333333333332</v>
      </c>
      <c r="G137" s="321">
        <v>4200.6666666666661</v>
      </c>
      <c r="H137" s="321">
        <v>4344.1666666666661</v>
      </c>
      <c r="I137" s="321">
        <v>4389.1333333333332</v>
      </c>
      <c r="J137" s="321">
        <v>4415.9166666666661</v>
      </c>
      <c r="K137" s="320">
        <v>4362.3500000000004</v>
      </c>
      <c r="L137" s="320">
        <v>4290.6000000000004</v>
      </c>
      <c r="M137" s="320">
        <v>3.6943600000000001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2404.1</v>
      </c>
      <c r="D138" s="321">
        <v>2398.9833333333336</v>
      </c>
      <c r="E138" s="321">
        <v>2377.9666666666672</v>
      </c>
      <c r="F138" s="321">
        <v>2351.8333333333335</v>
      </c>
      <c r="G138" s="321">
        <v>2330.8166666666671</v>
      </c>
      <c r="H138" s="321">
        <v>2425.1166666666672</v>
      </c>
      <c r="I138" s="321">
        <v>2446.1333333333337</v>
      </c>
      <c r="J138" s="321">
        <v>2472.2666666666673</v>
      </c>
      <c r="K138" s="320">
        <v>2420</v>
      </c>
      <c r="L138" s="320">
        <v>2372.85</v>
      </c>
      <c r="M138" s="320">
        <v>0.15165000000000001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61.15</v>
      </c>
      <c r="D139" s="321">
        <v>61.633333333333333</v>
      </c>
      <c r="E139" s="321">
        <v>60.416666666666664</v>
      </c>
      <c r="F139" s="321">
        <v>59.68333333333333</v>
      </c>
      <c r="G139" s="321">
        <v>58.466666666666661</v>
      </c>
      <c r="H139" s="321">
        <v>62.366666666666667</v>
      </c>
      <c r="I139" s="321">
        <v>63.583333333333336</v>
      </c>
      <c r="J139" s="321">
        <v>64.316666666666663</v>
      </c>
      <c r="K139" s="320">
        <v>62.85</v>
      </c>
      <c r="L139" s="320">
        <v>60.9</v>
      </c>
      <c r="M139" s="320">
        <v>26.602319999999999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2491.4499999999998</v>
      </c>
      <c r="D140" s="321">
        <v>2508.6666666666665</v>
      </c>
      <c r="E140" s="321">
        <v>2462.333333333333</v>
      </c>
      <c r="F140" s="321">
        <v>2433.2166666666667</v>
      </c>
      <c r="G140" s="321">
        <v>2386.8833333333332</v>
      </c>
      <c r="H140" s="321">
        <v>2537.7833333333328</v>
      </c>
      <c r="I140" s="321">
        <v>2584.1166666666659</v>
      </c>
      <c r="J140" s="321">
        <v>2613.2333333333327</v>
      </c>
      <c r="K140" s="320">
        <v>2555</v>
      </c>
      <c r="L140" s="320">
        <v>2479.5500000000002</v>
      </c>
      <c r="M140" s="320">
        <v>3.83935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505.65</v>
      </c>
      <c r="D141" s="321">
        <v>508.9666666666667</v>
      </c>
      <c r="E141" s="321">
        <v>497.93333333333339</v>
      </c>
      <c r="F141" s="321">
        <v>490.2166666666667</v>
      </c>
      <c r="G141" s="321">
        <v>479.18333333333339</v>
      </c>
      <c r="H141" s="321">
        <v>516.68333333333339</v>
      </c>
      <c r="I141" s="321">
        <v>527.7166666666667</v>
      </c>
      <c r="J141" s="321">
        <v>535.43333333333339</v>
      </c>
      <c r="K141" s="320">
        <v>520</v>
      </c>
      <c r="L141" s="320">
        <v>501.25</v>
      </c>
      <c r="M141" s="320">
        <v>3.4665400000000002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165.05</v>
      </c>
      <c r="D142" s="321">
        <v>164.70000000000002</v>
      </c>
      <c r="E142" s="321">
        <v>161.95000000000005</v>
      </c>
      <c r="F142" s="321">
        <v>158.85000000000002</v>
      </c>
      <c r="G142" s="321">
        <v>156.10000000000005</v>
      </c>
      <c r="H142" s="321">
        <v>167.80000000000004</v>
      </c>
      <c r="I142" s="321">
        <v>170.54999999999998</v>
      </c>
      <c r="J142" s="321">
        <v>173.65000000000003</v>
      </c>
      <c r="K142" s="320">
        <v>167.45</v>
      </c>
      <c r="L142" s="320">
        <v>161.6</v>
      </c>
      <c r="M142" s="320">
        <v>8.98508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313.45</v>
      </c>
      <c r="D143" s="321">
        <v>314.61666666666662</v>
      </c>
      <c r="E143" s="321">
        <v>309.83333333333326</v>
      </c>
      <c r="F143" s="321">
        <v>306.21666666666664</v>
      </c>
      <c r="G143" s="321">
        <v>301.43333333333328</v>
      </c>
      <c r="H143" s="321">
        <v>318.23333333333323</v>
      </c>
      <c r="I143" s="321">
        <v>323.01666666666665</v>
      </c>
      <c r="J143" s="321">
        <v>326.63333333333321</v>
      </c>
      <c r="K143" s="320">
        <v>319.39999999999998</v>
      </c>
      <c r="L143" s="320">
        <v>311</v>
      </c>
      <c r="M143" s="320">
        <v>2.8556599999999999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465.55</v>
      </c>
      <c r="D144" s="321">
        <v>471.33333333333331</v>
      </c>
      <c r="E144" s="321">
        <v>455.66666666666663</v>
      </c>
      <c r="F144" s="321">
        <v>445.7833333333333</v>
      </c>
      <c r="G144" s="321">
        <v>430.11666666666662</v>
      </c>
      <c r="H144" s="321">
        <v>481.21666666666664</v>
      </c>
      <c r="I144" s="321">
        <v>496.88333333333327</v>
      </c>
      <c r="J144" s="321">
        <v>506.76666666666665</v>
      </c>
      <c r="K144" s="320">
        <v>487</v>
      </c>
      <c r="L144" s="320">
        <v>461.45</v>
      </c>
      <c r="M144" s="320">
        <v>13.904109999999999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1147.3</v>
      </c>
      <c r="D145" s="321">
        <v>1153.4166666666667</v>
      </c>
      <c r="E145" s="321">
        <v>1131.8833333333334</v>
      </c>
      <c r="F145" s="321">
        <v>1116.4666666666667</v>
      </c>
      <c r="G145" s="321">
        <v>1094.9333333333334</v>
      </c>
      <c r="H145" s="321">
        <v>1168.8333333333335</v>
      </c>
      <c r="I145" s="321">
        <v>1190.3666666666668</v>
      </c>
      <c r="J145" s="321">
        <v>1205.7833333333335</v>
      </c>
      <c r="K145" s="320">
        <v>1174.95</v>
      </c>
      <c r="L145" s="320">
        <v>1138</v>
      </c>
      <c r="M145" s="320">
        <v>2.8557800000000002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67.2</v>
      </c>
      <c r="D146" s="321">
        <v>67.583333333333329</v>
      </c>
      <c r="E146" s="321">
        <v>66.716666666666654</v>
      </c>
      <c r="F146" s="321">
        <v>66.23333333333332</v>
      </c>
      <c r="G146" s="321">
        <v>65.366666666666646</v>
      </c>
      <c r="H146" s="321">
        <v>68.066666666666663</v>
      </c>
      <c r="I146" s="321">
        <v>68.933333333333337</v>
      </c>
      <c r="J146" s="321">
        <v>69.416666666666671</v>
      </c>
      <c r="K146" s="320">
        <v>68.45</v>
      </c>
      <c r="L146" s="320">
        <v>67.099999999999994</v>
      </c>
      <c r="M146" s="320">
        <v>7.1028500000000001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183.4</v>
      </c>
      <c r="D147" s="321">
        <v>183.46666666666667</v>
      </c>
      <c r="E147" s="321">
        <v>182.43333333333334</v>
      </c>
      <c r="F147" s="321">
        <v>181.46666666666667</v>
      </c>
      <c r="G147" s="321">
        <v>180.43333333333334</v>
      </c>
      <c r="H147" s="321">
        <v>184.43333333333334</v>
      </c>
      <c r="I147" s="321">
        <v>185.4666666666667</v>
      </c>
      <c r="J147" s="321">
        <v>186.43333333333334</v>
      </c>
      <c r="K147" s="320">
        <v>184.5</v>
      </c>
      <c r="L147" s="320">
        <v>182.5</v>
      </c>
      <c r="M147" s="320">
        <v>0.85682000000000003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115.45</v>
      </c>
      <c r="D148" s="321">
        <v>114.78333333333335</v>
      </c>
      <c r="E148" s="321">
        <v>110.66666666666669</v>
      </c>
      <c r="F148" s="321">
        <v>105.88333333333334</v>
      </c>
      <c r="G148" s="321">
        <v>101.76666666666668</v>
      </c>
      <c r="H148" s="321">
        <v>119.56666666666669</v>
      </c>
      <c r="I148" s="321">
        <v>123.68333333333334</v>
      </c>
      <c r="J148" s="321">
        <v>128.4666666666667</v>
      </c>
      <c r="K148" s="320">
        <v>118.9</v>
      </c>
      <c r="L148" s="320">
        <v>110</v>
      </c>
      <c r="M148" s="320">
        <v>5.9576000000000002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56.75</v>
      </c>
      <c r="D149" s="321">
        <v>56.666666666666664</v>
      </c>
      <c r="E149" s="321">
        <v>56.333333333333329</v>
      </c>
      <c r="F149" s="321">
        <v>55.916666666666664</v>
      </c>
      <c r="G149" s="321">
        <v>55.583333333333329</v>
      </c>
      <c r="H149" s="321">
        <v>57.083333333333329</v>
      </c>
      <c r="I149" s="321">
        <v>57.416666666666657</v>
      </c>
      <c r="J149" s="321">
        <v>57.833333333333329</v>
      </c>
      <c r="K149" s="320">
        <v>57</v>
      </c>
      <c r="L149" s="320">
        <v>56.25</v>
      </c>
      <c r="M149" s="320">
        <v>4.0468099999999998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702.5</v>
      </c>
      <c r="D150" s="321">
        <v>704.08333333333337</v>
      </c>
      <c r="E150" s="321">
        <v>694.76666666666677</v>
      </c>
      <c r="F150" s="321">
        <v>687.03333333333342</v>
      </c>
      <c r="G150" s="321">
        <v>677.71666666666681</v>
      </c>
      <c r="H150" s="321">
        <v>711.81666666666672</v>
      </c>
      <c r="I150" s="321">
        <v>721.13333333333333</v>
      </c>
      <c r="J150" s="321">
        <v>728.86666666666667</v>
      </c>
      <c r="K150" s="320">
        <v>713.4</v>
      </c>
      <c r="L150" s="320">
        <v>696.35</v>
      </c>
      <c r="M150" s="320">
        <v>0.28583999999999998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1542.8</v>
      </c>
      <c r="D151" s="321">
        <v>1544.3666666666668</v>
      </c>
      <c r="E151" s="321">
        <v>1530.7833333333335</v>
      </c>
      <c r="F151" s="321">
        <v>1518.7666666666667</v>
      </c>
      <c r="G151" s="321">
        <v>1505.1833333333334</v>
      </c>
      <c r="H151" s="321">
        <v>1556.3833333333337</v>
      </c>
      <c r="I151" s="321">
        <v>1569.9666666666667</v>
      </c>
      <c r="J151" s="321">
        <v>1581.9833333333338</v>
      </c>
      <c r="K151" s="320">
        <v>1557.95</v>
      </c>
      <c r="L151" s="320">
        <v>1532.35</v>
      </c>
      <c r="M151" s="320">
        <v>6.4976000000000003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156.94999999999999</v>
      </c>
      <c r="D152" s="321">
        <v>156.86666666666667</v>
      </c>
      <c r="E152" s="321">
        <v>156.08333333333334</v>
      </c>
      <c r="F152" s="321">
        <v>155.21666666666667</v>
      </c>
      <c r="G152" s="321">
        <v>154.43333333333334</v>
      </c>
      <c r="H152" s="321">
        <v>157.73333333333335</v>
      </c>
      <c r="I152" s="321">
        <v>158.51666666666665</v>
      </c>
      <c r="J152" s="321">
        <v>159.38333333333335</v>
      </c>
      <c r="K152" s="320">
        <v>157.65</v>
      </c>
      <c r="L152" s="320">
        <v>156</v>
      </c>
      <c r="M152" s="320">
        <v>15.882389999999999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136.80000000000001</v>
      </c>
      <c r="D153" s="321">
        <v>137.88333333333333</v>
      </c>
      <c r="E153" s="321">
        <v>134.91666666666666</v>
      </c>
      <c r="F153" s="321">
        <v>133.03333333333333</v>
      </c>
      <c r="G153" s="321">
        <v>130.06666666666666</v>
      </c>
      <c r="H153" s="321">
        <v>139.76666666666665</v>
      </c>
      <c r="I153" s="321">
        <v>142.73333333333335</v>
      </c>
      <c r="J153" s="321">
        <v>144.61666666666665</v>
      </c>
      <c r="K153" s="320">
        <v>140.85</v>
      </c>
      <c r="L153" s="320">
        <v>136</v>
      </c>
      <c r="M153" s="320">
        <v>4.9889099999999997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281.14999999999998</v>
      </c>
      <c r="D154" s="321">
        <v>280.59999999999997</v>
      </c>
      <c r="E154" s="321">
        <v>278.24999999999994</v>
      </c>
      <c r="F154" s="321">
        <v>275.34999999999997</v>
      </c>
      <c r="G154" s="321">
        <v>272.99999999999994</v>
      </c>
      <c r="H154" s="321">
        <v>283.49999999999994</v>
      </c>
      <c r="I154" s="321">
        <v>285.84999999999997</v>
      </c>
      <c r="J154" s="321">
        <v>288.74999999999994</v>
      </c>
      <c r="K154" s="320">
        <v>282.95</v>
      </c>
      <c r="L154" s="320">
        <v>277.7</v>
      </c>
      <c r="M154" s="320">
        <v>0.78493999999999997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98.95</v>
      </c>
      <c r="D155" s="321">
        <v>99.133333333333326</v>
      </c>
      <c r="E155" s="321">
        <v>98.066666666666649</v>
      </c>
      <c r="F155" s="321">
        <v>97.183333333333323</v>
      </c>
      <c r="G155" s="321">
        <v>96.116666666666646</v>
      </c>
      <c r="H155" s="321">
        <v>100.01666666666665</v>
      </c>
      <c r="I155" s="321">
        <v>101.08333333333331</v>
      </c>
      <c r="J155" s="321">
        <v>101.96666666666665</v>
      </c>
      <c r="K155" s="320">
        <v>100.2</v>
      </c>
      <c r="L155" s="320">
        <v>98.25</v>
      </c>
      <c r="M155" s="320">
        <v>116.04703000000001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419.15</v>
      </c>
      <c r="D156" s="321">
        <v>416.36666666666662</v>
      </c>
      <c r="E156" s="321">
        <v>412.78333333333325</v>
      </c>
      <c r="F156" s="321">
        <v>406.41666666666663</v>
      </c>
      <c r="G156" s="321">
        <v>402.83333333333326</v>
      </c>
      <c r="H156" s="321">
        <v>422.73333333333323</v>
      </c>
      <c r="I156" s="321">
        <v>426.31666666666661</v>
      </c>
      <c r="J156" s="321">
        <v>432.68333333333322</v>
      </c>
      <c r="K156" s="320">
        <v>419.95</v>
      </c>
      <c r="L156" s="320">
        <v>410</v>
      </c>
      <c r="M156" s="320">
        <v>2.0664799999999999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4282.95</v>
      </c>
      <c r="D157" s="321">
        <v>4311.1833333333334</v>
      </c>
      <c r="E157" s="321">
        <v>4226.7666666666664</v>
      </c>
      <c r="F157" s="321">
        <v>4170.583333333333</v>
      </c>
      <c r="G157" s="321">
        <v>4086.1666666666661</v>
      </c>
      <c r="H157" s="321">
        <v>4367.3666666666668</v>
      </c>
      <c r="I157" s="321">
        <v>4451.7833333333328</v>
      </c>
      <c r="J157" s="321">
        <v>4507.9666666666672</v>
      </c>
      <c r="K157" s="320">
        <v>4395.6000000000004</v>
      </c>
      <c r="L157" s="320">
        <v>4255</v>
      </c>
      <c r="M157" s="320">
        <v>0.16353999999999999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164</v>
      </c>
      <c r="D158" s="321">
        <v>164.61666666666667</v>
      </c>
      <c r="E158" s="321">
        <v>162.53333333333336</v>
      </c>
      <c r="F158" s="321">
        <v>161.06666666666669</v>
      </c>
      <c r="G158" s="321">
        <v>158.98333333333338</v>
      </c>
      <c r="H158" s="321">
        <v>166.08333333333334</v>
      </c>
      <c r="I158" s="321">
        <v>168.16666666666666</v>
      </c>
      <c r="J158" s="321">
        <v>169.63333333333333</v>
      </c>
      <c r="K158" s="320">
        <v>166.7</v>
      </c>
      <c r="L158" s="320">
        <v>163.15</v>
      </c>
      <c r="M158" s="320">
        <v>3.8843299999999998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2917.6</v>
      </c>
      <c r="D159" s="321">
        <v>2933.6166666666668</v>
      </c>
      <c r="E159" s="321">
        <v>2864.9833333333336</v>
      </c>
      <c r="F159" s="321">
        <v>2812.3666666666668</v>
      </c>
      <c r="G159" s="321">
        <v>2743.7333333333336</v>
      </c>
      <c r="H159" s="321">
        <v>2986.2333333333336</v>
      </c>
      <c r="I159" s="321">
        <v>3054.8666666666668</v>
      </c>
      <c r="J159" s="321">
        <v>3107.4833333333336</v>
      </c>
      <c r="K159" s="320">
        <v>3002.25</v>
      </c>
      <c r="L159" s="320">
        <v>2881</v>
      </c>
      <c r="M159" s="320">
        <v>0.14732000000000001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270.75</v>
      </c>
      <c r="D160" s="321">
        <v>273.38333333333333</v>
      </c>
      <c r="E160" s="321">
        <v>267.51666666666665</v>
      </c>
      <c r="F160" s="321">
        <v>264.2833333333333</v>
      </c>
      <c r="G160" s="321">
        <v>258.41666666666663</v>
      </c>
      <c r="H160" s="321">
        <v>276.61666666666667</v>
      </c>
      <c r="I160" s="321">
        <v>282.48333333333335</v>
      </c>
      <c r="J160" s="321">
        <v>285.7166666666667</v>
      </c>
      <c r="K160" s="320">
        <v>279.25</v>
      </c>
      <c r="L160" s="320">
        <v>270.14999999999998</v>
      </c>
      <c r="M160" s="320">
        <v>8.7634500000000006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29.8</v>
      </c>
      <c r="D161" s="321">
        <v>30.116666666666664</v>
      </c>
      <c r="E161" s="321">
        <v>29.283333333333328</v>
      </c>
      <c r="F161" s="321">
        <v>28.766666666666666</v>
      </c>
      <c r="G161" s="321">
        <v>27.93333333333333</v>
      </c>
      <c r="H161" s="321">
        <v>30.633333333333326</v>
      </c>
      <c r="I161" s="321">
        <v>31.466666666666661</v>
      </c>
      <c r="J161" s="321">
        <v>31.983333333333324</v>
      </c>
      <c r="K161" s="320">
        <v>30.95</v>
      </c>
      <c r="L161" s="320">
        <v>29.6</v>
      </c>
      <c r="M161" s="320">
        <v>24.75459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131.69999999999999</v>
      </c>
      <c r="D162" s="321">
        <v>131.56666666666669</v>
      </c>
      <c r="E162" s="321">
        <v>128.73333333333338</v>
      </c>
      <c r="F162" s="321">
        <v>125.76666666666668</v>
      </c>
      <c r="G162" s="321">
        <v>122.93333333333337</v>
      </c>
      <c r="H162" s="321">
        <v>134.53333333333339</v>
      </c>
      <c r="I162" s="321">
        <v>137.3666666666667</v>
      </c>
      <c r="J162" s="321">
        <v>140.3333333333334</v>
      </c>
      <c r="K162" s="320">
        <v>134.4</v>
      </c>
      <c r="L162" s="320">
        <v>128.6</v>
      </c>
      <c r="M162" s="320">
        <v>50.32152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316.85000000000002</v>
      </c>
      <c r="D163" s="321">
        <v>314.98333333333335</v>
      </c>
      <c r="E163" s="321">
        <v>300.31666666666672</v>
      </c>
      <c r="F163" s="321">
        <v>283.78333333333336</v>
      </c>
      <c r="G163" s="321">
        <v>269.11666666666673</v>
      </c>
      <c r="H163" s="321">
        <v>331.51666666666671</v>
      </c>
      <c r="I163" s="321">
        <v>346.18333333333334</v>
      </c>
      <c r="J163" s="321">
        <v>362.7166666666667</v>
      </c>
      <c r="K163" s="320">
        <v>329.65</v>
      </c>
      <c r="L163" s="320">
        <v>298.45</v>
      </c>
      <c r="M163" s="320">
        <v>23.48265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168.65</v>
      </c>
      <c r="D164" s="321">
        <v>168.38333333333333</v>
      </c>
      <c r="E164" s="321">
        <v>167.26666666666665</v>
      </c>
      <c r="F164" s="321">
        <v>165.88333333333333</v>
      </c>
      <c r="G164" s="321">
        <v>164.76666666666665</v>
      </c>
      <c r="H164" s="321">
        <v>169.76666666666665</v>
      </c>
      <c r="I164" s="321">
        <v>170.88333333333333</v>
      </c>
      <c r="J164" s="321">
        <v>172.26666666666665</v>
      </c>
      <c r="K164" s="320">
        <v>169.5</v>
      </c>
      <c r="L164" s="320">
        <v>167</v>
      </c>
      <c r="M164" s="320">
        <v>109.89496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2966.55</v>
      </c>
      <c r="D165" s="321">
        <v>2993.8333333333335</v>
      </c>
      <c r="E165" s="321">
        <v>2918.5166666666669</v>
      </c>
      <c r="F165" s="321">
        <v>2870.4833333333336</v>
      </c>
      <c r="G165" s="321">
        <v>2795.166666666667</v>
      </c>
      <c r="H165" s="321">
        <v>3041.8666666666668</v>
      </c>
      <c r="I165" s="321">
        <v>3117.1833333333334</v>
      </c>
      <c r="J165" s="321">
        <v>3165.2166666666667</v>
      </c>
      <c r="K165" s="320">
        <v>3069.15</v>
      </c>
      <c r="L165" s="320">
        <v>2945.8</v>
      </c>
      <c r="M165" s="320">
        <v>0.18667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3204.35</v>
      </c>
      <c r="D166" s="321">
        <v>3213.4500000000003</v>
      </c>
      <c r="E166" s="321">
        <v>3171.9000000000005</v>
      </c>
      <c r="F166" s="321">
        <v>3139.4500000000003</v>
      </c>
      <c r="G166" s="321">
        <v>3097.9000000000005</v>
      </c>
      <c r="H166" s="321">
        <v>3245.9000000000005</v>
      </c>
      <c r="I166" s="321">
        <v>3287.4500000000007</v>
      </c>
      <c r="J166" s="321">
        <v>3319.9000000000005</v>
      </c>
      <c r="K166" s="320">
        <v>3255</v>
      </c>
      <c r="L166" s="320">
        <v>3181</v>
      </c>
      <c r="M166" s="320">
        <v>0.12581000000000001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361.6</v>
      </c>
      <c r="D167" s="321">
        <v>363.61666666666662</v>
      </c>
      <c r="E167" s="321">
        <v>359.08333333333326</v>
      </c>
      <c r="F167" s="321">
        <v>356.56666666666666</v>
      </c>
      <c r="G167" s="321">
        <v>352.0333333333333</v>
      </c>
      <c r="H167" s="321">
        <v>366.13333333333321</v>
      </c>
      <c r="I167" s="321">
        <v>370.66666666666663</v>
      </c>
      <c r="J167" s="321">
        <v>373.18333333333317</v>
      </c>
      <c r="K167" s="320">
        <v>368.15</v>
      </c>
      <c r="L167" s="320">
        <v>361.1</v>
      </c>
      <c r="M167" s="320">
        <v>2.68357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122.65</v>
      </c>
      <c r="D168" s="321">
        <v>123.21666666666665</v>
      </c>
      <c r="E168" s="321">
        <v>121.63333333333331</v>
      </c>
      <c r="F168" s="321">
        <v>120.61666666666666</v>
      </c>
      <c r="G168" s="321">
        <v>119.03333333333332</v>
      </c>
      <c r="H168" s="321">
        <v>124.23333333333331</v>
      </c>
      <c r="I168" s="321">
        <v>125.81666666666665</v>
      </c>
      <c r="J168" s="321">
        <v>126.8333333333333</v>
      </c>
      <c r="K168" s="320">
        <v>124.8</v>
      </c>
      <c r="L168" s="320">
        <v>122.2</v>
      </c>
      <c r="M168" s="320">
        <v>1.8162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5177.45</v>
      </c>
      <c r="D169" s="321">
        <v>5212.1166666666659</v>
      </c>
      <c r="E169" s="321">
        <v>5117.8833333333314</v>
      </c>
      <c r="F169" s="321">
        <v>5058.3166666666657</v>
      </c>
      <c r="G169" s="321">
        <v>4964.0833333333312</v>
      </c>
      <c r="H169" s="321">
        <v>5271.6833333333316</v>
      </c>
      <c r="I169" s="321">
        <v>5365.916666666667</v>
      </c>
      <c r="J169" s="321">
        <v>5425.4833333333318</v>
      </c>
      <c r="K169" s="320">
        <v>5306.35</v>
      </c>
      <c r="L169" s="320">
        <v>5152.55</v>
      </c>
      <c r="M169" s="320">
        <v>1.694E-2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3196.5</v>
      </c>
      <c r="D170" s="321">
        <v>3208.1666666666665</v>
      </c>
      <c r="E170" s="321">
        <v>3169.333333333333</v>
      </c>
      <c r="F170" s="321">
        <v>3142.1666666666665</v>
      </c>
      <c r="G170" s="321">
        <v>3103.333333333333</v>
      </c>
      <c r="H170" s="321">
        <v>3235.333333333333</v>
      </c>
      <c r="I170" s="321">
        <v>3274.1666666666661</v>
      </c>
      <c r="J170" s="321">
        <v>3301.333333333333</v>
      </c>
      <c r="K170" s="320">
        <v>3247</v>
      </c>
      <c r="L170" s="320">
        <v>3181</v>
      </c>
      <c r="M170" s="320">
        <v>2.4786199999999998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1648.45</v>
      </c>
      <c r="D171" s="321">
        <v>1645.0333333333335</v>
      </c>
      <c r="E171" s="321">
        <v>1636.4666666666672</v>
      </c>
      <c r="F171" s="321">
        <v>1624.4833333333336</v>
      </c>
      <c r="G171" s="321">
        <v>1615.9166666666672</v>
      </c>
      <c r="H171" s="321">
        <v>1657.0166666666671</v>
      </c>
      <c r="I171" s="321">
        <v>1665.5833333333333</v>
      </c>
      <c r="J171" s="321">
        <v>1677.5666666666671</v>
      </c>
      <c r="K171" s="320">
        <v>1653.6</v>
      </c>
      <c r="L171" s="320">
        <v>1633.05</v>
      </c>
      <c r="M171" s="320">
        <v>0.10693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477.8</v>
      </c>
      <c r="D172" s="321">
        <v>477.59999999999997</v>
      </c>
      <c r="E172" s="321">
        <v>472.69999999999993</v>
      </c>
      <c r="F172" s="321">
        <v>467.59999999999997</v>
      </c>
      <c r="G172" s="321">
        <v>462.69999999999993</v>
      </c>
      <c r="H172" s="321">
        <v>482.69999999999993</v>
      </c>
      <c r="I172" s="321">
        <v>487.59999999999991</v>
      </c>
      <c r="J172" s="321">
        <v>492.69999999999993</v>
      </c>
      <c r="K172" s="320">
        <v>482.5</v>
      </c>
      <c r="L172" s="320">
        <v>472.5</v>
      </c>
      <c r="M172" s="320">
        <v>4.0263299999999997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4946.05</v>
      </c>
      <c r="D173" s="321">
        <v>4906.166666666667</v>
      </c>
      <c r="E173" s="321">
        <v>4842.3333333333339</v>
      </c>
      <c r="F173" s="321">
        <v>4738.6166666666668</v>
      </c>
      <c r="G173" s="321">
        <v>4674.7833333333338</v>
      </c>
      <c r="H173" s="321">
        <v>5009.8833333333341</v>
      </c>
      <c r="I173" s="321">
        <v>5073.7166666666681</v>
      </c>
      <c r="J173" s="321">
        <v>5177.4333333333343</v>
      </c>
      <c r="K173" s="320">
        <v>4970</v>
      </c>
      <c r="L173" s="320">
        <v>4802.45</v>
      </c>
      <c r="M173" s="320">
        <v>0.16259999999999999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865.2</v>
      </c>
      <c r="D174" s="321">
        <v>867.15</v>
      </c>
      <c r="E174" s="321">
        <v>858.3</v>
      </c>
      <c r="F174" s="321">
        <v>851.4</v>
      </c>
      <c r="G174" s="321">
        <v>842.55</v>
      </c>
      <c r="H174" s="321">
        <v>874.05</v>
      </c>
      <c r="I174" s="321">
        <v>882.90000000000009</v>
      </c>
      <c r="J174" s="321">
        <v>889.8</v>
      </c>
      <c r="K174" s="320">
        <v>876</v>
      </c>
      <c r="L174" s="320">
        <v>860.25</v>
      </c>
      <c r="M174" s="320">
        <v>17.216660000000001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1292.25</v>
      </c>
      <c r="D175" s="321">
        <v>1276.7166666666667</v>
      </c>
      <c r="E175" s="321">
        <v>1228.4333333333334</v>
      </c>
      <c r="F175" s="321">
        <v>1164.6166666666668</v>
      </c>
      <c r="G175" s="321">
        <v>1116.3333333333335</v>
      </c>
      <c r="H175" s="321">
        <v>1340.5333333333333</v>
      </c>
      <c r="I175" s="321">
        <v>1388.8166666666666</v>
      </c>
      <c r="J175" s="321">
        <v>1452.6333333333332</v>
      </c>
      <c r="K175" s="320">
        <v>1325</v>
      </c>
      <c r="L175" s="320">
        <v>1212.9000000000001</v>
      </c>
      <c r="M175" s="320">
        <v>9.1539599999999997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504.95</v>
      </c>
      <c r="D176" s="321">
        <v>505.34999999999997</v>
      </c>
      <c r="E176" s="321">
        <v>495.9</v>
      </c>
      <c r="F176" s="321">
        <v>486.85</v>
      </c>
      <c r="G176" s="321">
        <v>477.40000000000003</v>
      </c>
      <c r="H176" s="321">
        <v>514.39999999999986</v>
      </c>
      <c r="I176" s="321">
        <v>523.84999999999991</v>
      </c>
      <c r="J176" s="321">
        <v>532.89999999999986</v>
      </c>
      <c r="K176" s="320">
        <v>514.79999999999995</v>
      </c>
      <c r="L176" s="320">
        <v>496.3</v>
      </c>
      <c r="M176" s="320">
        <v>4.2092400000000003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786.35</v>
      </c>
      <c r="D177" s="321">
        <v>794.18333333333339</v>
      </c>
      <c r="E177" s="321">
        <v>776.36666666666679</v>
      </c>
      <c r="F177" s="321">
        <v>766.38333333333344</v>
      </c>
      <c r="G177" s="321">
        <v>748.56666666666683</v>
      </c>
      <c r="H177" s="321">
        <v>804.16666666666674</v>
      </c>
      <c r="I177" s="321">
        <v>821.98333333333335</v>
      </c>
      <c r="J177" s="321">
        <v>831.9666666666667</v>
      </c>
      <c r="K177" s="320">
        <v>812</v>
      </c>
      <c r="L177" s="320">
        <v>784.2</v>
      </c>
      <c r="M177" s="320">
        <v>10.788259999999999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499.3</v>
      </c>
      <c r="D178" s="321">
        <v>499.73333333333329</v>
      </c>
      <c r="E178" s="321">
        <v>494.46666666666658</v>
      </c>
      <c r="F178" s="321">
        <v>489.63333333333327</v>
      </c>
      <c r="G178" s="321">
        <v>484.36666666666656</v>
      </c>
      <c r="H178" s="321">
        <v>504.56666666666661</v>
      </c>
      <c r="I178" s="321">
        <v>509.83333333333337</v>
      </c>
      <c r="J178" s="321">
        <v>514.66666666666663</v>
      </c>
      <c r="K178" s="320">
        <v>505</v>
      </c>
      <c r="L178" s="320">
        <v>494.9</v>
      </c>
      <c r="M178" s="320">
        <v>1.74918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1603.25</v>
      </c>
      <c r="D179" s="321">
        <v>1611.0833333333333</v>
      </c>
      <c r="E179" s="321">
        <v>1590.1666666666665</v>
      </c>
      <c r="F179" s="321">
        <v>1577.0833333333333</v>
      </c>
      <c r="G179" s="321">
        <v>1556.1666666666665</v>
      </c>
      <c r="H179" s="321">
        <v>1624.1666666666665</v>
      </c>
      <c r="I179" s="321">
        <v>1645.083333333333</v>
      </c>
      <c r="J179" s="321">
        <v>1658.1666666666665</v>
      </c>
      <c r="K179" s="320">
        <v>1632</v>
      </c>
      <c r="L179" s="320">
        <v>1598</v>
      </c>
      <c r="M179" s="320">
        <v>2.7408399999999999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90.45</v>
      </c>
      <c r="D180" s="321">
        <v>90.8</v>
      </c>
      <c r="E180" s="321">
        <v>89.649999999999991</v>
      </c>
      <c r="F180" s="321">
        <v>88.85</v>
      </c>
      <c r="G180" s="321">
        <v>87.699999999999989</v>
      </c>
      <c r="H180" s="321">
        <v>91.6</v>
      </c>
      <c r="I180" s="321">
        <v>92.75</v>
      </c>
      <c r="J180" s="321">
        <v>93.55</v>
      </c>
      <c r="K180" s="320">
        <v>91.95</v>
      </c>
      <c r="L180" s="320">
        <v>90</v>
      </c>
      <c r="M180" s="320">
        <v>4.5028300000000003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299.95</v>
      </c>
      <c r="D181" s="321">
        <v>300.83333333333331</v>
      </c>
      <c r="E181" s="321">
        <v>296.71666666666664</v>
      </c>
      <c r="F181" s="321">
        <v>293.48333333333335</v>
      </c>
      <c r="G181" s="321">
        <v>289.36666666666667</v>
      </c>
      <c r="H181" s="321">
        <v>304.06666666666661</v>
      </c>
      <c r="I181" s="321">
        <v>308.18333333333328</v>
      </c>
      <c r="J181" s="321">
        <v>311.41666666666657</v>
      </c>
      <c r="K181" s="320">
        <v>304.95</v>
      </c>
      <c r="L181" s="320">
        <v>297.60000000000002</v>
      </c>
      <c r="M181" s="320">
        <v>11.972799999999999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554.65</v>
      </c>
      <c r="D182" s="321">
        <v>559.08333333333337</v>
      </c>
      <c r="E182" s="321">
        <v>548.16666666666674</v>
      </c>
      <c r="F182" s="321">
        <v>541.68333333333339</v>
      </c>
      <c r="G182" s="321">
        <v>530.76666666666677</v>
      </c>
      <c r="H182" s="321">
        <v>565.56666666666672</v>
      </c>
      <c r="I182" s="321">
        <v>576.48333333333346</v>
      </c>
      <c r="J182" s="321">
        <v>582.9666666666667</v>
      </c>
      <c r="K182" s="320">
        <v>570</v>
      </c>
      <c r="L182" s="320">
        <v>552.6</v>
      </c>
      <c r="M182" s="320">
        <v>6.6272000000000002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1765.95</v>
      </c>
      <c r="D183" s="321">
        <v>1760.7833333333335</v>
      </c>
      <c r="E183" s="321">
        <v>1743.5666666666671</v>
      </c>
      <c r="F183" s="321">
        <v>1721.1833333333336</v>
      </c>
      <c r="G183" s="321">
        <v>1703.9666666666672</v>
      </c>
      <c r="H183" s="321">
        <v>1783.166666666667</v>
      </c>
      <c r="I183" s="321">
        <v>1800.3833333333337</v>
      </c>
      <c r="J183" s="321">
        <v>1822.7666666666669</v>
      </c>
      <c r="K183" s="320">
        <v>1778</v>
      </c>
      <c r="L183" s="320">
        <v>1738.4</v>
      </c>
      <c r="M183" s="320">
        <v>8.36083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200</v>
      </c>
      <c r="D184" s="321">
        <v>199.1</v>
      </c>
      <c r="E184" s="321">
        <v>193.29999999999998</v>
      </c>
      <c r="F184" s="321">
        <v>186.6</v>
      </c>
      <c r="G184" s="321">
        <v>180.79999999999998</v>
      </c>
      <c r="H184" s="321">
        <v>205.79999999999998</v>
      </c>
      <c r="I184" s="321">
        <v>211.6</v>
      </c>
      <c r="J184" s="321">
        <v>218.29999999999998</v>
      </c>
      <c r="K184" s="320">
        <v>204.9</v>
      </c>
      <c r="L184" s="320">
        <v>192.4</v>
      </c>
      <c r="M184" s="320">
        <v>48.973419999999997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1810.1</v>
      </c>
      <c r="D185" s="321">
        <v>1829.8</v>
      </c>
      <c r="E185" s="321">
        <v>1776</v>
      </c>
      <c r="F185" s="321">
        <v>1741.9</v>
      </c>
      <c r="G185" s="321">
        <v>1688.1000000000001</v>
      </c>
      <c r="H185" s="321">
        <v>1863.8999999999999</v>
      </c>
      <c r="I185" s="321">
        <v>1917.6999999999996</v>
      </c>
      <c r="J185" s="321">
        <v>1951.7999999999997</v>
      </c>
      <c r="K185" s="320">
        <v>1883.6</v>
      </c>
      <c r="L185" s="320">
        <v>1795.7</v>
      </c>
      <c r="M185" s="320">
        <v>0.41283999999999998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174.3</v>
      </c>
      <c r="D186" s="321">
        <v>174.66666666666666</v>
      </c>
      <c r="E186" s="321">
        <v>171.73333333333332</v>
      </c>
      <c r="F186" s="321">
        <v>169.16666666666666</v>
      </c>
      <c r="G186" s="321">
        <v>166.23333333333332</v>
      </c>
      <c r="H186" s="321">
        <v>177.23333333333332</v>
      </c>
      <c r="I186" s="321">
        <v>180.16666666666666</v>
      </c>
      <c r="J186" s="321">
        <v>182.73333333333332</v>
      </c>
      <c r="K186" s="320">
        <v>177.6</v>
      </c>
      <c r="L186" s="320">
        <v>172.1</v>
      </c>
      <c r="M186" s="320">
        <v>36.291319999999999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278.85000000000002</v>
      </c>
      <c r="D187" s="321">
        <v>279.68333333333334</v>
      </c>
      <c r="E187" s="321">
        <v>275.76666666666665</v>
      </c>
      <c r="F187" s="321">
        <v>272.68333333333334</v>
      </c>
      <c r="G187" s="321">
        <v>268.76666666666665</v>
      </c>
      <c r="H187" s="321">
        <v>282.76666666666665</v>
      </c>
      <c r="I187" s="321">
        <v>286.68333333333328</v>
      </c>
      <c r="J187" s="321">
        <v>289.76666666666665</v>
      </c>
      <c r="K187" s="320">
        <v>283.60000000000002</v>
      </c>
      <c r="L187" s="320">
        <v>276.60000000000002</v>
      </c>
      <c r="M187" s="320">
        <v>3.3029700000000002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901.75</v>
      </c>
      <c r="D188" s="321">
        <v>907.41666666666663</v>
      </c>
      <c r="E188" s="321">
        <v>890.7833333333333</v>
      </c>
      <c r="F188" s="321">
        <v>879.81666666666672</v>
      </c>
      <c r="G188" s="321">
        <v>863.18333333333339</v>
      </c>
      <c r="H188" s="321">
        <v>918.38333333333321</v>
      </c>
      <c r="I188" s="321">
        <v>935.01666666666665</v>
      </c>
      <c r="J188" s="321">
        <v>945.98333333333312</v>
      </c>
      <c r="K188" s="320">
        <v>924.05</v>
      </c>
      <c r="L188" s="320">
        <v>896.45</v>
      </c>
      <c r="M188" s="320">
        <v>3.6733500000000001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531.79999999999995</v>
      </c>
      <c r="D189" s="321">
        <v>532.5333333333333</v>
      </c>
      <c r="E189" s="321">
        <v>527.26666666666665</v>
      </c>
      <c r="F189" s="321">
        <v>522.73333333333335</v>
      </c>
      <c r="G189" s="321">
        <v>517.4666666666667</v>
      </c>
      <c r="H189" s="321">
        <v>537.06666666666661</v>
      </c>
      <c r="I189" s="321">
        <v>542.33333333333326</v>
      </c>
      <c r="J189" s="321">
        <v>546.86666666666656</v>
      </c>
      <c r="K189" s="320">
        <v>537.79999999999995</v>
      </c>
      <c r="L189" s="320">
        <v>528</v>
      </c>
      <c r="M189" s="320">
        <v>18.592669999999998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1677.65</v>
      </c>
      <c r="D190" s="321">
        <v>1689.3166666666668</v>
      </c>
      <c r="E190" s="321">
        <v>1657.2333333333336</v>
      </c>
      <c r="F190" s="321">
        <v>1636.8166666666668</v>
      </c>
      <c r="G190" s="321">
        <v>1604.7333333333336</v>
      </c>
      <c r="H190" s="321">
        <v>1709.7333333333336</v>
      </c>
      <c r="I190" s="321">
        <v>1741.8166666666671</v>
      </c>
      <c r="J190" s="321">
        <v>1762.2333333333336</v>
      </c>
      <c r="K190" s="320">
        <v>1721.4</v>
      </c>
      <c r="L190" s="320">
        <v>1668.9</v>
      </c>
      <c r="M190" s="320">
        <v>10.068049999999999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1089.8499999999999</v>
      </c>
      <c r="D191" s="321">
        <v>1096.1499999999999</v>
      </c>
      <c r="E191" s="321">
        <v>1079.2999999999997</v>
      </c>
      <c r="F191" s="321">
        <v>1068.7499999999998</v>
      </c>
      <c r="G191" s="321">
        <v>1051.8999999999996</v>
      </c>
      <c r="H191" s="321">
        <v>1106.6999999999998</v>
      </c>
      <c r="I191" s="321">
        <v>1123.5499999999997</v>
      </c>
      <c r="J191" s="321">
        <v>1134.0999999999999</v>
      </c>
      <c r="K191" s="320">
        <v>1113</v>
      </c>
      <c r="L191" s="320">
        <v>1085.5999999999999</v>
      </c>
      <c r="M191" s="320">
        <v>2.01946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19.45</v>
      </c>
      <c r="D192" s="321">
        <v>19.583333333333332</v>
      </c>
      <c r="E192" s="321">
        <v>19.116666666666664</v>
      </c>
      <c r="F192" s="321">
        <v>18.783333333333331</v>
      </c>
      <c r="G192" s="321">
        <v>18.316666666666663</v>
      </c>
      <c r="H192" s="321">
        <v>19.916666666666664</v>
      </c>
      <c r="I192" s="321">
        <v>20.383333333333333</v>
      </c>
      <c r="J192" s="321">
        <v>20.716666666666665</v>
      </c>
      <c r="K192" s="320">
        <v>20.05</v>
      </c>
      <c r="L192" s="320">
        <v>19.25</v>
      </c>
      <c r="M192" s="320">
        <v>87.905619999999999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1036.1500000000001</v>
      </c>
      <c r="D193" s="321">
        <v>1044.05</v>
      </c>
      <c r="E193" s="321">
        <v>1013.1999999999998</v>
      </c>
      <c r="F193" s="321">
        <v>990.24999999999989</v>
      </c>
      <c r="G193" s="321">
        <v>959.39999999999975</v>
      </c>
      <c r="H193" s="321">
        <v>1067</v>
      </c>
      <c r="I193" s="321">
        <v>1097.8499999999999</v>
      </c>
      <c r="J193" s="321">
        <v>1120.8</v>
      </c>
      <c r="K193" s="320">
        <v>1074.9000000000001</v>
      </c>
      <c r="L193" s="320">
        <v>1021.1</v>
      </c>
      <c r="M193" s="320">
        <v>0.49106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1273.7</v>
      </c>
      <c r="D194" s="321">
        <v>1266.9333333333334</v>
      </c>
      <c r="E194" s="321">
        <v>1254.5166666666669</v>
      </c>
      <c r="F194" s="321">
        <v>1235.3333333333335</v>
      </c>
      <c r="G194" s="321">
        <v>1222.916666666667</v>
      </c>
      <c r="H194" s="321">
        <v>1286.1166666666668</v>
      </c>
      <c r="I194" s="321">
        <v>1298.5333333333333</v>
      </c>
      <c r="J194" s="321">
        <v>1317.7166666666667</v>
      </c>
      <c r="K194" s="320">
        <v>1279.3499999999999</v>
      </c>
      <c r="L194" s="320">
        <v>1247.75</v>
      </c>
      <c r="M194" s="320">
        <v>6.0266799999999998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1125.0999999999999</v>
      </c>
      <c r="D195" s="321">
        <v>1130.3999999999999</v>
      </c>
      <c r="E195" s="321">
        <v>1117.6999999999998</v>
      </c>
      <c r="F195" s="321">
        <v>1110.3</v>
      </c>
      <c r="G195" s="321">
        <v>1097.5999999999999</v>
      </c>
      <c r="H195" s="321">
        <v>1137.7999999999997</v>
      </c>
      <c r="I195" s="321">
        <v>1150.5</v>
      </c>
      <c r="J195" s="321">
        <v>1157.8999999999996</v>
      </c>
      <c r="K195" s="320">
        <v>1143.0999999999999</v>
      </c>
      <c r="L195" s="320">
        <v>1123</v>
      </c>
      <c r="M195" s="320">
        <v>19.715800000000002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2378.5</v>
      </c>
      <c r="D196" s="321">
        <v>2399.0166666666669</v>
      </c>
      <c r="E196" s="321">
        <v>2351.0333333333338</v>
      </c>
      <c r="F196" s="321">
        <v>2323.5666666666671</v>
      </c>
      <c r="G196" s="321">
        <v>2275.5833333333339</v>
      </c>
      <c r="H196" s="321">
        <v>2426.4833333333336</v>
      </c>
      <c r="I196" s="321">
        <v>2474.4666666666662</v>
      </c>
      <c r="J196" s="321">
        <v>2501.9333333333334</v>
      </c>
      <c r="K196" s="320">
        <v>2447</v>
      </c>
      <c r="L196" s="320">
        <v>2371.5500000000002</v>
      </c>
      <c r="M196" s="320">
        <v>42.571219999999997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2198.25</v>
      </c>
      <c r="D197" s="321">
        <v>2208.0499999999997</v>
      </c>
      <c r="E197" s="321">
        <v>2183.5999999999995</v>
      </c>
      <c r="F197" s="321">
        <v>2168.9499999999998</v>
      </c>
      <c r="G197" s="321">
        <v>2144.4999999999995</v>
      </c>
      <c r="H197" s="321">
        <v>2222.6999999999994</v>
      </c>
      <c r="I197" s="321">
        <v>2247.1499999999992</v>
      </c>
      <c r="J197" s="321">
        <v>2261.7999999999993</v>
      </c>
      <c r="K197" s="320">
        <v>2232.5</v>
      </c>
      <c r="L197" s="320">
        <v>2193.4</v>
      </c>
      <c r="M197" s="320">
        <v>1.4630399999999999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1464.95</v>
      </c>
      <c r="D198" s="321">
        <v>1476.6333333333332</v>
      </c>
      <c r="E198" s="321">
        <v>1450.9666666666665</v>
      </c>
      <c r="F198" s="321">
        <v>1436.9833333333333</v>
      </c>
      <c r="G198" s="321">
        <v>1411.3166666666666</v>
      </c>
      <c r="H198" s="321">
        <v>1490.6166666666663</v>
      </c>
      <c r="I198" s="321">
        <v>1516.2833333333333</v>
      </c>
      <c r="J198" s="321">
        <v>1530.2666666666662</v>
      </c>
      <c r="K198" s="320">
        <v>1502.3</v>
      </c>
      <c r="L198" s="320">
        <v>1462.65</v>
      </c>
      <c r="M198" s="320">
        <v>144.46260000000001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564.85</v>
      </c>
      <c r="D199" s="321">
        <v>565.19999999999993</v>
      </c>
      <c r="E199" s="321">
        <v>561.64999999999986</v>
      </c>
      <c r="F199" s="321">
        <v>558.44999999999993</v>
      </c>
      <c r="G199" s="321">
        <v>554.89999999999986</v>
      </c>
      <c r="H199" s="321">
        <v>568.39999999999986</v>
      </c>
      <c r="I199" s="321">
        <v>571.94999999999982</v>
      </c>
      <c r="J199" s="321">
        <v>575.14999999999986</v>
      </c>
      <c r="K199" s="320">
        <v>568.75</v>
      </c>
      <c r="L199" s="320">
        <v>562</v>
      </c>
      <c r="M199" s="320">
        <v>23.132639999999999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1336.3</v>
      </c>
      <c r="D200" s="321">
        <v>1344.9166666666667</v>
      </c>
      <c r="E200" s="321">
        <v>1322.8833333333334</v>
      </c>
      <c r="F200" s="321">
        <v>1309.4666666666667</v>
      </c>
      <c r="G200" s="321">
        <v>1287.4333333333334</v>
      </c>
      <c r="H200" s="321">
        <v>1358.3333333333335</v>
      </c>
      <c r="I200" s="321">
        <v>1380.3666666666668</v>
      </c>
      <c r="J200" s="321">
        <v>1393.7833333333335</v>
      </c>
      <c r="K200" s="320">
        <v>1366.95</v>
      </c>
      <c r="L200" s="320">
        <v>1331.5</v>
      </c>
      <c r="M200" s="320">
        <v>1.59457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203.55</v>
      </c>
      <c r="D201" s="321">
        <v>206.65</v>
      </c>
      <c r="E201" s="321">
        <v>198.9</v>
      </c>
      <c r="F201" s="321">
        <v>194.25</v>
      </c>
      <c r="G201" s="321">
        <v>186.5</v>
      </c>
      <c r="H201" s="321">
        <v>211.3</v>
      </c>
      <c r="I201" s="321">
        <v>219.05</v>
      </c>
      <c r="J201" s="321">
        <v>223.70000000000002</v>
      </c>
      <c r="K201" s="320">
        <v>214.4</v>
      </c>
      <c r="L201" s="320">
        <v>202</v>
      </c>
      <c r="M201" s="320">
        <v>7.7092299999999998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123.15</v>
      </c>
      <c r="D202" s="321">
        <v>123.64999999999999</v>
      </c>
      <c r="E202" s="321">
        <v>121.99999999999999</v>
      </c>
      <c r="F202" s="321">
        <v>120.85</v>
      </c>
      <c r="G202" s="321">
        <v>119.19999999999999</v>
      </c>
      <c r="H202" s="321">
        <v>124.79999999999998</v>
      </c>
      <c r="I202" s="321">
        <v>126.44999999999999</v>
      </c>
      <c r="J202" s="321">
        <v>127.59999999999998</v>
      </c>
      <c r="K202" s="320">
        <v>125.3</v>
      </c>
      <c r="L202" s="320">
        <v>122.5</v>
      </c>
      <c r="M202" s="320">
        <v>6.2529399999999997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2274.4</v>
      </c>
      <c r="D203" s="321">
        <v>2284.8166666666671</v>
      </c>
      <c r="E203" s="321">
        <v>2258.483333333334</v>
      </c>
      <c r="F203" s="321">
        <v>2242.5666666666671</v>
      </c>
      <c r="G203" s="321">
        <v>2216.233333333334</v>
      </c>
      <c r="H203" s="321">
        <v>2300.733333333334</v>
      </c>
      <c r="I203" s="321">
        <v>2327.0666666666671</v>
      </c>
      <c r="J203" s="321">
        <v>2342.983333333334</v>
      </c>
      <c r="K203" s="320">
        <v>2311.15</v>
      </c>
      <c r="L203" s="320">
        <v>2268.9</v>
      </c>
      <c r="M203" s="320">
        <v>4.2692899999999998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80.650000000000006</v>
      </c>
      <c r="D204" s="321">
        <v>80.45</v>
      </c>
      <c r="E204" s="321">
        <v>79.5</v>
      </c>
      <c r="F204" s="321">
        <v>78.349999999999994</v>
      </c>
      <c r="G204" s="321">
        <v>77.399999999999991</v>
      </c>
      <c r="H204" s="321">
        <v>81.600000000000009</v>
      </c>
      <c r="I204" s="321">
        <v>82.550000000000026</v>
      </c>
      <c r="J204" s="321">
        <v>83.700000000000017</v>
      </c>
      <c r="K204" s="320">
        <v>81.400000000000006</v>
      </c>
      <c r="L204" s="320">
        <v>79.3</v>
      </c>
      <c r="M204" s="320">
        <v>124.88634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1098.5</v>
      </c>
      <c r="D205" s="321">
        <v>1102.8333333333333</v>
      </c>
      <c r="E205" s="321">
        <v>1090.6666666666665</v>
      </c>
      <c r="F205" s="321">
        <v>1082.8333333333333</v>
      </c>
      <c r="G205" s="321">
        <v>1070.6666666666665</v>
      </c>
      <c r="H205" s="321">
        <v>1110.6666666666665</v>
      </c>
      <c r="I205" s="321">
        <v>1122.833333333333</v>
      </c>
      <c r="J205" s="321">
        <v>1130.6666666666665</v>
      </c>
      <c r="K205" s="320">
        <v>1115</v>
      </c>
      <c r="L205" s="320">
        <v>1095</v>
      </c>
      <c r="M205" s="320">
        <v>0.32941999999999999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430.25</v>
      </c>
      <c r="D206" s="321">
        <v>432.36666666666662</v>
      </c>
      <c r="E206" s="321">
        <v>426.08333333333326</v>
      </c>
      <c r="F206" s="321">
        <v>421.91666666666663</v>
      </c>
      <c r="G206" s="321">
        <v>415.63333333333327</v>
      </c>
      <c r="H206" s="321">
        <v>436.53333333333325</v>
      </c>
      <c r="I206" s="321">
        <v>442.81666666666666</v>
      </c>
      <c r="J206" s="321">
        <v>446.98333333333323</v>
      </c>
      <c r="K206" s="320">
        <v>438.65</v>
      </c>
      <c r="L206" s="320">
        <v>428.2</v>
      </c>
      <c r="M206" s="320">
        <v>0.65283000000000002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546.75</v>
      </c>
      <c r="D207" s="321">
        <v>547.4</v>
      </c>
      <c r="E207" s="321">
        <v>542.9</v>
      </c>
      <c r="F207" s="321">
        <v>539.04999999999995</v>
      </c>
      <c r="G207" s="321">
        <v>534.54999999999995</v>
      </c>
      <c r="H207" s="321">
        <v>551.25</v>
      </c>
      <c r="I207" s="321">
        <v>555.75</v>
      </c>
      <c r="J207" s="321">
        <v>559.6</v>
      </c>
      <c r="K207" s="320">
        <v>551.9</v>
      </c>
      <c r="L207" s="320">
        <v>543.54999999999995</v>
      </c>
      <c r="M207" s="320">
        <v>73.963200000000001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121.2</v>
      </c>
      <c r="D208" s="321">
        <v>121.83333333333333</v>
      </c>
      <c r="E208" s="321">
        <v>120.26666666666665</v>
      </c>
      <c r="F208" s="321">
        <v>119.33333333333333</v>
      </c>
      <c r="G208" s="321">
        <v>117.76666666666665</v>
      </c>
      <c r="H208" s="321">
        <v>122.76666666666665</v>
      </c>
      <c r="I208" s="321">
        <v>124.33333333333334</v>
      </c>
      <c r="J208" s="321">
        <v>125.26666666666665</v>
      </c>
      <c r="K208" s="320">
        <v>123.4</v>
      </c>
      <c r="L208" s="320">
        <v>120.9</v>
      </c>
      <c r="M208" s="320">
        <v>27.508019999999998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292.55</v>
      </c>
      <c r="D209" s="321">
        <v>291.65000000000003</v>
      </c>
      <c r="E209" s="321">
        <v>288.90000000000009</v>
      </c>
      <c r="F209" s="321">
        <v>285.25000000000006</v>
      </c>
      <c r="G209" s="321">
        <v>282.50000000000011</v>
      </c>
      <c r="H209" s="321">
        <v>295.30000000000007</v>
      </c>
      <c r="I209" s="321">
        <v>298.04999999999995</v>
      </c>
      <c r="J209" s="321">
        <v>301.70000000000005</v>
      </c>
      <c r="K209" s="320">
        <v>294.39999999999998</v>
      </c>
      <c r="L209" s="320">
        <v>288</v>
      </c>
      <c r="M209" s="320">
        <v>18.680569999999999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2152.15</v>
      </c>
      <c r="D210" s="321">
        <v>2149.2833333333333</v>
      </c>
      <c r="E210" s="321">
        <v>2133.5666666666666</v>
      </c>
      <c r="F210" s="321">
        <v>2114.9833333333331</v>
      </c>
      <c r="G210" s="321">
        <v>2099.2666666666664</v>
      </c>
      <c r="H210" s="321">
        <v>2167.8666666666668</v>
      </c>
      <c r="I210" s="321">
        <v>2183.583333333333</v>
      </c>
      <c r="J210" s="321">
        <v>2202.166666666667</v>
      </c>
      <c r="K210" s="320">
        <v>2165</v>
      </c>
      <c r="L210" s="320">
        <v>2130.6999999999998</v>
      </c>
      <c r="M210" s="320">
        <v>10.716010000000001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352.45</v>
      </c>
      <c r="D211" s="321">
        <v>351.5333333333333</v>
      </c>
      <c r="E211" s="321">
        <v>346.31666666666661</v>
      </c>
      <c r="F211" s="321">
        <v>340.18333333333328</v>
      </c>
      <c r="G211" s="321">
        <v>334.96666666666658</v>
      </c>
      <c r="H211" s="321">
        <v>357.66666666666663</v>
      </c>
      <c r="I211" s="321">
        <v>362.88333333333333</v>
      </c>
      <c r="J211" s="321">
        <v>369.01666666666665</v>
      </c>
      <c r="K211" s="320">
        <v>356.75</v>
      </c>
      <c r="L211" s="320">
        <v>345.4</v>
      </c>
      <c r="M211" s="320">
        <v>35.851860000000002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757.05</v>
      </c>
      <c r="D212" s="321">
        <v>758.36666666666667</v>
      </c>
      <c r="E212" s="321">
        <v>742.18333333333339</v>
      </c>
      <c r="F212" s="321">
        <v>727.31666666666672</v>
      </c>
      <c r="G212" s="321">
        <v>711.13333333333344</v>
      </c>
      <c r="H212" s="321">
        <v>773.23333333333335</v>
      </c>
      <c r="I212" s="321">
        <v>789.41666666666652</v>
      </c>
      <c r="J212" s="321">
        <v>804.2833333333333</v>
      </c>
      <c r="K212" s="320">
        <v>774.55</v>
      </c>
      <c r="L212" s="320">
        <v>743.5</v>
      </c>
      <c r="M212" s="320">
        <v>0.62539999999999996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40002.699999999997</v>
      </c>
      <c r="D213" s="321">
        <v>39859.416666666664</v>
      </c>
      <c r="E213" s="321">
        <v>39598.833333333328</v>
      </c>
      <c r="F213" s="321">
        <v>39194.966666666667</v>
      </c>
      <c r="G213" s="321">
        <v>38934.383333333331</v>
      </c>
      <c r="H213" s="321">
        <v>40263.283333333326</v>
      </c>
      <c r="I213" s="321">
        <v>40523.866666666654</v>
      </c>
      <c r="J213" s="321">
        <v>40927.733333333323</v>
      </c>
      <c r="K213" s="320">
        <v>40120</v>
      </c>
      <c r="L213" s="320">
        <v>39455.550000000003</v>
      </c>
      <c r="M213" s="320">
        <v>0.15779000000000001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36.200000000000003</v>
      </c>
      <c r="D214" s="321">
        <v>36.35</v>
      </c>
      <c r="E214" s="321">
        <v>35.85</v>
      </c>
      <c r="F214" s="321">
        <v>35.5</v>
      </c>
      <c r="G214" s="321">
        <v>35</v>
      </c>
      <c r="H214" s="321">
        <v>36.700000000000003</v>
      </c>
      <c r="I214" s="321">
        <v>37.200000000000003</v>
      </c>
      <c r="J214" s="321">
        <v>37.550000000000004</v>
      </c>
      <c r="K214" s="320">
        <v>36.85</v>
      </c>
      <c r="L214" s="320">
        <v>36</v>
      </c>
      <c r="M214" s="320">
        <v>10.750069999999999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108.6</v>
      </c>
      <c r="D215" s="321">
        <v>109.41666666666667</v>
      </c>
      <c r="E215" s="321">
        <v>107.13333333333334</v>
      </c>
      <c r="F215" s="321">
        <v>105.66666666666667</v>
      </c>
      <c r="G215" s="321">
        <v>103.38333333333334</v>
      </c>
      <c r="H215" s="321">
        <v>110.88333333333334</v>
      </c>
      <c r="I215" s="321">
        <v>113.16666666666667</v>
      </c>
      <c r="J215" s="321">
        <v>114.63333333333334</v>
      </c>
      <c r="K215" s="320">
        <v>111.7</v>
      </c>
      <c r="L215" s="320">
        <v>107.95</v>
      </c>
      <c r="M215" s="320">
        <v>131.10256000000001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166.35</v>
      </c>
      <c r="D216" s="321">
        <v>167.28333333333333</v>
      </c>
      <c r="E216" s="321">
        <v>164.86666666666667</v>
      </c>
      <c r="F216" s="321">
        <v>163.38333333333335</v>
      </c>
      <c r="G216" s="321">
        <v>160.9666666666667</v>
      </c>
      <c r="H216" s="321">
        <v>168.76666666666665</v>
      </c>
      <c r="I216" s="321">
        <v>171.18333333333334</v>
      </c>
      <c r="J216" s="321">
        <v>172.66666666666663</v>
      </c>
      <c r="K216" s="320">
        <v>169.7</v>
      </c>
      <c r="L216" s="320">
        <v>165.8</v>
      </c>
      <c r="M216" s="320">
        <v>53.450470000000003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762.25</v>
      </c>
      <c r="D217" s="321">
        <v>765.16666666666663</v>
      </c>
      <c r="E217" s="321">
        <v>757.7833333333333</v>
      </c>
      <c r="F217" s="321">
        <v>753.31666666666672</v>
      </c>
      <c r="G217" s="321">
        <v>745.93333333333339</v>
      </c>
      <c r="H217" s="321">
        <v>769.63333333333321</v>
      </c>
      <c r="I217" s="321">
        <v>777.01666666666665</v>
      </c>
      <c r="J217" s="321">
        <v>781.48333333333312</v>
      </c>
      <c r="K217" s="320">
        <v>772.55</v>
      </c>
      <c r="L217" s="320">
        <v>760.7</v>
      </c>
      <c r="M217" s="320">
        <v>161.19955999999999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1358.65</v>
      </c>
      <c r="D218" s="321">
        <v>1356.05</v>
      </c>
      <c r="E218" s="321">
        <v>1348.1</v>
      </c>
      <c r="F218" s="321">
        <v>1337.55</v>
      </c>
      <c r="G218" s="321">
        <v>1329.6</v>
      </c>
      <c r="H218" s="321">
        <v>1366.6</v>
      </c>
      <c r="I218" s="321">
        <v>1374.5500000000002</v>
      </c>
      <c r="J218" s="321">
        <v>1385.1</v>
      </c>
      <c r="K218" s="320">
        <v>1364</v>
      </c>
      <c r="L218" s="320">
        <v>1345.5</v>
      </c>
      <c r="M218" s="320">
        <v>1.6307499999999999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541</v>
      </c>
      <c r="D219" s="321">
        <v>540</v>
      </c>
      <c r="E219" s="321">
        <v>536</v>
      </c>
      <c r="F219" s="321">
        <v>531</v>
      </c>
      <c r="G219" s="321">
        <v>527</v>
      </c>
      <c r="H219" s="321">
        <v>545</v>
      </c>
      <c r="I219" s="321">
        <v>549</v>
      </c>
      <c r="J219" s="321">
        <v>554</v>
      </c>
      <c r="K219" s="320">
        <v>544</v>
      </c>
      <c r="L219" s="320">
        <v>535</v>
      </c>
      <c r="M219" s="320">
        <v>14.66661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177.15</v>
      </c>
      <c r="D220" s="321">
        <v>177.45000000000002</v>
      </c>
      <c r="E220" s="321">
        <v>175.35000000000002</v>
      </c>
      <c r="F220" s="321">
        <v>173.55</v>
      </c>
      <c r="G220" s="321">
        <v>171.45000000000002</v>
      </c>
      <c r="H220" s="321">
        <v>179.25000000000003</v>
      </c>
      <c r="I220" s="321">
        <v>181.35</v>
      </c>
      <c r="J220" s="321">
        <v>183.15000000000003</v>
      </c>
      <c r="K220" s="320">
        <v>179.55</v>
      </c>
      <c r="L220" s="320">
        <v>175.65</v>
      </c>
      <c r="M220" s="320">
        <v>1.6458900000000001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47.35</v>
      </c>
      <c r="D221" s="321">
        <v>46.933333333333337</v>
      </c>
      <c r="E221" s="321">
        <v>46.016666666666673</v>
      </c>
      <c r="F221" s="321">
        <v>44.683333333333337</v>
      </c>
      <c r="G221" s="321">
        <v>43.766666666666673</v>
      </c>
      <c r="H221" s="321">
        <v>48.266666666666673</v>
      </c>
      <c r="I221" s="321">
        <v>49.18333333333333</v>
      </c>
      <c r="J221" s="321">
        <v>50.516666666666673</v>
      </c>
      <c r="K221" s="320">
        <v>47.85</v>
      </c>
      <c r="L221" s="320">
        <v>45.6</v>
      </c>
      <c r="M221" s="320">
        <v>112.10804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10.4</v>
      </c>
      <c r="D222" s="321">
        <v>10.483333333333333</v>
      </c>
      <c r="E222" s="321">
        <v>10.216666666666665</v>
      </c>
      <c r="F222" s="321">
        <v>10.033333333333333</v>
      </c>
      <c r="G222" s="321">
        <v>9.7666666666666657</v>
      </c>
      <c r="H222" s="321">
        <v>10.666666666666664</v>
      </c>
      <c r="I222" s="321">
        <v>10.933333333333334</v>
      </c>
      <c r="J222" s="321">
        <v>11.116666666666664</v>
      </c>
      <c r="K222" s="320">
        <v>10.75</v>
      </c>
      <c r="L222" s="320">
        <v>10.3</v>
      </c>
      <c r="M222" s="320">
        <v>1325.04775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61.2</v>
      </c>
      <c r="D223" s="321">
        <v>61.45000000000001</v>
      </c>
      <c r="E223" s="321">
        <v>60.700000000000017</v>
      </c>
      <c r="F223" s="321">
        <v>60.20000000000001</v>
      </c>
      <c r="G223" s="321">
        <v>59.450000000000017</v>
      </c>
      <c r="H223" s="321">
        <v>61.950000000000017</v>
      </c>
      <c r="I223" s="321">
        <v>62.7</v>
      </c>
      <c r="J223" s="321">
        <v>63.200000000000017</v>
      </c>
      <c r="K223" s="320">
        <v>62.2</v>
      </c>
      <c r="L223" s="320">
        <v>60.95</v>
      </c>
      <c r="M223" s="320">
        <v>54.076569999999997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41.35</v>
      </c>
      <c r="D224" s="321">
        <v>41.6</v>
      </c>
      <c r="E224" s="321">
        <v>41</v>
      </c>
      <c r="F224" s="321">
        <v>40.65</v>
      </c>
      <c r="G224" s="321">
        <v>40.049999999999997</v>
      </c>
      <c r="H224" s="321">
        <v>41.95</v>
      </c>
      <c r="I224" s="321">
        <v>42.550000000000011</v>
      </c>
      <c r="J224" s="321">
        <v>42.900000000000006</v>
      </c>
      <c r="K224" s="320">
        <v>42.2</v>
      </c>
      <c r="L224" s="320">
        <v>41.25</v>
      </c>
      <c r="M224" s="320">
        <v>227.40459999999999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235.45</v>
      </c>
      <c r="D225" s="321">
        <v>236.43333333333331</v>
      </c>
      <c r="E225" s="321">
        <v>234.06666666666661</v>
      </c>
      <c r="F225" s="321">
        <v>232.68333333333331</v>
      </c>
      <c r="G225" s="321">
        <v>230.31666666666661</v>
      </c>
      <c r="H225" s="321">
        <v>237.81666666666661</v>
      </c>
      <c r="I225" s="321">
        <v>240.18333333333334</v>
      </c>
      <c r="J225" s="321">
        <v>241.56666666666661</v>
      </c>
      <c r="K225" s="320">
        <v>238.8</v>
      </c>
      <c r="L225" s="320">
        <v>235.05</v>
      </c>
      <c r="M225" s="320">
        <v>40.734659999999998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962.55</v>
      </c>
      <c r="D226" s="321">
        <v>965.19999999999993</v>
      </c>
      <c r="E226" s="321">
        <v>950.49999999999989</v>
      </c>
      <c r="F226" s="321">
        <v>938.44999999999993</v>
      </c>
      <c r="G226" s="321">
        <v>923.74999999999989</v>
      </c>
      <c r="H226" s="321">
        <v>977.24999999999989</v>
      </c>
      <c r="I226" s="321">
        <v>991.94999999999993</v>
      </c>
      <c r="J226" s="321">
        <v>1003.9999999999999</v>
      </c>
      <c r="K226" s="320">
        <v>979.9</v>
      </c>
      <c r="L226" s="320">
        <v>953.15</v>
      </c>
      <c r="M226" s="320">
        <v>0.11915000000000001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389.9</v>
      </c>
      <c r="D227" s="321">
        <v>386.66666666666669</v>
      </c>
      <c r="E227" s="321">
        <v>381.83333333333337</v>
      </c>
      <c r="F227" s="321">
        <v>373.76666666666671</v>
      </c>
      <c r="G227" s="321">
        <v>368.93333333333339</v>
      </c>
      <c r="H227" s="321">
        <v>394.73333333333335</v>
      </c>
      <c r="I227" s="321">
        <v>399.56666666666672</v>
      </c>
      <c r="J227" s="321">
        <v>407.63333333333333</v>
      </c>
      <c r="K227" s="320">
        <v>391.5</v>
      </c>
      <c r="L227" s="320">
        <v>378.6</v>
      </c>
      <c r="M227" s="320">
        <v>34.096899999999998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366.95</v>
      </c>
      <c r="D228" s="321">
        <v>361.06666666666666</v>
      </c>
      <c r="E228" s="321">
        <v>347.33333333333331</v>
      </c>
      <c r="F228" s="321">
        <v>327.71666666666664</v>
      </c>
      <c r="G228" s="321">
        <v>313.98333333333329</v>
      </c>
      <c r="H228" s="321">
        <v>380.68333333333334</v>
      </c>
      <c r="I228" s="321">
        <v>394.41666666666669</v>
      </c>
      <c r="J228" s="321">
        <v>414.03333333333336</v>
      </c>
      <c r="K228" s="320">
        <v>374.8</v>
      </c>
      <c r="L228" s="320">
        <v>341.45</v>
      </c>
      <c r="M228" s="320">
        <v>45.708680000000001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1790.95</v>
      </c>
      <c r="D229" s="321">
        <v>1790.7</v>
      </c>
      <c r="E229" s="321">
        <v>1762.25</v>
      </c>
      <c r="F229" s="321">
        <v>1733.55</v>
      </c>
      <c r="G229" s="321">
        <v>1705.1</v>
      </c>
      <c r="H229" s="321">
        <v>1819.4</v>
      </c>
      <c r="I229" s="321">
        <v>1847.8500000000004</v>
      </c>
      <c r="J229" s="321">
        <v>1876.5500000000002</v>
      </c>
      <c r="K229" s="320">
        <v>1819.15</v>
      </c>
      <c r="L229" s="320">
        <v>1762</v>
      </c>
      <c r="M229" s="320">
        <v>0.31663000000000002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252.5</v>
      </c>
      <c r="D230" s="321">
        <v>254.16666666666666</v>
      </c>
      <c r="E230" s="321">
        <v>247.88333333333333</v>
      </c>
      <c r="F230" s="321">
        <v>243.26666666666668</v>
      </c>
      <c r="G230" s="321">
        <v>236.98333333333335</v>
      </c>
      <c r="H230" s="321">
        <v>258.7833333333333</v>
      </c>
      <c r="I230" s="321">
        <v>265.06666666666666</v>
      </c>
      <c r="J230" s="321">
        <v>269.68333333333328</v>
      </c>
      <c r="K230" s="320">
        <v>260.45</v>
      </c>
      <c r="L230" s="320">
        <v>249.55</v>
      </c>
      <c r="M230" s="320">
        <v>101.84558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224.9</v>
      </c>
      <c r="D231" s="321">
        <v>226.41666666666666</v>
      </c>
      <c r="E231" s="321">
        <v>221.5333333333333</v>
      </c>
      <c r="F231" s="321">
        <v>218.16666666666666</v>
      </c>
      <c r="G231" s="321">
        <v>213.2833333333333</v>
      </c>
      <c r="H231" s="321">
        <v>229.7833333333333</v>
      </c>
      <c r="I231" s="321">
        <v>234.66666666666669</v>
      </c>
      <c r="J231" s="321">
        <v>238.0333333333333</v>
      </c>
      <c r="K231" s="320">
        <v>231.3</v>
      </c>
      <c r="L231" s="320">
        <v>223.05</v>
      </c>
      <c r="M231" s="320">
        <v>34.694189999999999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4896.3</v>
      </c>
      <c r="D232" s="321">
        <v>4952.1333333333341</v>
      </c>
      <c r="E232" s="321">
        <v>4799.3666666666686</v>
      </c>
      <c r="F232" s="321">
        <v>4702.4333333333343</v>
      </c>
      <c r="G232" s="321">
        <v>4549.6666666666688</v>
      </c>
      <c r="H232" s="321">
        <v>5049.0666666666684</v>
      </c>
      <c r="I232" s="321">
        <v>5201.833333333333</v>
      </c>
      <c r="J232" s="321">
        <v>5298.7666666666682</v>
      </c>
      <c r="K232" s="320">
        <v>5104.8999999999996</v>
      </c>
      <c r="L232" s="320">
        <v>4855.2</v>
      </c>
      <c r="M232" s="320">
        <v>1.1634100000000001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167.35</v>
      </c>
      <c r="D233" s="321">
        <v>167.53333333333333</v>
      </c>
      <c r="E233" s="321">
        <v>166.06666666666666</v>
      </c>
      <c r="F233" s="321">
        <v>164.78333333333333</v>
      </c>
      <c r="G233" s="321">
        <v>163.31666666666666</v>
      </c>
      <c r="H233" s="321">
        <v>168.81666666666666</v>
      </c>
      <c r="I233" s="321">
        <v>170.2833333333333</v>
      </c>
      <c r="J233" s="321">
        <v>171.56666666666666</v>
      </c>
      <c r="K233" s="320">
        <v>169</v>
      </c>
      <c r="L233" s="320">
        <v>166.25</v>
      </c>
      <c r="M233" s="320">
        <v>12.12763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1899.2</v>
      </c>
      <c r="D234" s="321">
        <v>1912.7166666666665</v>
      </c>
      <c r="E234" s="321">
        <v>1876.4833333333329</v>
      </c>
      <c r="F234" s="321">
        <v>1853.7666666666664</v>
      </c>
      <c r="G234" s="321">
        <v>1817.5333333333328</v>
      </c>
      <c r="H234" s="321">
        <v>1935.4333333333329</v>
      </c>
      <c r="I234" s="321">
        <v>1971.6666666666665</v>
      </c>
      <c r="J234" s="321">
        <v>1994.383333333333</v>
      </c>
      <c r="K234" s="320">
        <v>1948.95</v>
      </c>
      <c r="L234" s="320">
        <v>1890</v>
      </c>
      <c r="M234" s="320">
        <v>4.7668900000000001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1621.8</v>
      </c>
      <c r="D235" s="321">
        <v>1633.05</v>
      </c>
      <c r="E235" s="321">
        <v>1603.75</v>
      </c>
      <c r="F235" s="321">
        <v>1585.7</v>
      </c>
      <c r="G235" s="321">
        <v>1556.4</v>
      </c>
      <c r="H235" s="321">
        <v>1651.1</v>
      </c>
      <c r="I235" s="321">
        <v>1680.3999999999996</v>
      </c>
      <c r="J235" s="321">
        <v>1698.4499999999998</v>
      </c>
      <c r="K235" s="320">
        <v>1662.35</v>
      </c>
      <c r="L235" s="320">
        <v>1615</v>
      </c>
      <c r="M235" s="320">
        <v>0.46096999999999999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387.3</v>
      </c>
      <c r="D236" s="321">
        <v>391.9666666666667</v>
      </c>
      <c r="E236" s="321">
        <v>380.33333333333337</v>
      </c>
      <c r="F236" s="321">
        <v>373.36666666666667</v>
      </c>
      <c r="G236" s="321">
        <v>361.73333333333335</v>
      </c>
      <c r="H236" s="321">
        <v>398.93333333333339</v>
      </c>
      <c r="I236" s="321">
        <v>410.56666666666672</v>
      </c>
      <c r="J236" s="321">
        <v>417.53333333333342</v>
      </c>
      <c r="K236" s="320">
        <v>403.6</v>
      </c>
      <c r="L236" s="320">
        <v>385</v>
      </c>
      <c r="M236" s="320">
        <v>0.92027999999999999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983.4</v>
      </c>
      <c r="D237" s="321">
        <v>987.2166666666667</v>
      </c>
      <c r="E237" s="321">
        <v>978.18333333333339</v>
      </c>
      <c r="F237" s="321">
        <v>972.9666666666667</v>
      </c>
      <c r="G237" s="321">
        <v>963.93333333333339</v>
      </c>
      <c r="H237" s="321">
        <v>992.43333333333339</v>
      </c>
      <c r="I237" s="321">
        <v>1001.4666666666667</v>
      </c>
      <c r="J237" s="321">
        <v>1006.6833333333334</v>
      </c>
      <c r="K237" s="320">
        <v>996.25</v>
      </c>
      <c r="L237" s="320">
        <v>982</v>
      </c>
      <c r="M237" s="320">
        <v>20.60127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216.7</v>
      </c>
      <c r="D238" s="321">
        <v>217.46666666666667</v>
      </c>
      <c r="E238" s="321">
        <v>215.48333333333335</v>
      </c>
      <c r="F238" s="321">
        <v>214.26666666666668</v>
      </c>
      <c r="G238" s="321">
        <v>212.28333333333336</v>
      </c>
      <c r="H238" s="321">
        <v>218.68333333333334</v>
      </c>
      <c r="I238" s="321">
        <v>220.66666666666663</v>
      </c>
      <c r="J238" s="321">
        <v>221.88333333333333</v>
      </c>
      <c r="K238" s="320">
        <v>219.45</v>
      </c>
      <c r="L238" s="320">
        <v>216.25</v>
      </c>
      <c r="M238" s="320">
        <v>23.733709999999999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19.850000000000001</v>
      </c>
      <c r="D239" s="321">
        <v>19.933333333333334</v>
      </c>
      <c r="E239" s="321">
        <v>19.666666666666668</v>
      </c>
      <c r="F239" s="321">
        <v>19.483333333333334</v>
      </c>
      <c r="G239" s="321">
        <v>19.216666666666669</v>
      </c>
      <c r="H239" s="321">
        <v>20.116666666666667</v>
      </c>
      <c r="I239" s="321">
        <v>20.383333333333333</v>
      </c>
      <c r="J239" s="321">
        <v>20.566666666666666</v>
      </c>
      <c r="K239" s="320">
        <v>20.2</v>
      </c>
      <c r="L239" s="320">
        <v>19.75</v>
      </c>
      <c r="M239" s="320">
        <v>26.66056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1748.55</v>
      </c>
      <c r="D240" s="321">
        <v>1746.0166666666667</v>
      </c>
      <c r="E240" s="321">
        <v>1734.5333333333333</v>
      </c>
      <c r="F240" s="321">
        <v>1720.5166666666667</v>
      </c>
      <c r="G240" s="321">
        <v>1709.0333333333333</v>
      </c>
      <c r="H240" s="321">
        <v>1760.0333333333333</v>
      </c>
      <c r="I240" s="321">
        <v>1771.5166666666664</v>
      </c>
      <c r="J240" s="321">
        <v>1785.5333333333333</v>
      </c>
      <c r="K240" s="320">
        <v>1757.5</v>
      </c>
      <c r="L240" s="320">
        <v>1732</v>
      </c>
      <c r="M240" s="320">
        <v>62.576929999999997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1636.3</v>
      </c>
      <c r="D241" s="321">
        <v>1630.6000000000001</v>
      </c>
      <c r="E241" s="321">
        <v>1605.7000000000003</v>
      </c>
      <c r="F241" s="321">
        <v>1575.1000000000001</v>
      </c>
      <c r="G241" s="321">
        <v>1550.2000000000003</v>
      </c>
      <c r="H241" s="321">
        <v>1661.2000000000003</v>
      </c>
      <c r="I241" s="321">
        <v>1686.1000000000004</v>
      </c>
      <c r="J241" s="321">
        <v>1716.7000000000003</v>
      </c>
      <c r="K241" s="320">
        <v>1655.5</v>
      </c>
      <c r="L241" s="320">
        <v>1600</v>
      </c>
      <c r="M241" s="320">
        <v>0.33773999999999998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516.04999999999995</v>
      </c>
      <c r="D242" s="321">
        <v>518.35</v>
      </c>
      <c r="E242" s="321">
        <v>511.20000000000005</v>
      </c>
      <c r="F242" s="321">
        <v>506.35</v>
      </c>
      <c r="G242" s="321">
        <v>499.20000000000005</v>
      </c>
      <c r="H242" s="321">
        <v>523.20000000000005</v>
      </c>
      <c r="I242" s="321">
        <v>530.34999999999991</v>
      </c>
      <c r="J242" s="321">
        <v>535.20000000000005</v>
      </c>
      <c r="K242" s="320">
        <v>525.5</v>
      </c>
      <c r="L242" s="320">
        <v>513.5</v>
      </c>
      <c r="M242" s="320">
        <v>6.6338600000000003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913.1</v>
      </c>
      <c r="D243" s="321">
        <v>914</v>
      </c>
      <c r="E243" s="321">
        <v>901.1</v>
      </c>
      <c r="F243" s="321">
        <v>889.1</v>
      </c>
      <c r="G243" s="321">
        <v>876.2</v>
      </c>
      <c r="H243" s="321">
        <v>926</v>
      </c>
      <c r="I243" s="321">
        <v>938.90000000000009</v>
      </c>
      <c r="J243" s="321">
        <v>950.9</v>
      </c>
      <c r="K243" s="320">
        <v>926.9</v>
      </c>
      <c r="L243" s="320">
        <v>902</v>
      </c>
      <c r="M243" s="320">
        <v>3.2338300000000002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18.95</v>
      </c>
      <c r="D244" s="321">
        <v>19.016666666666666</v>
      </c>
      <c r="E244" s="321">
        <v>18.833333333333332</v>
      </c>
      <c r="F244" s="321">
        <v>18.716666666666665</v>
      </c>
      <c r="G244" s="321">
        <v>18.533333333333331</v>
      </c>
      <c r="H244" s="321">
        <v>19.133333333333333</v>
      </c>
      <c r="I244" s="321">
        <v>19.31666666666667</v>
      </c>
      <c r="J244" s="321">
        <v>19.433333333333334</v>
      </c>
      <c r="K244" s="320">
        <v>19.2</v>
      </c>
      <c r="L244" s="320">
        <v>18.899999999999999</v>
      </c>
      <c r="M244" s="320">
        <v>17.836729999999999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127.9</v>
      </c>
      <c r="D245" s="321">
        <v>127.51666666666665</v>
      </c>
      <c r="E245" s="321">
        <v>126.0333333333333</v>
      </c>
      <c r="F245" s="321">
        <v>124.16666666666666</v>
      </c>
      <c r="G245" s="321">
        <v>122.68333333333331</v>
      </c>
      <c r="H245" s="321">
        <v>129.3833333333333</v>
      </c>
      <c r="I245" s="321">
        <v>130.86666666666665</v>
      </c>
      <c r="J245" s="321">
        <v>132.73333333333329</v>
      </c>
      <c r="K245" s="320">
        <v>129</v>
      </c>
      <c r="L245" s="320">
        <v>125.65</v>
      </c>
      <c r="M245" s="320">
        <v>117.83874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481</v>
      </c>
      <c r="D246" s="321">
        <v>481.75</v>
      </c>
      <c r="E246" s="321">
        <v>467.5</v>
      </c>
      <c r="F246" s="321">
        <v>454</v>
      </c>
      <c r="G246" s="321">
        <v>439.75</v>
      </c>
      <c r="H246" s="321">
        <v>495.25</v>
      </c>
      <c r="I246" s="321">
        <v>509.5</v>
      </c>
      <c r="J246" s="321">
        <v>523</v>
      </c>
      <c r="K246" s="320">
        <v>496</v>
      </c>
      <c r="L246" s="320">
        <v>468.25</v>
      </c>
      <c r="M246" s="320">
        <v>6.1520599999999996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1043.1500000000001</v>
      </c>
      <c r="D247" s="321">
        <v>1044.1166666666668</v>
      </c>
      <c r="E247" s="321">
        <v>1036.0333333333335</v>
      </c>
      <c r="F247" s="321">
        <v>1028.9166666666667</v>
      </c>
      <c r="G247" s="321">
        <v>1020.8333333333335</v>
      </c>
      <c r="H247" s="321">
        <v>1051.2333333333336</v>
      </c>
      <c r="I247" s="321">
        <v>1059.3166666666666</v>
      </c>
      <c r="J247" s="321">
        <v>1066.4333333333336</v>
      </c>
      <c r="K247" s="320">
        <v>1052.2</v>
      </c>
      <c r="L247" s="320">
        <v>1037</v>
      </c>
      <c r="M247" s="320">
        <v>3.05538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246.35</v>
      </c>
      <c r="D248" s="321">
        <v>247.29999999999998</v>
      </c>
      <c r="E248" s="321">
        <v>242.49999999999997</v>
      </c>
      <c r="F248" s="321">
        <v>238.64999999999998</v>
      </c>
      <c r="G248" s="321">
        <v>233.84999999999997</v>
      </c>
      <c r="H248" s="321">
        <v>251.14999999999998</v>
      </c>
      <c r="I248" s="321">
        <v>255.95</v>
      </c>
      <c r="J248" s="321">
        <v>259.79999999999995</v>
      </c>
      <c r="K248" s="320">
        <v>252.1</v>
      </c>
      <c r="L248" s="320">
        <v>243.45</v>
      </c>
      <c r="M248" s="320">
        <v>8.1041899999999991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43</v>
      </c>
      <c r="D249" s="321">
        <v>43.15</v>
      </c>
      <c r="E249" s="321">
        <v>42.8</v>
      </c>
      <c r="F249" s="321">
        <v>42.6</v>
      </c>
      <c r="G249" s="321">
        <v>42.25</v>
      </c>
      <c r="H249" s="321">
        <v>43.349999999999994</v>
      </c>
      <c r="I249" s="321">
        <v>43.7</v>
      </c>
      <c r="J249" s="321">
        <v>43.899999999999991</v>
      </c>
      <c r="K249" s="320">
        <v>43.5</v>
      </c>
      <c r="L249" s="320">
        <v>42.95</v>
      </c>
      <c r="M249" s="320">
        <v>6.4725799999999998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780.3</v>
      </c>
      <c r="D250" s="321">
        <v>784</v>
      </c>
      <c r="E250" s="321">
        <v>774.3</v>
      </c>
      <c r="F250" s="321">
        <v>768.3</v>
      </c>
      <c r="G250" s="321">
        <v>758.59999999999991</v>
      </c>
      <c r="H250" s="321">
        <v>790</v>
      </c>
      <c r="I250" s="321">
        <v>799.7</v>
      </c>
      <c r="J250" s="321">
        <v>805.7</v>
      </c>
      <c r="K250" s="320">
        <v>793.7</v>
      </c>
      <c r="L250" s="320">
        <v>778</v>
      </c>
      <c r="M250" s="320">
        <v>15.01647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22.25</v>
      </c>
      <c r="D251" s="321">
        <v>22.266666666666666</v>
      </c>
      <c r="E251" s="321">
        <v>22.133333333333333</v>
      </c>
      <c r="F251" s="321">
        <v>22.016666666666666</v>
      </c>
      <c r="G251" s="321">
        <v>21.883333333333333</v>
      </c>
      <c r="H251" s="321">
        <v>22.383333333333333</v>
      </c>
      <c r="I251" s="321">
        <v>22.516666666666666</v>
      </c>
      <c r="J251" s="321">
        <v>22.633333333333333</v>
      </c>
      <c r="K251" s="320">
        <v>22.4</v>
      </c>
      <c r="L251" s="320">
        <v>22.15</v>
      </c>
      <c r="M251" s="320">
        <v>40.637390000000003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635.29999999999995</v>
      </c>
      <c r="D252" s="321">
        <v>635.9</v>
      </c>
      <c r="E252" s="321">
        <v>625.4</v>
      </c>
      <c r="F252" s="321">
        <v>615.5</v>
      </c>
      <c r="G252" s="321">
        <v>605</v>
      </c>
      <c r="H252" s="321">
        <v>645.79999999999995</v>
      </c>
      <c r="I252" s="321">
        <v>656.3</v>
      </c>
      <c r="J252" s="321">
        <v>666.19999999999993</v>
      </c>
      <c r="K252" s="320">
        <v>646.4</v>
      </c>
      <c r="L252" s="320">
        <v>626</v>
      </c>
      <c r="M252" s="320">
        <v>8.5442499999999999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269.55</v>
      </c>
      <c r="D253" s="321">
        <v>267.93333333333334</v>
      </c>
      <c r="E253" s="321">
        <v>265.26666666666665</v>
      </c>
      <c r="F253" s="321">
        <v>260.98333333333329</v>
      </c>
      <c r="G253" s="321">
        <v>258.31666666666661</v>
      </c>
      <c r="H253" s="321">
        <v>272.2166666666667</v>
      </c>
      <c r="I253" s="321">
        <v>274.88333333333333</v>
      </c>
      <c r="J253" s="321">
        <v>279.16666666666674</v>
      </c>
      <c r="K253" s="320">
        <v>270.60000000000002</v>
      </c>
      <c r="L253" s="320">
        <v>263.64999999999998</v>
      </c>
      <c r="M253" s="320">
        <v>214.14383000000001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102.55</v>
      </c>
      <c r="D254" s="321">
        <v>102.76666666666665</v>
      </c>
      <c r="E254" s="321">
        <v>101.8833333333333</v>
      </c>
      <c r="F254" s="321">
        <v>101.21666666666664</v>
      </c>
      <c r="G254" s="321">
        <v>100.33333333333329</v>
      </c>
      <c r="H254" s="321">
        <v>103.43333333333331</v>
      </c>
      <c r="I254" s="321">
        <v>104.31666666666666</v>
      </c>
      <c r="J254" s="321">
        <v>104.98333333333332</v>
      </c>
      <c r="K254" s="320">
        <v>103.65</v>
      </c>
      <c r="L254" s="320">
        <v>102.1</v>
      </c>
      <c r="M254" s="320">
        <v>1.33955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105.6</v>
      </c>
      <c r="D255" s="321">
        <v>105.93333333333334</v>
      </c>
      <c r="E255" s="321">
        <v>104.86666666666667</v>
      </c>
      <c r="F255" s="321">
        <v>104.13333333333334</v>
      </c>
      <c r="G255" s="321">
        <v>103.06666666666668</v>
      </c>
      <c r="H255" s="321">
        <v>106.66666666666667</v>
      </c>
      <c r="I255" s="321">
        <v>107.73333333333333</v>
      </c>
      <c r="J255" s="321">
        <v>108.46666666666667</v>
      </c>
      <c r="K255" s="320">
        <v>107</v>
      </c>
      <c r="L255" s="320">
        <v>105.2</v>
      </c>
      <c r="M255" s="320">
        <v>4.6425200000000002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1606.8</v>
      </c>
      <c r="D256" s="321">
        <v>1613.4666666666665</v>
      </c>
      <c r="E256" s="321">
        <v>1595.9333333333329</v>
      </c>
      <c r="F256" s="321">
        <v>1585.0666666666664</v>
      </c>
      <c r="G256" s="321">
        <v>1567.5333333333328</v>
      </c>
      <c r="H256" s="321">
        <v>1624.333333333333</v>
      </c>
      <c r="I256" s="321">
        <v>1641.8666666666663</v>
      </c>
      <c r="J256" s="321">
        <v>1652.7333333333331</v>
      </c>
      <c r="K256" s="320">
        <v>1631</v>
      </c>
      <c r="L256" s="320">
        <v>1602.6</v>
      </c>
      <c r="M256" s="320">
        <v>4.3965399999999999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2137.3000000000002</v>
      </c>
      <c r="D257" s="321">
        <v>2156.3166666666671</v>
      </c>
      <c r="E257" s="321">
        <v>2109.983333333334</v>
      </c>
      <c r="F257" s="321">
        <v>2082.666666666667</v>
      </c>
      <c r="G257" s="321">
        <v>2036.3333333333339</v>
      </c>
      <c r="H257" s="321">
        <v>2183.6333333333341</v>
      </c>
      <c r="I257" s="321">
        <v>2229.9666666666672</v>
      </c>
      <c r="J257" s="321">
        <v>2257.2833333333342</v>
      </c>
      <c r="K257" s="320">
        <v>2202.65</v>
      </c>
      <c r="L257" s="320">
        <v>2129</v>
      </c>
      <c r="M257" s="320">
        <v>7.7429999999999999E-2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95.55</v>
      </c>
      <c r="D258" s="321">
        <v>95.583333333333329</v>
      </c>
      <c r="E258" s="321">
        <v>94.666666666666657</v>
      </c>
      <c r="F258" s="321">
        <v>93.783333333333331</v>
      </c>
      <c r="G258" s="321">
        <v>92.86666666666666</v>
      </c>
      <c r="H258" s="321">
        <v>96.466666666666654</v>
      </c>
      <c r="I258" s="321">
        <v>97.383333333333312</v>
      </c>
      <c r="J258" s="321">
        <v>98.266666666666652</v>
      </c>
      <c r="K258" s="320">
        <v>96.5</v>
      </c>
      <c r="L258" s="320">
        <v>94.7</v>
      </c>
      <c r="M258" s="320">
        <v>6.8901000000000003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552.4</v>
      </c>
      <c r="D259" s="321">
        <v>556.69999999999993</v>
      </c>
      <c r="E259" s="321">
        <v>545.69999999999982</v>
      </c>
      <c r="F259" s="321">
        <v>538.99999999999989</v>
      </c>
      <c r="G259" s="321">
        <v>527.99999999999977</v>
      </c>
      <c r="H259" s="321">
        <v>563.39999999999986</v>
      </c>
      <c r="I259" s="321">
        <v>574.40000000000009</v>
      </c>
      <c r="J259" s="321">
        <v>581.09999999999991</v>
      </c>
      <c r="K259" s="320">
        <v>567.70000000000005</v>
      </c>
      <c r="L259" s="320">
        <v>550</v>
      </c>
      <c r="M259" s="320">
        <v>52.896459999999998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2795.85</v>
      </c>
      <c r="D260" s="321">
        <v>2785.5</v>
      </c>
      <c r="E260" s="321">
        <v>2762.25</v>
      </c>
      <c r="F260" s="321">
        <v>2728.65</v>
      </c>
      <c r="G260" s="321">
        <v>2705.4</v>
      </c>
      <c r="H260" s="321">
        <v>2819.1</v>
      </c>
      <c r="I260" s="321">
        <v>2842.35</v>
      </c>
      <c r="J260" s="321">
        <v>2875.95</v>
      </c>
      <c r="K260" s="320">
        <v>2808.75</v>
      </c>
      <c r="L260" s="320">
        <v>2751.9</v>
      </c>
      <c r="M260" s="320">
        <v>1.6723399999999999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467.35</v>
      </c>
      <c r="D261" s="321">
        <v>470.26666666666665</v>
      </c>
      <c r="E261" s="321">
        <v>463.08333333333331</v>
      </c>
      <c r="F261" s="321">
        <v>458.81666666666666</v>
      </c>
      <c r="G261" s="321">
        <v>451.63333333333333</v>
      </c>
      <c r="H261" s="321">
        <v>474.5333333333333</v>
      </c>
      <c r="I261" s="321">
        <v>481.7166666666667</v>
      </c>
      <c r="J261" s="321">
        <v>485.98333333333329</v>
      </c>
      <c r="K261" s="320">
        <v>477.45</v>
      </c>
      <c r="L261" s="320">
        <v>466</v>
      </c>
      <c r="M261" s="320">
        <v>1.4956199999999999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344.65</v>
      </c>
      <c r="D262" s="321">
        <v>340.26666666666665</v>
      </c>
      <c r="E262" s="321">
        <v>332.5333333333333</v>
      </c>
      <c r="F262" s="321">
        <v>320.41666666666663</v>
      </c>
      <c r="G262" s="321">
        <v>312.68333333333328</v>
      </c>
      <c r="H262" s="321">
        <v>352.38333333333333</v>
      </c>
      <c r="I262" s="321">
        <v>360.11666666666667</v>
      </c>
      <c r="J262" s="321">
        <v>372.23333333333335</v>
      </c>
      <c r="K262" s="320">
        <v>348</v>
      </c>
      <c r="L262" s="320">
        <v>328.15</v>
      </c>
      <c r="M262" s="320">
        <v>21.657579999999999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130.15</v>
      </c>
      <c r="D263" s="321">
        <v>131.53333333333333</v>
      </c>
      <c r="E263" s="321">
        <v>127.61666666666667</v>
      </c>
      <c r="F263" s="321">
        <v>125.08333333333334</v>
      </c>
      <c r="G263" s="321">
        <v>121.16666666666669</v>
      </c>
      <c r="H263" s="321">
        <v>134.06666666666666</v>
      </c>
      <c r="I263" s="321">
        <v>137.98333333333335</v>
      </c>
      <c r="J263" s="321">
        <v>140.51666666666665</v>
      </c>
      <c r="K263" s="320">
        <v>135.44999999999999</v>
      </c>
      <c r="L263" s="320">
        <v>129</v>
      </c>
      <c r="M263" s="320">
        <v>15.91119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71</v>
      </c>
      <c r="D264" s="321">
        <v>72</v>
      </c>
      <c r="E264" s="321">
        <v>68.7</v>
      </c>
      <c r="F264" s="321">
        <v>66.400000000000006</v>
      </c>
      <c r="G264" s="321">
        <v>63.100000000000009</v>
      </c>
      <c r="H264" s="321">
        <v>74.3</v>
      </c>
      <c r="I264" s="321">
        <v>77.600000000000009</v>
      </c>
      <c r="J264" s="321">
        <v>79.899999999999991</v>
      </c>
      <c r="K264" s="320">
        <v>75.3</v>
      </c>
      <c r="L264" s="320">
        <v>69.7</v>
      </c>
      <c r="M264" s="320">
        <v>62.19802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202.75</v>
      </c>
      <c r="D265" s="321">
        <v>202.91666666666666</v>
      </c>
      <c r="E265" s="321">
        <v>201.23333333333332</v>
      </c>
      <c r="F265" s="321">
        <v>199.71666666666667</v>
      </c>
      <c r="G265" s="321">
        <v>198.03333333333333</v>
      </c>
      <c r="H265" s="321">
        <v>204.43333333333331</v>
      </c>
      <c r="I265" s="321">
        <v>206.11666666666665</v>
      </c>
      <c r="J265" s="321">
        <v>207.6333333333333</v>
      </c>
      <c r="K265" s="320">
        <v>204.6</v>
      </c>
      <c r="L265" s="320">
        <v>201.4</v>
      </c>
      <c r="M265" s="320">
        <v>6.1564100000000002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381.1</v>
      </c>
      <c r="D266" s="321">
        <v>382.7</v>
      </c>
      <c r="E266" s="321">
        <v>377.04999999999995</v>
      </c>
      <c r="F266" s="321">
        <v>372.99999999999994</v>
      </c>
      <c r="G266" s="321">
        <v>367.34999999999991</v>
      </c>
      <c r="H266" s="321">
        <v>386.75</v>
      </c>
      <c r="I266" s="321">
        <v>392.4</v>
      </c>
      <c r="J266" s="321">
        <v>396.45000000000005</v>
      </c>
      <c r="K266" s="320">
        <v>388.35</v>
      </c>
      <c r="L266" s="320">
        <v>378.65</v>
      </c>
      <c r="M266" s="320">
        <v>0.71196999999999999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325.89999999999998</v>
      </c>
      <c r="D267" s="321">
        <v>330.31666666666666</v>
      </c>
      <c r="E267" s="321">
        <v>320.58333333333331</v>
      </c>
      <c r="F267" s="321">
        <v>315.26666666666665</v>
      </c>
      <c r="G267" s="321">
        <v>305.5333333333333</v>
      </c>
      <c r="H267" s="321">
        <v>335.63333333333333</v>
      </c>
      <c r="I267" s="321">
        <v>345.36666666666667</v>
      </c>
      <c r="J267" s="321">
        <v>350.68333333333334</v>
      </c>
      <c r="K267" s="320">
        <v>340.05</v>
      </c>
      <c r="L267" s="320">
        <v>325</v>
      </c>
      <c r="M267" s="320">
        <v>4.5261199999999997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766.35</v>
      </c>
      <c r="D268" s="321">
        <v>769.15</v>
      </c>
      <c r="E268" s="321">
        <v>757.19999999999993</v>
      </c>
      <c r="F268" s="321">
        <v>748.05</v>
      </c>
      <c r="G268" s="321">
        <v>736.09999999999991</v>
      </c>
      <c r="H268" s="321">
        <v>778.3</v>
      </c>
      <c r="I268" s="321">
        <v>790.25</v>
      </c>
      <c r="J268" s="321">
        <v>799.4</v>
      </c>
      <c r="K268" s="320">
        <v>781.1</v>
      </c>
      <c r="L268" s="320">
        <v>760</v>
      </c>
      <c r="M268" s="320">
        <v>67.226129999999998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2780.8</v>
      </c>
      <c r="D269" s="321">
        <v>2785.2666666666664</v>
      </c>
      <c r="E269" s="321">
        <v>2727.5333333333328</v>
      </c>
      <c r="F269" s="321">
        <v>2674.2666666666664</v>
      </c>
      <c r="G269" s="321">
        <v>2616.5333333333328</v>
      </c>
      <c r="H269" s="321">
        <v>2838.5333333333328</v>
      </c>
      <c r="I269" s="321">
        <v>2896.2666666666664</v>
      </c>
      <c r="J269" s="321">
        <v>2949.5333333333328</v>
      </c>
      <c r="K269" s="320">
        <v>2843</v>
      </c>
      <c r="L269" s="320">
        <v>2732</v>
      </c>
      <c r="M269" s="320">
        <v>9.7172000000000001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493.55</v>
      </c>
      <c r="D270" s="321">
        <v>496.66666666666669</v>
      </c>
      <c r="E270" s="321">
        <v>486.98333333333335</v>
      </c>
      <c r="F270" s="321">
        <v>480.41666666666669</v>
      </c>
      <c r="G270" s="321">
        <v>470.73333333333335</v>
      </c>
      <c r="H270" s="321">
        <v>503.23333333333335</v>
      </c>
      <c r="I270" s="321">
        <v>512.91666666666663</v>
      </c>
      <c r="J270" s="321">
        <v>519.48333333333335</v>
      </c>
      <c r="K270" s="320">
        <v>506.35</v>
      </c>
      <c r="L270" s="320">
        <v>490.1</v>
      </c>
      <c r="M270" s="320">
        <v>3.3149500000000001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476.2</v>
      </c>
      <c r="D271" s="321">
        <v>475.5</v>
      </c>
      <c r="E271" s="321">
        <v>468.7</v>
      </c>
      <c r="F271" s="321">
        <v>461.2</v>
      </c>
      <c r="G271" s="321">
        <v>454.4</v>
      </c>
      <c r="H271" s="321">
        <v>483</v>
      </c>
      <c r="I271" s="321">
        <v>489.79999999999995</v>
      </c>
      <c r="J271" s="321">
        <v>497.3</v>
      </c>
      <c r="K271" s="320">
        <v>482.3</v>
      </c>
      <c r="L271" s="320">
        <v>468</v>
      </c>
      <c r="M271" s="320">
        <v>1.0117799999999999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912.6</v>
      </c>
      <c r="D272" s="321">
        <v>915.94999999999993</v>
      </c>
      <c r="E272" s="321">
        <v>886.89999999999986</v>
      </c>
      <c r="F272" s="321">
        <v>861.19999999999993</v>
      </c>
      <c r="G272" s="321">
        <v>832.14999999999986</v>
      </c>
      <c r="H272" s="321">
        <v>941.64999999999986</v>
      </c>
      <c r="I272" s="321">
        <v>970.69999999999982</v>
      </c>
      <c r="J272" s="321">
        <v>996.39999999999986</v>
      </c>
      <c r="K272" s="320">
        <v>945</v>
      </c>
      <c r="L272" s="320">
        <v>890.25</v>
      </c>
      <c r="M272" s="320">
        <v>64.573139999999995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154.1</v>
      </c>
      <c r="D273" s="321">
        <v>154.58333333333334</v>
      </c>
      <c r="E273" s="321">
        <v>152.16666666666669</v>
      </c>
      <c r="F273" s="321">
        <v>150.23333333333335</v>
      </c>
      <c r="G273" s="321">
        <v>147.81666666666669</v>
      </c>
      <c r="H273" s="321">
        <v>156.51666666666668</v>
      </c>
      <c r="I273" s="321">
        <v>158.93333333333337</v>
      </c>
      <c r="J273" s="321">
        <v>160.86666666666667</v>
      </c>
      <c r="K273" s="320">
        <v>157</v>
      </c>
      <c r="L273" s="320">
        <v>152.65</v>
      </c>
      <c r="M273" s="320">
        <v>3.6589800000000001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1038.4000000000001</v>
      </c>
      <c r="D274" s="321">
        <v>1037.4666666666667</v>
      </c>
      <c r="E274" s="321">
        <v>1030.9333333333334</v>
      </c>
      <c r="F274" s="321">
        <v>1023.4666666666667</v>
      </c>
      <c r="G274" s="321">
        <v>1016.9333333333334</v>
      </c>
      <c r="H274" s="321">
        <v>1044.9333333333334</v>
      </c>
      <c r="I274" s="321">
        <v>1051.4666666666667</v>
      </c>
      <c r="J274" s="321">
        <v>1058.9333333333334</v>
      </c>
      <c r="K274" s="320">
        <v>1044</v>
      </c>
      <c r="L274" s="320">
        <v>1030</v>
      </c>
      <c r="M274" s="320">
        <v>1.0355700000000001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389.1</v>
      </c>
      <c r="D275" s="321">
        <v>390.7</v>
      </c>
      <c r="E275" s="321">
        <v>383.4</v>
      </c>
      <c r="F275" s="321">
        <v>377.7</v>
      </c>
      <c r="G275" s="321">
        <v>370.4</v>
      </c>
      <c r="H275" s="321">
        <v>396.4</v>
      </c>
      <c r="I275" s="321">
        <v>403.70000000000005</v>
      </c>
      <c r="J275" s="321">
        <v>409.4</v>
      </c>
      <c r="K275" s="320">
        <v>398</v>
      </c>
      <c r="L275" s="320">
        <v>385</v>
      </c>
      <c r="M275" s="320">
        <v>0.69311999999999996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65.599999999999994</v>
      </c>
      <c r="D276" s="321">
        <v>65.516666666666666</v>
      </c>
      <c r="E276" s="321">
        <v>64.633333333333326</v>
      </c>
      <c r="F276" s="321">
        <v>63.666666666666657</v>
      </c>
      <c r="G276" s="321">
        <v>62.783333333333317</v>
      </c>
      <c r="H276" s="321">
        <v>66.483333333333334</v>
      </c>
      <c r="I276" s="321">
        <v>67.366666666666688</v>
      </c>
      <c r="J276" s="321">
        <v>68.333333333333343</v>
      </c>
      <c r="K276" s="320">
        <v>66.400000000000006</v>
      </c>
      <c r="L276" s="320">
        <v>64.55</v>
      </c>
      <c r="M276" s="320">
        <v>7.5682900000000002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465.05</v>
      </c>
      <c r="D277" s="321">
        <v>465.7833333333333</v>
      </c>
      <c r="E277" s="321">
        <v>459.16666666666663</v>
      </c>
      <c r="F277" s="321">
        <v>453.2833333333333</v>
      </c>
      <c r="G277" s="321">
        <v>446.66666666666663</v>
      </c>
      <c r="H277" s="321">
        <v>471.66666666666663</v>
      </c>
      <c r="I277" s="321">
        <v>478.2833333333333</v>
      </c>
      <c r="J277" s="321">
        <v>484.16666666666663</v>
      </c>
      <c r="K277" s="320">
        <v>472.4</v>
      </c>
      <c r="L277" s="320">
        <v>459.9</v>
      </c>
      <c r="M277" s="320">
        <v>1.89697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51.1</v>
      </c>
      <c r="D278" s="321">
        <v>51.133333333333326</v>
      </c>
      <c r="E278" s="321">
        <v>50.266666666666652</v>
      </c>
      <c r="F278" s="321">
        <v>49.433333333333323</v>
      </c>
      <c r="G278" s="321">
        <v>48.566666666666649</v>
      </c>
      <c r="H278" s="321">
        <v>51.966666666666654</v>
      </c>
      <c r="I278" s="321">
        <v>52.833333333333329</v>
      </c>
      <c r="J278" s="321">
        <v>53.666666666666657</v>
      </c>
      <c r="K278" s="320">
        <v>52</v>
      </c>
      <c r="L278" s="320">
        <v>50.3</v>
      </c>
      <c r="M278" s="320">
        <v>18.365300000000001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402.55</v>
      </c>
      <c r="D279" s="321">
        <v>401.11666666666662</v>
      </c>
      <c r="E279" s="321">
        <v>397.53333333333325</v>
      </c>
      <c r="F279" s="321">
        <v>392.51666666666665</v>
      </c>
      <c r="G279" s="321">
        <v>388.93333333333328</v>
      </c>
      <c r="H279" s="321">
        <v>406.13333333333321</v>
      </c>
      <c r="I279" s="321">
        <v>409.71666666666658</v>
      </c>
      <c r="J279" s="321">
        <v>414.73333333333318</v>
      </c>
      <c r="K279" s="320">
        <v>404.7</v>
      </c>
      <c r="L279" s="320">
        <v>396.1</v>
      </c>
      <c r="M279" s="320">
        <v>2.6357400000000002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1234.8499999999999</v>
      </c>
      <c r="D280" s="321">
        <v>1245.1333333333332</v>
      </c>
      <c r="E280" s="321">
        <v>1217.2166666666665</v>
      </c>
      <c r="F280" s="321">
        <v>1199.5833333333333</v>
      </c>
      <c r="G280" s="321">
        <v>1171.6666666666665</v>
      </c>
      <c r="H280" s="321">
        <v>1262.7666666666664</v>
      </c>
      <c r="I280" s="321">
        <v>1290.6833333333334</v>
      </c>
      <c r="J280" s="321">
        <v>1308.3166666666664</v>
      </c>
      <c r="K280" s="320">
        <v>1273.05</v>
      </c>
      <c r="L280" s="320">
        <v>1227.5</v>
      </c>
      <c r="M280" s="320">
        <v>0.68881000000000003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286.55</v>
      </c>
      <c r="D281" s="321">
        <v>286.45</v>
      </c>
      <c r="E281" s="321">
        <v>283.64999999999998</v>
      </c>
      <c r="F281" s="321">
        <v>280.75</v>
      </c>
      <c r="G281" s="321">
        <v>277.95</v>
      </c>
      <c r="H281" s="321">
        <v>289.34999999999997</v>
      </c>
      <c r="I281" s="321">
        <v>292.15000000000003</v>
      </c>
      <c r="J281" s="321">
        <v>295.04999999999995</v>
      </c>
      <c r="K281" s="320">
        <v>289.25</v>
      </c>
      <c r="L281" s="320">
        <v>283.55</v>
      </c>
      <c r="M281" s="320">
        <v>1.2496100000000001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1779.6</v>
      </c>
      <c r="D282" s="321">
        <v>1790.2833333333335</v>
      </c>
      <c r="E282" s="321">
        <v>1762.0666666666671</v>
      </c>
      <c r="F282" s="321">
        <v>1744.5333333333335</v>
      </c>
      <c r="G282" s="321">
        <v>1716.3166666666671</v>
      </c>
      <c r="H282" s="321">
        <v>1807.8166666666671</v>
      </c>
      <c r="I282" s="321">
        <v>1836.0333333333338</v>
      </c>
      <c r="J282" s="321">
        <v>1853.5666666666671</v>
      </c>
      <c r="K282" s="320">
        <v>1818.5</v>
      </c>
      <c r="L282" s="320">
        <v>1772.75</v>
      </c>
      <c r="M282" s="320">
        <v>19.236920000000001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572.04999999999995</v>
      </c>
      <c r="D283" s="321">
        <v>572.66666666666663</v>
      </c>
      <c r="E283" s="321">
        <v>562.63333333333321</v>
      </c>
      <c r="F283" s="321">
        <v>553.21666666666658</v>
      </c>
      <c r="G283" s="321">
        <v>543.18333333333317</v>
      </c>
      <c r="H283" s="321">
        <v>582.08333333333326</v>
      </c>
      <c r="I283" s="321">
        <v>592.11666666666679</v>
      </c>
      <c r="J283" s="321">
        <v>601.5333333333333</v>
      </c>
      <c r="K283" s="320">
        <v>582.70000000000005</v>
      </c>
      <c r="L283" s="320">
        <v>563.25</v>
      </c>
      <c r="M283" s="320">
        <v>9.1105300000000007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659</v>
      </c>
      <c r="D284" s="321">
        <v>662.7833333333333</v>
      </c>
      <c r="E284" s="321">
        <v>652.76666666666665</v>
      </c>
      <c r="F284" s="321">
        <v>646.5333333333333</v>
      </c>
      <c r="G284" s="321">
        <v>636.51666666666665</v>
      </c>
      <c r="H284" s="321">
        <v>669.01666666666665</v>
      </c>
      <c r="I284" s="321">
        <v>679.0333333333333</v>
      </c>
      <c r="J284" s="321">
        <v>685.26666666666665</v>
      </c>
      <c r="K284" s="320">
        <v>672.8</v>
      </c>
      <c r="L284" s="320">
        <v>656.55</v>
      </c>
      <c r="M284" s="320">
        <v>1.0417799999999999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247.05</v>
      </c>
      <c r="D285" s="321">
        <v>248.26666666666665</v>
      </c>
      <c r="E285" s="321">
        <v>243.7833333333333</v>
      </c>
      <c r="F285" s="321">
        <v>240.51666666666665</v>
      </c>
      <c r="G285" s="321">
        <v>236.0333333333333</v>
      </c>
      <c r="H285" s="321">
        <v>251.5333333333333</v>
      </c>
      <c r="I285" s="321">
        <v>256.01666666666665</v>
      </c>
      <c r="J285" s="321">
        <v>259.2833333333333</v>
      </c>
      <c r="K285" s="320">
        <v>252.75</v>
      </c>
      <c r="L285" s="320">
        <v>245</v>
      </c>
      <c r="M285" s="320">
        <v>15.55325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1332.4</v>
      </c>
      <c r="D286" s="321">
        <v>1337.45</v>
      </c>
      <c r="E286" s="321">
        <v>1304.95</v>
      </c>
      <c r="F286" s="321">
        <v>1277.5</v>
      </c>
      <c r="G286" s="321">
        <v>1245</v>
      </c>
      <c r="H286" s="321">
        <v>1364.9</v>
      </c>
      <c r="I286" s="321">
        <v>1397.4</v>
      </c>
      <c r="J286" s="321">
        <v>1424.8500000000001</v>
      </c>
      <c r="K286" s="320">
        <v>1369.95</v>
      </c>
      <c r="L286" s="320">
        <v>1310</v>
      </c>
      <c r="M286" s="320">
        <v>0.47393000000000002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610.6</v>
      </c>
      <c r="D287" s="321">
        <v>614.11666666666667</v>
      </c>
      <c r="E287" s="321">
        <v>603.23333333333335</v>
      </c>
      <c r="F287" s="321">
        <v>595.86666666666667</v>
      </c>
      <c r="G287" s="321">
        <v>584.98333333333335</v>
      </c>
      <c r="H287" s="321">
        <v>621.48333333333335</v>
      </c>
      <c r="I287" s="321">
        <v>632.36666666666679</v>
      </c>
      <c r="J287" s="321">
        <v>639.73333333333335</v>
      </c>
      <c r="K287" s="320">
        <v>625</v>
      </c>
      <c r="L287" s="320">
        <v>606.75</v>
      </c>
      <c r="M287" s="320">
        <v>1.4190700000000001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82.35</v>
      </c>
      <c r="D288" s="321">
        <v>82.783333333333331</v>
      </c>
      <c r="E288" s="321">
        <v>81.666666666666657</v>
      </c>
      <c r="F288" s="321">
        <v>80.98333333333332</v>
      </c>
      <c r="G288" s="321">
        <v>79.866666666666646</v>
      </c>
      <c r="H288" s="321">
        <v>83.466666666666669</v>
      </c>
      <c r="I288" s="321">
        <v>84.583333333333343</v>
      </c>
      <c r="J288" s="321">
        <v>85.26666666666668</v>
      </c>
      <c r="K288" s="320">
        <v>83.9</v>
      </c>
      <c r="L288" s="320">
        <v>82.1</v>
      </c>
      <c r="M288" s="320">
        <v>38.611699999999999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2693.8</v>
      </c>
      <c r="D289" s="321">
        <v>2702.2333333333331</v>
      </c>
      <c r="E289" s="321">
        <v>2655.5166666666664</v>
      </c>
      <c r="F289" s="321">
        <v>2617.2333333333331</v>
      </c>
      <c r="G289" s="321">
        <v>2570.5166666666664</v>
      </c>
      <c r="H289" s="321">
        <v>2740.5166666666664</v>
      </c>
      <c r="I289" s="321">
        <v>2787.2333333333327</v>
      </c>
      <c r="J289" s="321">
        <v>2825.5166666666664</v>
      </c>
      <c r="K289" s="320">
        <v>2748.95</v>
      </c>
      <c r="L289" s="320">
        <v>2663.95</v>
      </c>
      <c r="M289" s="320">
        <v>2.1950599999999998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379.3</v>
      </c>
      <c r="D290" s="321">
        <v>380.68333333333334</v>
      </c>
      <c r="E290" s="321">
        <v>373.11666666666667</v>
      </c>
      <c r="F290" s="321">
        <v>366.93333333333334</v>
      </c>
      <c r="G290" s="321">
        <v>359.36666666666667</v>
      </c>
      <c r="H290" s="321">
        <v>386.86666666666667</v>
      </c>
      <c r="I290" s="321">
        <v>394.43333333333339</v>
      </c>
      <c r="J290" s="321">
        <v>400.61666666666667</v>
      </c>
      <c r="K290" s="320">
        <v>388.25</v>
      </c>
      <c r="L290" s="320">
        <v>374.5</v>
      </c>
      <c r="M290" s="320">
        <v>2.0867100000000001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602.85</v>
      </c>
      <c r="D291" s="321">
        <v>601.19999999999993</v>
      </c>
      <c r="E291" s="321">
        <v>596.64999999999986</v>
      </c>
      <c r="F291" s="321">
        <v>590.44999999999993</v>
      </c>
      <c r="G291" s="321">
        <v>585.89999999999986</v>
      </c>
      <c r="H291" s="321">
        <v>607.39999999999986</v>
      </c>
      <c r="I291" s="321">
        <v>611.94999999999982</v>
      </c>
      <c r="J291" s="321">
        <v>618.14999999999986</v>
      </c>
      <c r="K291" s="320">
        <v>605.75</v>
      </c>
      <c r="L291" s="320">
        <v>595</v>
      </c>
      <c r="M291" s="320">
        <v>10.543710000000001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9968.5</v>
      </c>
      <c r="D292" s="321">
        <v>10020.416666666666</v>
      </c>
      <c r="E292" s="321">
        <v>9873.0333333333328</v>
      </c>
      <c r="F292" s="321">
        <v>9777.5666666666675</v>
      </c>
      <c r="G292" s="321">
        <v>9630.1833333333343</v>
      </c>
      <c r="H292" s="321">
        <v>10115.883333333331</v>
      </c>
      <c r="I292" s="321">
        <v>10263.266666666666</v>
      </c>
      <c r="J292" s="321">
        <v>10358.73333333333</v>
      </c>
      <c r="K292" s="320">
        <v>10167.799999999999</v>
      </c>
      <c r="L292" s="320">
        <v>9924.9500000000007</v>
      </c>
      <c r="M292" s="320">
        <v>3.6260000000000001E-2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68.3</v>
      </c>
      <c r="D293" s="321">
        <v>69</v>
      </c>
      <c r="E293" s="321">
        <v>66.55</v>
      </c>
      <c r="F293" s="321">
        <v>64.8</v>
      </c>
      <c r="G293" s="321">
        <v>62.349999999999994</v>
      </c>
      <c r="H293" s="321">
        <v>70.75</v>
      </c>
      <c r="I293" s="321">
        <v>73.199999999999989</v>
      </c>
      <c r="J293" s="321">
        <v>74.95</v>
      </c>
      <c r="K293" s="320">
        <v>71.45</v>
      </c>
      <c r="L293" s="320">
        <v>67.25</v>
      </c>
      <c r="M293" s="320">
        <v>226.43657999999999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386</v>
      </c>
      <c r="D294" s="321">
        <v>386.84999999999997</v>
      </c>
      <c r="E294" s="321">
        <v>383.14999999999992</v>
      </c>
      <c r="F294" s="321">
        <v>380.29999999999995</v>
      </c>
      <c r="G294" s="321">
        <v>376.59999999999991</v>
      </c>
      <c r="H294" s="321">
        <v>389.69999999999993</v>
      </c>
      <c r="I294" s="321">
        <v>393.4</v>
      </c>
      <c r="J294" s="321">
        <v>396.24999999999994</v>
      </c>
      <c r="K294" s="320">
        <v>390.55</v>
      </c>
      <c r="L294" s="320">
        <v>384</v>
      </c>
      <c r="M294" s="320">
        <v>15.41103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3725.3</v>
      </c>
      <c r="D295" s="321">
        <v>3790.5</v>
      </c>
      <c r="E295" s="321">
        <v>3631.05</v>
      </c>
      <c r="F295" s="321">
        <v>3536.8</v>
      </c>
      <c r="G295" s="321">
        <v>3377.3500000000004</v>
      </c>
      <c r="H295" s="321">
        <v>3884.75</v>
      </c>
      <c r="I295" s="321">
        <v>4044.2</v>
      </c>
      <c r="J295" s="321">
        <v>4138.45</v>
      </c>
      <c r="K295" s="320">
        <v>3949.95</v>
      </c>
      <c r="L295" s="320">
        <v>3696.25</v>
      </c>
      <c r="M295" s="320">
        <v>2.0941700000000001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1136.8499999999999</v>
      </c>
      <c r="D296" s="321">
        <v>1143.3500000000001</v>
      </c>
      <c r="E296" s="321">
        <v>1125.7000000000003</v>
      </c>
      <c r="F296" s="321">
        <v>1114.5500000000002</v>
      </c>
      <c r="G296" s="321">
        <v>1096.9000000000003</v>
      </c>
      <c r="H296" s="321">
        <v>1154.5000000000002</v>
      </c>
      <c r="I296" s="321">
        <v>1172.1500000000003</v>
      </c>
      <c r="J296" s="321">
        <v>1183.3000000000002</v>
      </c>
      <c r="K296" s="320">
        <v>1161</v>
      </c>
      <c r="L296" s="320">
        <v>1132.2</v>
      </c>
      <c r="M296" s="320">
        <v>0.82652999999999999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1760.8</v>
      </c>
      <c r="D297" s="321">
        <v>1760.25</v>
      </c>
      <c r="E297" s="321">
        <v>1747.65</v>
      </c>
      <c r="F297" s="321">
        <v>1734.5</v>
      </c>
      <c r="G297" s="321">
        <v>1721.9</v>
      </c>
      <c r="H297" s="321">
        <v>1773.4</v>
      </c>
      <c r="I297" s="321">
        <v>1786</v>
      </c>
      <c r="J297" s="321">
        <v>1799.15</v>
      </c>
      <c r="K297" s="320">
        <v>1772.85</v>
      </c>
      <c r="L297" s="320">
        <v>1747.1</v>
      </c>
      <c r="M297" s="320">
        <v>16.734169999999999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6038.8</v>
      </c>
      <c r="D298" s="321">
        <v>5992.5999999999995</v>
      </c>
      <c r="E298" s="321">
        <v>5897.1999999999989</v>
      </c>
      <c r="F298" s="321">
        <v>5755.5999999999995</v>
      </c>
      <c r="G298" s="321">
        <v>5660.1999999999989</v>
      </c>
      <c r="H298" s="321">
        <v>6134.1999999999989</v>
      </c>
      <c r="I298" s="321">
        <v>6229.5999999999985</v>
      </c>
      <c r="J298" s="321">
        <v>6371.1999999999989</v>
      </c>
      <c r="K298" s="320">
        <v>6088</v>
      </c>
      <c r="L298" s="320">
        <v>5851</v>
      </c>
      <c r="M298" s="320">
        <v>3.1027300000000002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4507.3999999999996</v>
      </c>
      <c r="D299" s="321">
        <v>4542.6333333333323</v>
      </c>
      <c r="E299" s="321">
        <v>4446.8166666666648</v>
      </c>
      <c r="F299" s="321">
        <v>4386.2333333333327</v>
      </c>
      <c r="G299" s="321">
        <v>4290.4166666666652</v>
      </c>
      <c r="H299" s="321">
        <v>4603.2166666666644</v>
      </c>
      <c r="I299" s="321">
        <v>4699.0333333333319</v>
      </c>
      <c r="J299" s="321">
        <v>4759.6166666666641</v>
      </c>
      <c r="K299" s="320">
        <v>4638.45</v>
      </c>
      <c r="L299" s="320">
        <v>4482.05</v>
      </c>
      <c r="M299" s="320">
        <v>4.0817800000000002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773</v>
      </c>
      <c r="D300" s="321">
        <v>772.88333333333333</v>
      </c>
      <c r="E300" s="321">
        <v>766.11666666666667</v>
      </c>
      <c r="F300" s="321">
        <v>759.23333333333335</v>
      </c>
      <c r="G300" s="321">
        <v>752.4666666666667</v>
      </c>
      <c r="H300" s="321">
        <v>779.76666666666665</v>
      </c>
      <c r="I300" s="321">
        <v>786.5333333333333</v>
      </c>
      <c r="J300" s="321">
        <v>793.41666666666663</v>
      </c>
      <c r="K300" s="320">
        <v>779.65</v>
      </c>
      <c r="L300" s="320">
        <v>766</v>
      </c>
      <c r="M300" s="320">
        <v>9.70871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2390.85</v>
      </c>
      <c r="D301" s="321">
        <v>2402.4</v>
      </c>
      <c r="E301" s="321">
        <v>2341.4500000000003</v>
      </c>
      <c r="F301" s="321">
        <v>2292.0500000000002</v>
      </c>
      <c r="G301" s="321">
        <v>2231.1000000000004</v>
      </c>
      <c r="H301" s="321">
        <v>2451.8000000000002</v>
      </c>
      <c r="I301" s="321">
        <v>2512.75</v>
      </c>
      <c r="J301" s="321">
        <v>2562.15</v>
      </c>
      <c r="K301" s="320">
        <v>2463.35</v>
      </c>
      <c r="L301" s="320">
        <v>2353</v>
      </c>
      <c r="M301" s="320">
        <v>0.77951999999999999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443.1</v>
      </c>
      <c r="D302" s="321">
        <v>446.36666666666662</v>
      </c>
      <c r="E302" s="321">
        <v>438.28333333333325</v>
      </c>
      <c r="F302" s="321">
        <v>433.46666666666664</v>
      </c>
      <c r="G302" s="321">
        <v>425.38333333333327</v>
      </c>
      <c r="H302" s="321">
        <v>451.18333333333322</v>
      </c>
      <c r="I302" s="321">
        <v>459.26666666666659</v>
      </c>
      <c r="J302" s="321">
        <v>464.0833333333332</v>
      </c>
      <c r="K302" s="320">
        <v>454.45</v>
      </c>
      <c r="L302" s="320">
        <v>441.55</v>
      </c>
      <c r="M302" s="320">
        <v>6.4137500000000003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866.1</v>
      </c>
      <c r="D303" s="321">
        <v>867.81666666666661</v>
      </c>
      <c r="E303" s="321">
        <v>860.63333333333321</v>
      </c>
      <c r="F303" s="321">
        <v>855.16666666666663</v>
      </c>
      <c r="G303" s="321">
        <v>847.98333333333323</v>
      </c>
      <c r="H303" s="321">
        <v>873.28333333333319</v>
      </c>
      <c r="I303" s="321">
        <v>880.46666666666658</v>
      </c>
      <c r="J303" s="321">
        <v>885.93333333333317</v>
      </c>
      <c r="K303" s="320">
        <v>875</v>
      </c>
      <c r="L303" s="320">
        <v>862.35</v>
      </c>
      <c r="M303" s="320">
        <v>36.953629999999997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181.95</v>
      </c>
      <c r="D304" s="321">
        <v>180.36666666666667</v>
      </c>
      <c r="E304" s="321">
        <v>178.23333333333335</v>
      </c>
      <c r="F304" s="321">
        <v>174.51666666666668</v>
      </c>
      <c r="G304" s="321">
        <v>172.38333333333335</v>
      </c>
      <c r="H304" s="321">
        <v>184.08333333333334</v>
      </c>
      <c r="I304" s="321">
        <v>186.21666666666667</v>
      </c>
      <c r="J304" s="321">
        <v>189.93333333333334</v>
      </c>
      <c r="K304" s="320">
        <v>182.5</v>
      </c>
      <c r="L304" s="320">
        <v>176.65</v>
      </c>
      <c r="M304" s="320">
        <v>85.014960000000002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18.399999999999999</v>
      </c>
      <c r="D305" s="321">
        <v>18.466666666666665</v>
      </c>
      <c r="E305" s="321">
        <v>18.283333333333331</v>
      </c>
      <c r="F305" s="321">
        <v>18.166666666666668</v>
      </c>
      <c r="G305" s="321">
        <v>17.983333333333334</v>
      </c>
      <c r="H305" s="321">
        <v>18.583333333333329</v>
      </c>
      <c r="I305" s="321">
        <v>18.766666666666659</v>
      </c>
      <c r="J305" s="321">
        <v>18.883333333333326</v>
      </c>
      <c r="K305" s="320">
        <v>18.649999999999999</v>
      </c>
      <c r="L305" s="320">
        <v>18.350000000000001</v>
      </c>
      <c r="M305" s="320">
        <v>16.672239999999999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196.95</v>
      </c>
      <c r="D306" s="321">
        <v>197.83333333333334</v>
      </c>
      <c r="E306" s="321">
        <v>194.66666666666669</v>
      </c>
      <c r="F306" s="321">
        <v>192.38333333333335</v>
      </c>
      <c r="G306" s="321">
        <v>189.2166666666667</v>
      </c>
      <c r="H306" s="321">
        <v>200.11666666666667</v>
      </c>
      <c r="I306" s="321">
        <v>203.28333333333336</v>
      </c>
      <c r="J306" s="321">
        <v>205.56666666666666</v>
      </c>
      <c r="K306" s="320">
        <v>201</v>
      </c>
      <c r="L306" s="320">
        <v>195.55</v>
      </c>
      <c r="M306" s="320">
        <v>1.1828000000000001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511.9</v>
      </c>
      <c r="D307" s="321">
        <v>513.68333333333328</v>
      </c>
      <c r="E307" s="321">
        <v>508.41666666666652</v>
      </c>
      <c r="F307" s="321">
        <v>504.93333333333322</v>
      </c>
      <c r="G307" s="321">
        <v>499.66666666666646</v>
      </c>
      <c r="H307" s="321">
        <v>517.16666666666652</v>
      </c>
      <c r="I307" s="321">
        <v>522.43333333333317</v>
      </c>
      <c r="J307" s="321">
        <v>525.91666666666663</v>
      </c>
      <c r="K307" s="320">
        <v>518.95000000000005</v>
      </c>
      <c r="L307" s="320">
        <v>510.2</v>
      </c>
      <c r="M307" s="320">
        <v>0.41991000000000001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122.95</v>
      </c>
      <c r="D308" s="321">
        <v>123.2</v>
      </c>
      <c r="E308" s="321">
        <v>121.95</v>
      </c>
      <c r="F308" s="321">
        <v>120.95</v>
      </c>
      <c r="G308" s="321">
        <v>119.7</v>
      </c>
      <c r="H308" s="321">
        <v>124.2</v>
      </c>
      <c r="I308" s="321">
        <v>125.45</v>
      </c>
      <c r="J308" s="321">
        <v>126.45</v>
      </c>
      <c r="K308" s="320">
        <v>124.45</v>
      </c>
      <c r="L308" s="320">
        <v>122.2</v>
      </c>
      <c r="M308" s="320">
        <v>46.832729999999998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519.70000000000005</v>
      </c>
      <c r="D309" s="321">
        <v>518.04999999999995</v>
      </c>
      <c r="E309" s="321">
        <v>514.94999999999993</v>
      </c>
      <c r="F309" s="321">
        <v>510.19999999999993</v>
      </c>
      <c r="G309" s="321">
        <v>507.09999999999991</v>
      </c>
      <c r="H309" s="321">
        <v>522.79999999999995</v>
      </c>
      <c r="I309" s="321">
        <v>525.89999999999986</v>
      </c>
      <c r="J309" s="321">
        <v>530.65</v>
      </c>
      <c r="K309" s="320">
        <v>521.15</v>
      </c>
      <c r="L309" s="320">
        <v>513.29999999999995</v>
      </c>
      <c r="M309" s="320">
        <v>6.1847700000000003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7469.5</v>
      </c>
      <c r="D310" s="321">
        <v>7538.1500000000005</v>
      </c>
      <c r="E310" s="321">
        <v>7371.3500000000013</v>
      </c>
      <c r="F310" s="321">
        <v>7273.2000000000007</v>
      </c>
      <c r="G310" s="321">
        <v>7106.4000000000015</v>
      </c>
      <c r="H310" s="321">
        <v>7636.3000000000011</v>
      </c>
      <c r="I310" s="321">
        <v>7803.1</v>
      </c>
      <c r="J310" s="321">
        <v>7901.2500000000009</v>
      </c>
      <c r="K310" s="320">
        <v>7704.95</v>
      </c>
      <c r="L310" s="320">
        <v>7440</v>
      </c>
      <c r="M310" s="320">
        <v>5.2799100000000001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3079.35</v>
      </c>
      <c r="D311" s="321">
        <v>3087.8666666666668</v>
      </c>
      <c r="E311" s="321">
        <v>3050.7333333333336</v>
      </c>
      <c r="F311" s="321">
        <v>3022.1166666666668</v>
      </c>
      <c r="G311" s="321">
        <v>2984.9833333333336</v>
      </c>
      <c r="H311" s="321">
        <v>3116.4833333333336</v>
      </c>
      <c r="I311" s="321">
        <v>3153.6166666666668</v>
      </c>
      <c r="J311" s="321">
        <v>3182.2333333333336</v>
      </c>
      <c r="K311" s="320">
        <v>3125</v>
      </c>
      <c r="L311" s="320">
        <v>3059.25</v>
      </c>
      <c r="M311" s="320">
        <v>0.43948999999999999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371.75</v>
      </c>
      <c r="D312" s="321">
        <v>372.18333333333334</v>
      </c>
      <c r="E312" s="321">
        <v>369.56666666666666</v>
      </c>
      <c r="F312" s="321">
        <v>367.38333333333333</v>
      </c>
      <c r="G312" s="321">
        <v>364.76666666666665</v>
      </c>
      <c r="H312" s="321">
        <v>374.36666666666667</v>
      </c>
      <c r="I312" s="321">
        <v>376.98333333333335</v>
      </c>
      <c r="J312" s="321">
        <v>379.16666666666669</v>
      </c>
      <c r="K312" s="320">
        <v>374.8</v>
      </c>
      <c r="L312" s="320">
        <v>370</v>
      </c>
      <c r="M312" s="320">
        <v>6.0759800000000004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315.3</v>
      </c>
      <c r="D313" s="321">
        <v>318.89999999999998</v>
      </c>
      <c r="E313" s="321">
        <v>308.79999999999995</v>
      </c>
      <c r="F313" s="321">
        <v>302.29999999999995</v>
      </c>
      <c r="G313" s="321">
        <v>292.19999999999993</v>
      </c>
      <c r="H313" s="321">
        <v>325.39999999999998</v>
      </c>
      <c r="I313" s="321">
        <v>335.5</v>
      </c>
      <c r="J313" s="321">
        <v>342</v>
      </c>
      <c r="K313" s="320">
        <v>329</v>
      </c>
      <c r="L313" s="320">
        <v>312.39999999999998</v>
      </c>
      <c r="M313" s="320">
        <v>25.838100000000001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893.95</v>
      </c>
      <c r="D314" s="321">
        <v>899.1</v>
      </c>
      <c r="E314" s="321">
        <v>886.2</v>
      </c>
      <c r="F314" s="321">
        <v>878.45</v>
      </c>
      <c r="G314" s="321">
        <v>865.55000000000007</v>
      </c>
      <c r="H314" s="321">
        <v>906.85</v>
      </c>
      <c r="I314" s="321">
        <v>919.74999999999989</v>
      </c>
      <c r="J314" s="321">
        <v>927.5</v>
      </c>
      <c r="K314" s="320">
        <v>912</v>
      </c>
      <c r="L314" s="320">
        <v>891.35</v>
      </c>
      <c r="M314" s="320">
        <v>11.38781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1402.2</v>
      </c>
      <c r="D315" s="321">
        <v>1405.1000000000001</v>
      </c>
      <c r="E315" s="321">
        <v>1378.7500000000002</v>
      </c>
      <c r="F315" s="321">
        <v>1355.3000000000002</v>
      </c>
      <c r="G315" s="321">
        <v>1328.9500000000003</v>
      </c>
      <c r="H315" s="321">
        <v>1428.5500000000002</v>
      </c>
      <c r="I315" s="321">
        <v>1454.9</v>
      </c>
      <c r="J315" s="321">
        <v>1478.3500000000001</v>
      </c>
      <c r="K315" s="320">
        <v>1431.45</v>
      </c>
      <c r="L315" s="320">
        <v>1381.65</v>
      </c>
      <c r="M315" s="320">
        <v>3.2580100000000001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2417.25</v>
      </c>
      <c r="D316" s="321">
        <v>2419.5333333333333</v>
      </c>
      <c r="E316" s="321">
        <v>2381.3166666666666</v>
      </c>
      <c r="F316" s="321">
        <v>2345.3833333333332</v>
      </c>
      <c r="G316" s="321">
        <v>2307.1666666666665</v>
      </c>
      <c r="H316" s="321">
        <v>2455.4666666666667</v>
      </c>
      <c r="I316" s="321">
        <v>2493.6833333333329</v>
      </c>
      <c r="J316" s="321">
        <v>2529.6166666666668</v>
      </c>
      <c r="K316" s="320">
        <v>2457.75</v>
      </c>
      <c r="L316" s="320">
        <v>2383.6</v>
      </c>
      <c r="M316" s="320">
        <v>1.9462999999999999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785.5</v>
      </c>
      <c r="D317" s="321">
        <v>784.65</v>
      </c>
      <c r="E317" s="321">
        <v>775.3</v>
      </c>
      <c r="F317" s="321">
        <v>765.1</v>
      </c>
      <c r="G317" s="321">
        <v>755.75</v>
      </c>
      <c r="H317" s="321">
        <v>794.84999999999991</v>
      </c>
      <c r="I317" s="321">
        <v>804.2</v>
      </c>
      <c r="J317" s="321">
        <v>814.39999999999986</v>
      </c>
      <c r="K317" s="320">
        <v>794</v>
      </c>
      <c r="L317" s="320">
        <v>774.45</v>
      </c>
      <c r="M317" s="320">
        <v>3.5602200000000002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829.1</v>
      </c>
      <c r="D318" s="321">
        <v>831.26666666666677</v>
      </c>
      <c r="E318" s="321">
        <v>814.93333333333351</v>
      </c>
      <c r="F318" s="321">
        <v>800.76666666666677</v>
      </c>
      <c r="G318" s="321">
        <v>784.43333333333351</v>
      </c>
      <c r="H318" s="321">
        <v>845.43333333333351</v>
      </c>
      <c r="I318" s="321">
        <v>861.76666666666677</v>
      </c>
      <c r="J318" s="321">
        <v>875.93333333333351</v>
      </c>
      <c r="K318" s="320">
        <v>847.6</v>
      </c>
      <c r="L318" s="320">
        <v>817.1</v>
      </c>
      <c r="M318" s="320">
        <v>9.43933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245.05</v>
      </c>
      <c r="D319" s="321">
        <v>245.73333333333335</v>
      </c>
      <c r="E319" s="321">
        <v>242.6166666666667</v>
      </c>
      <c r="F319" s="321">
        <v>240.18333333333337</v>
      </c>
      <c r="G319" s="321">
        <v>237.06666666666672</v>
      </c>
      <c r="H319" s="321">
        <v>248.16666666666669</v>
      </c>
      <c r="I319" s="321">
        <v>251.28333333333336</v>
      </c>
      <c r="J319" s="321">
        <v>253.71666666666667</v>
      </c>
      <c r="K319" s="320">
        <v>248.85</v>
      </c>
      <c r="L319" s="320">
        <v>243.3</v>
      </c>
      <c r="M319" s="320">
        <v>3.3049300000000001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199.8</v>
      </c>
      <c r="D320" s="321">
        <v>202.25</v>
      </c>
      <c r="E320" s="321">
        <v>195.8</v>
      </c>
      <c r="F320" s="321">
        <v>191.8</v>
      </c>
      <c r="G320" s="321">
        <v>185.35000000000002</v>
      </c>
      <c r="H320" s="321">
        <v>206.25</v>
      </c>
      <c r="I320" s="321">
        <v>212.7</v>
      </c>
      <c r="J320" s="321">
        <v>216.7</v>
      </c>
      <c r="K320" s="320">
        <v>208.7</v>
      </c>
      <c r="L320" s="320">
        <v>198.25</v>
      </c>
      <c r="M320" s="320">
        <v>8.72959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224.9</v>
      </c>
      <c r="D321" s="321">
        <v>226.45000000000002</v>
      </c>
      <c r="E321" s="321">
        <v>221.45000000000005</v>
      </c>
      <c r="F321" s="321">
        <v>218.00000000000003</v>
      </c>
      <c r="G321" s="321">
        <v>213.00000000000006</v>
      </c>
      <c r="H321" s="321">
        <v>229.90000000000003</v>
      </c>
      <c r="I321" s="321">
        <v>234.89999999999998</v>
      </c>
      <c r="J321" s="321">
        <v>238.35000000000002</v>
      </c>
      <c r="K321" s="320">
        <v>231.45</v>
      </c>
      <c r="L321" s="320">
        <v>223</v>
      </c>
      <c r="M321" s="320">
        <v>7.1396300000000004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946.8</v>
      </c>
      <c r="D322" s="321">
        <v>944.9</v>
      </c>
      <c r="E322" s="321">
        <v>935.8</v>
      </c>
      <c r="F322" s="321">
        <v>924.8</v>
      </c>
      <c r="G322" s="321">
        <v>915.69999999999993</v>
      </c>
      <c r="H322" s="321">
        <v>955.9</v>
      </c>
      <c r="I322" s="321">
        <v>965.00000000000011</v>
      </c>
      <c r="J322" s="321">
        <v>976</v>
      </c>
      <c r="K322" s="320">
        <v>954</v>
      </c>
      <c r="L322" s="320">
        <v>933.9</v>
      </c>
      <c r="M322" s="320">
        <v>1.1358600000000001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4098.95</v>
      </c>
      <c r="D323" s="321">
        <v>4088.7666666666664</v>
      </c>
      <c r="E323" s="321">
        <v>4055.583333333333</v>
      </c>
      <c r="F323" s="321">
        <v>4012.2166666666667</v>
      </c>
      <c r="G323" s="321">
        <v>3979.0333333333333</v>
      </c>
      <c r="H323" s="321">
        <v>4132.1333333333332</v>
      </c>
      <c r="I323" s="321">
        <v>4165.3166666666675</v>
      </c>
      <c r="J323" s="321">
        <v>4208.6833333333325</v>
      </c>
      <c r="K323" s="320">
        <v>4121.95</v>
      </c>
      <c r="L323" s="320">
        <v>4045.4</v>
      </c>
      <c r="M323" s="320">
        <v>4.5614299999999997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51.7</v>
      </c>
      <c r="D324" s="321">
        <v>52.033333333333331</v>
      </c>
      <c r="E324" s="321">
        <v>51.166666666666664</v>
      </c>
      <c r="F324" s="321">
        <v>50.633333333333333</v>
      </c>
      <c r="G324" s="321">
        <v>49.766666666666666</v>
      </c>
      <c r="H324" s="321">
        <v>52.566666666666663</v>
      </c>
      <c r="I324" s="321">
        <v>53.433333333333337</v>
      </c>
      <c r="J324" s="321">
        <v>53.966666666666661</v>
      </c>
      <c r="K324" s="320">
        <v>52.9</v>
      </c>
      <c r="L324" s="320">
        <v>51.5</v>
      </c>
      <c r="M324" s="320">
        <v>28.479769999999998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183.9</v>
      </c>
      <c r="D325" s="321">
        <v>186.4666666666667</v>
      </c>
      <c r="E325" s="321">
        <v>180.48333333333341</v>
      </c>
      <c r="F325" s="321">
        <v>177.06666666666672</v>
      </c>
      <c r="G325" s="321">
        <v>171.08333333333343</v>
      </c>
      <c r="H325" s="321">
        <v>189.88333333333338</v>
      </c>
      <c r="I325" s="321">
        <v>195.86666666666667</v>
      </c>
      <c r="J325" s="321">
        <v>199.28333333333336</v>
      </c>
      <c r="K325" s="320">
        <v>192.45</v>
      </c>
      <c r="L325" s="320">
        <v>183.05</v>
      </c>
      <c r="M325" s="320">
        <v>9.9279499999999992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893.6</v>
      </c>
      <c r="D326" s="321">
        <v>895.38333333333333</v>
      </c>
      <c r="E326" s="321">
        <v>887.86666666666667</v>
      </c>
      <c r="F326" s="321">
        <v>882.13333333333333</v>
      </c>
      <c r="G326" s="321">
        <v>874.61666666666667</v>
      </c>
      <c r="H326" s="321">
        <v>901.11666666666667</v>
      </c>
      <c r="I326" s="321">
        <v>908.63333333333333</v>
      </c>
      <c r="J326" s="321">
        <v>914.36666666666667</v>
      </c>
      <c r="K326" s="320">
        <v>902.9</v>
      </c>
      <c r="L326" s="320">
        <v>889.65</v>
      </c>
      <c r="M326" s="320">
        <v>0.87695000000000001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3050.8</v>
      </c>
      <c r="D327" s="321">
        <v>3058.7166666666667</v>
      </c>
      <c r="E327" s="321">
        <v>3029.4333333333334</v>
      </c>
      <c r="F327" s="321">
        <v>3008.0666666666666</v>
      </c>
      <c r="G327" s="321">
        <v>2978.7833333333333</v>
      </c>
      <c r="H327" s="321">
        <v>3080.0833333333335</v>
      </c>
      <c r="I327" s="321">
        <v>3109.3666666666672</v>
      </c>
      <c r="J327" s="321">
        <v>3130.7333333333336</v>
      </c>
      <c r="K327" s="320">
        <v>3088</v>
      </c>
      <c r="L327" s="320">
        <v>3037.35</v>
      </c>
      <c r="M327" s="320">
        <v>2.2431000000000001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67447.3</v>
      </c>
      <c r="D328" s="321">
        <v>67526.433333333334</v>
      </c>
      <c r="E328" s="321">
        <v>66931.866666666669</v>
      </c>
      <c r="F328" s="321">
        <v>66416.433333333334</v>
      </c>
      <c r="G328" s="321">
        <v>65821.866666666669</v>
      </c>
      <c r="H328" s="321">
        <v>68041.866666666669</v>
      </c>
      <c r="I328" s="321">
        <v>68636.433333333349</v>
      </c>
      <c r="J328" s="321">
        <v>69151.866666666669</v>
      </c>
      <c r="K328" s="320">
        <v>68121</v>
      </c>
      <c r="L328" s="320">
        <v>67011</v>
      </c>
      <c r="M328" s="320">
        <v>8.5220000000000004E-2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52.65</v>
      </c>
      <c r="D329" s="321">
        <v>53.233333333333327</v>
      </c>
      <c r="E329" s="321">
        <v>51.666666666666657</v>
      </c>
      <c r="F329" s="321">
        <v>50.68333333333333</v>
      </c>
      <c r="G329" s="321">
        <v>49.11666666666666</v>
      </c>
      <c r="H329" s="321">
        <v>54.216666666666654</v>
      </c>
      <c r="I329" s="321">
        <v>55.783333333333331</v>
      </c>
      <c r="J329" s="321">
        <v>56.766666666666652</v>
      </c>
      <c r="K329" s="320">
        <v>54.8</v>
      </c>
      <c r="L329" s="320">
        <v>52.25</v>
      </c>
      <c r="M329" s="320">
        <v>31.881810000000002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1336.8</v>
      </c>
      <c r="D330" s="321">
        <v>1342.25</v>
      </c>
      <c r="E330" s="321">
        <v>1327.7</v>
      </c>
      <c r="F330" s="321">
        <v>1318.6000000000001</v>
      </c>
      <c r="G330" s="321">
        <v>1304.0500000000002</v>
      </c>
      <c r="H330" s="321">
        <v>1351.35</v>
      </c>
      <c r="I330" s="321">
        <v>1365.9</v>
      </c>
      <c r="J330" s="321">
        <v>1374.9999999999998</v>
      </c>
      <c r="K330" s="320">
        <v>1356.8</v>
      </c>
      <c r="L330" s="320">
        <v>1333.15</v>
      </c>
      <c r="M330" s="320">
        <v>4.3373299999999997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332</v>
      </c>
      <c r="D331" s="321">
        <v>331.05</v>
      </c>
      <c r="E331" s="321">
        <v>328.5</v>
      </c>
      <c r="F331" s="321">
        <v>325</v>
      </c>
      <c r="G331" s="321">
        <v>322.45</v>
      </c>
      <c r="H331" s="321">
        <v>334.55</v>
      </c>
      <c r="I331" s="321">
        <v>337.10000000000008</v>
      </c>
      <c r="J331" s="321">
        <v>340.6</v>
      </c>
      <c r="K331" s="320">
        <v>333.6</v>
      </c>
      <c r="L331" s="320">
        <v>327.55</v>
      </c>
      <c r="M331" s="320">
        <v>5.1088500000000003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811.45</v>
      </c>
      <c r="D332" s="321">
        <v>815.88333333333321</v>
      </c>
      <c r="E332" s="321">
        <v>804.36666666666645</v>
      </c>
      <c r="F332" s="321">
        <v>797.28333333333319</v>
      </c>
      <c r="G332" s="321">
        <v>785.76666666666642</v>
      </c>
      <c r="H332" s="321">
        <v>822.96666666666647</v>
      </c>
      <c r="I332" s="321">
        <v>834.48333333333335</v>
      </c>
      <c r="J332" s="321">
        <v>841.56666666666649</v>
      </c>
      <c r="K332" s="320">
        <v>827.4</v>
      </c>
      <c r="L332" s="320">
        <v>808.8</v>
      </c>
      <c r="M332" s="320">
        <v>0.83387999999999995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120.05</v>
      </c>
      <c r="D333" s="321">
        <v>120.55</v>
      </c>
      <c r="E333" s="321">
        <v>119.05</v>
      </c>
      <c r="F333" s="321">
        <v>118.05</v>
      </c>
      <c r="G333" s="321">
        <v>116.55</v>
      </c>
      <c r="H333" s="321">
        <v>121.55</v>
      </c>
      <c r="I333" s="321">
        <v>123.05</v>
      </c>
      <c r="J333" s="321">
        <v>124.05</v>
      </c>
      <c r="K333" s="320">
        <v>122.05</v>
      </c>
      <c r="L333" s="320">
        <v>119.55</v>
      </c>
      <c r="M333" s="320">
        <v>112.10665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4753.8500000000004</v>
      </c>
      <c r="D334" s="321">
        <v>4762.2833333333338</v>
      </c>
      <c r="E334" s="321">
        <v>4724.5666666666675</v>
      </c>
      <c r="F334" s="321">
        <v>4695.2833333333338</v>
      </c>
      <c r="G334" s="321">
        <v>4657.5666666666675</v>
      </c>
      <c r="H334" s="321">
        <v>4791.5666666666675</v>
      </c>
      <c r="I334" s="321">
        <v>4829.2833333333328</v>
      </c>
      <c r="J334" s="321">
        <v>4858.5666666666675</v>
      </c>
      <c r="K334" s="320">
        <v>4800</v>
      </c>
      <c r="L334" s="320">
        <v>4733</v>
      </c>
      <c r="M334" s="320">
        <v>1.18618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3934</v>
      </c>
      <c r="D335" s="321">
        <v>3957.4833333333336</v>
      </c>
      <c r="E335" s="321">
        <v>3887.7666666666673</v>
      </c>
      <c r="F335" s="321">
        <v>3841.5333333333338</v>
      </c>
      <c r="G335" s="321">
        <v>3771.8166666666675</v>
      </c>
      <c r="H335" s="321">
        <v>4003.7166666666672</v>
      </c>
      <c r="I335" s="321">
        <v>4073.4333333333334</v>
      </c>
      <c r="J335" s="321">
        <v>4119.666666666667</v>
      </c>
      <c r="K335" s="320">
        <v>4027.2</v>
      </c>
      <c r="L335" s="320">
        <v>3911.25</v>
      </c>
      <c r="M335" s="320">
        <v>2.69251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1638.4</v>
      </c>
      <c r="D336" s="321">
        <v>1642.7833333333335</v>
      </c>
      <c r="E336" s="321">
        <v>1630.616666666667</v>
      </c>
      <c r="F336" s="321">
        <v>1622.8333333333335</v>
      </c>
      <c r="G336" s="321">
        <v>1610.666666666667</v>
      </c>
      <c r="H336" s="321">
        <v>1650.5666666666671</v>
      </c>
      <c r="I336" s="321">
        <v>1662.7333333333336</v>
      </c>
      <c r="J336" s="321">
        <v>1670.5166666666671</v>
      </c>
      <c r="K336" s="320">
        <v>1654.95</v>
      </c>
      <c r="L336" s="320">
        <v>1635</v>
      </c>
      <c r="M336" s="320">
        <v>0.51620999999999995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40.450000000000003</v>
      </c>
      <c r="D337" s="321">
        <v>40.549999999999997</v>
      </c>
      <c r="E337" s="321">
        <v>40.199999999999996</v>
      </c>
      <c r="F337" s="321">
        <v>39.949999999999996</v>
      </c>
      <c r="G337" s="321">
        <v>39.599999999999994</v>
      </c>
      <c r="H337" s="321">
        <v>40.799999999999997</v>
      </c>
      <c r="I337" s="321">
        <v>41.149999999999991</v>
      </c>
      <c r="J337" s="321">
        <v>41.4</v>
      </c>
      <c r="K337" s="320">
        <v>40.9</v>
      </c>
      <c r="L337" s="320">
        <v>40.299999999999997</v>
      </c>
      <c r="M337" s="320">
        <v>28.3887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69.8</v>
      </c>
      <c r="D338" s="321">
        <v>69.899999999999991</v>
      </c>
      <c r="E338" s="321">
        <v>68.899999999999977</v>
      </c>
      <c r="F338" s="321">
        <v>67.999999999999986</v>
      </c>
      <c r="G338" s="321">
        <v>66.999999999999972</v>
      </c>
      <c r="H338" s="321">
        <v>70.799999999999983</v>
      </c>
      <c r="I338" s="321">
        <v>71.800000000000011</v>
      </c>
      <c r="J338" s="321">
        <v>72.699999999999989</v>
      </c>
      <c r="K338" s="320">
        <v>70.900000000000006</v>
      </c>
      <c r="L338" s="320">
        <v>69</v>
      </c>
      <c r="M338" s="320">
        <v>18.26277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587.79999999999995</v>
      </c>
      <c r="D339" s="321">
        <v>592.65</v>
      </c>
      <c r="E339" s="321">
        <v>575.29999999999995</v>
      </c>
      <c r="F339" s="321">
        <v>562.79999999999995</v>
      </c>
      <c r="G339" s="321">
        <v>545.44999999999993</v>
      </c>
      <c r="H339" s="321">
        <v>605.15</v>
      </c>
      <c r="I339" s="321">
        <v>622.50000000000011</v>
      </c>
      <c r="J339" s="321">
        <v>635</v>
      </c>
      <c r="K339" s="320">
        <v>610</v>
      </c>
      <c r="L339" s="320">
        <v>580.15</v>
      </c>
      <c r="M339" s="320">
        <v>0.71423000000000003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18382.400000000001</v>
      </c>
      <c r="D340" s="321">
        <v>18393.8</v>
      </c>
      <c r="E340" s="321">
        <v>18238.599999999999</v>
      </c>
      <c r="F340" s="321">
        <v>18094.8</v>
      </c>
      <c r="G340" s="321">
        <v>17939.599999999999</v>
      </c>
      <c r="H340" s="321">
        <v>18537.599999999999</v>
      </c>
      <c r="I340" s="321">
        <v>18692.800000000003</v>
      </c>
      <c r="J340" s="321">
        <v>18836.599999999999</v>
      </c>
      <c r="K340" s="320">
        <v>18549</v>
      </c>
      <c r="L340" s="320">
        <v>18250</v>
      </c>
      <c r="M340" s="320">
        <v>0.27329999999999999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93.8</v>
      </c>
      <c r="D341" s="321">
        <v>94.633333333333326</v>
      </c>
      <c r="E341" s="321">
        <v>92.516666666666652</v>
      </c>
      <c r="F341" s="321">
        <v>91.23333333333332</v>
      </c>
      <c r="G341" s="321">
        <v>89.116666666666646</v>
      </c>
      <c r="H341" s="321">
        <v>95.916666666666657</v>
      </c>
      <c r="I341" s="321">
        <v>98.033333333333331</v>
      </c>
      <c r="J341" s="321">
        <v>99.316666666666663</v>
      </c>
      <c r="K341" s="320">
        <v>96.75</v>
      </c>
      <c r="L341" s="320">
        <v>93.35</v>
      </c>
      <c r="M341" s="320">
        <v>10.86633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60.75</v>
      </c>
      <c r="D342" s="321">
        <v>61.166666666666664</v>
      </c>
      <c r="E342" s="321">
        <v>59.583333333333329</v>
      </c>
      <c r="F342" s="321">
        <v>58.416666666666664</v>
      </c>
      <c r="G342" s="321">
        <v>56.833333333333329</v>
      </c>
      <c r="H342" s="321">
        <v>62.333333333333329</v>
      </c>
      <c r="I342" s="321">
        <v>63.916666666666657</v>
      </c>
      <c r="J342" s="321">
        <v>65.083333333333329</v>
      </c>
      <c r="K342" s="320">
        <v>62.75</v>
      </c>
      <c r="L342" s="320">
        <v>60</v>
      </c>
      <c r="M342" s="320">
        <v>63.887929999999997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731.15</v>
      </c>
      <c r="D343" s="321">
        <v>735.83333333333337</v>
      </c>
      <c r="E343" s="321">
        <v>722.66666666666674</v>
      </c>
      <c r="F343" s="321">
        <v>714.18333333333339</v>
      </c>
      <c r="G343" s="321">
        <v>701.01666666666677</v>
      </c>
      <c r="H343" s="321">
        <v>744.31666666666672</v>
      </c>
      <c r="I343" s="321">
        <v>757.48333333333346</v>
      </c>
      <c r="J343" s="321">
        <v>765.9666666666667</v>
      </c>
      <c r="K343" s="320">
        <v>749</v>
      </c>
      <c r="L343" s="320">
        <v>727.35</v>
      </c>
      <c r="M343" s="320">
        <v>2.4398399999999998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31.55</v>
      </c>
      <c r="D344" s="321">
        <v>31.649999999999995</v>
      </c>
      <c r="E344" s="321">
        <v>30.999999999999993</v>
      </c>
      <c r="F344" s="321">
        <v>30.45</v>
      </c>
      <c r="G344" s="321">
        <v>29.799999999999997</v>
      </c>
      <c r="H344" s="321">
        <v>32.199999999999989</v>
      </c>
      <c r="I344" s="321">
        <v>32.849999999999987</v>
      </c>
      <c r="J344" s="321">
        <v>33.399999999999984</v>
      </c>
      <c r="K344" s="320">
        <v>32.299999999999997</v>
      </c>
      <c r="L344" s="320">
        <v>31.1</v>
      </c>
      <c r="M344" s="320">
        <v>83.800870000000003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117.25</v>
      </c>
      <c r="D345" s="321">
        <v>118.08333333333333</v>
      </c>
      <c r="E345" s="321">
        <v>116.16666666666666</v>
      </c>
      <c r="F345" s="321">
        <v>115.08333333333333</v>
      </c>
      <c r="G345" s="321">
        <v>113.16666666666666</v>
      </c>
      <c r="H345" s="321">
        <v>119.16666666666666</v>
      </c>
      <c r="I345" s="321">
        <v>121.08333333333331</v>
      </c>
      <c r="J345" s="321">
        <v>122.16666666666666</v>
      </c>
      <c r="K345" s="320">
        <v>120</v>
      </c>
      <c r="L345" s="320">
        <v>117</v>
      </c>
      <c r="M345" s="320">
        <v>3.1227299999999998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2218.5</v>
      </c>
      <c r="D346" s="321">
        <v>2208.75</v>
      </c>
      <c r="E346" s="321">
        <v>2190.9499999999998</v>
      </c>
      <c r="F346" s="321">
        <v>2163.3999999999996</v>
      </c>
      <c r="G346" s="321">
        <v>2145.5999999999995</v>
      </c>
      <c r="H346" s="321">
        <v>2236.3000000000002</v>
      </c>
      <c r="I346" s="321">
        <v>2254.1000000000004</v>
      </c>
      <c r="J346" s="321">
        <v>2281.6500000000005</v>
      </c>
      <c r="K346" s="320">
        <v>2226.5500000000002</v>
      </c>
      <c r="L346" s="320">
        <v>2181.1999999999998</v>
      </c>
      <c r="M346" s="320">
        <v>2.6710000000000001E-2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67.900000000000006</v>
      </c>
      <c r="D347" s="321">
        <v>68.266666666666666</v>
      </c>
      <c r="E347" s="321">
        <v>67.133333333333326</v>
      </c>
      <c r="F347" s="321">
        <v>66.36666666666666</v>
      </c>
      <c r="G347" s="321">
        <v>65.23333333333332</v>
      </c>
      <c r="H347" s="321">
        <v>69.033333333333331</v>
      </c>
      <c r="I347" s="321">
        <v>70.166666666666686</v>
      </c>
      <c r="J347" s="321">
        <v>70.933333333333337</v>
      </c>
      <c r="K347" s="320">
        <v>69.400000000000006</v>
      </c>
      <c r="L347" s="320">
        <v>67.5</v>
      </c>
      <c r="M347" s="320">
        <v>28.60839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167.6</v>
      </c>
      <c r="D348" s="321">
        <v>168.93333333333334</v>
      </c>
      <c r="E348" s="321">
        <v>165.86666666666667</v>
      </c>
      <c r="F348" s="321">
        <v>164.13333333333333</v>
      </c>
      <c r="G348" s="321">
        <v>161.06666666666666</v>
      </c>
      <c r="H348" s="321">
        <v>170.66666666666669</v>
      </c>
      <c r="I348" s="321">
        <v>173.73333333333335</v>
      </c>
      <c r="J348" s="321">
        <v>175.4666666666667</v>
      </c>
      <c r="K348" s="320">
        <v>172</v>
      </c>
      <c r="L348" s="320">
        <v>167.2</v>
      </c>
      <c r="M348" s="320">
        <v>76.344539999999995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234.6</v>
      </c>
      <c r="D349" s="321">
        <v>236.16666666666666</v>
      </c>
      <c r="E349" s="321">
        <v>231.63333333333333</v>
      </c>
      <c r="F349" s="321">
        <v>228.66666666666666</v>
      </c>
      <c r="G349" s="321">
        <v>224.13333333333333</v>
      </c>
      <c r="H349" s="321">
        <v>239.13333333333333</v>
      </c>
      <c r="I349" s="321">
        <v>243.66666666666669</v>
      </c>
      <c r="J349" s="321">
        <v>246.63333333333333</v>
      </c>
      <c r="K349" s="320">
        <v>240.7</v>
      </c>
      <c r="L349" s="320">
        <v>233.2</v>
      </c>
      <c r="M349" s="320">
        <v>5.02834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153.94999999999999</v>
      </c>
      <c r="D350" s="321">
        <v>154.29999999999998</v>
      </c>
      <c r="E350" s="321">
        <v>152.39999999999998</v>
      </c>
      <c r="F350" s="321">
        <v>150.85</v>
      </c>
      <c r="G350" s="321">
        <v>148.94999999999999</v>
      </c>
      <c r="H350" s="321">
        <v>155.84999999999997</v>
      </c>
      <c r="I350" s="321">
        <v>157.75</v>
      </c>
      <c r="J350" s="321">
        <v>159.29999999999995</v>
      </c>
      <c r="K350" s="320">
        <v>156.19999999999999</v>
      </c>
      <c r="L350" s="320">
        <v>152.75</v>
      </c>
      <c r="M350" s="320">
        <v>194.54060999999999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997.5</v>
      </c>
      <c r="D351" s="321">
        <v>1003.0833333333334</v>
      </c>
      <c r="E351" s="321">
        <v>984.66666666666674</v>
      </c>
      <c r="F351" s="321">
        <v>971.83333333333337</v>
      </c>
      <c r="G351" s="321">
        <v>953.41666666666674</v>
      </c>
      <c r="H351" s="321">
        <v>1015.9166666666667</v>
      </c>
      <c r="I351" s="321">
        <v>1034.3333333333335</v>
      </c>
      <c r="J351" s="321">
        <v>1047.1666666666667</v>
      </c>
      <c r="K351" s="320">
        <v>1021.5</v>
      </c>
      <c r="L351" s="320">
        <v>990.25</v>
      </c>
      <c r="M351" s="320">
        <v>11.159000000000001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3568.15</v>
      </c>
      <c r="D352" s="321">
        <v>3586.4500000000003</v>
      </c>
      <c r="E352" s="321">
        <v>3540.7000000000007</v>
      </c>
      <c r="F352" s="321">
        <v>3513.2500000000005</v>
      </c>
      <c r="G352" s="321">
        <v>3467.5000000000009</v>
      </c>
      <c r="H352" s="321">
        <v>3613.9000000000005</v>
      </c>
      <c r="I352" s="321">
        <v>3659.6499999999996</v>
      </c>
      <c r="J352" s="321">
        <v>3687.1000000000004</v>
      </c>
      <c r="K352" s="320">
        <v>3632.2</v>
      </c>
      <c r="L352" s="320">
        <v>3559</v>
      </c>
      <c r="M352" s="320">
        <v>0.38516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232.95</v>
      </c>
      <c r="D353" s="321">
        <v>234.6</v>
      </c>
      <c r="E353" s="321">
        <v>229.85</v>
      </c>
      <c r="F353" s="321">
        <v>226.75</v>
      </c>
      <c r="G353" s="321">
        <v>222</v>
      </c>
      <c r="H353" s="321">
        <v>237.7</v>
      </c>
      <c r="I353" s="321">
        <v>242.45</v>
      </c>
      <c r="J353" s="321">
        <v>245.54999999999998</v>
      </c>
      <c r="K353" s="320">
        <v>239.35</v>
      </c>
      <c r="L353" s="320">
        <v>231.5</v>
      </c>
      <c r="M353" s="320">
        <v>16.03753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174.25</v>
      </c>
      <c r="D354" s="321">
        <v>173.26666666666665</v>
      </c>
      <c r="E354" s="321">
        <v>171.68333333333331</v>
      </c>
      <c r="F354" s="321">
        <v>169.11666666666665</v>
      </c>
      <c r="G354" s="321">
        <v>167.5333333333333</v>
      </c>
      <c r="H354" s="321">
        <v>175.83333333333331</v>
      </c>
      <c r="I354" s="321">
        <v>177.41666666666669</v>
      </c>
      <c r="J354" s="321">
        <v>179.98333333333332</v>
      </c>
      <c r="K354" s="320">
        <v>174.85</v>
      </c>
      <c r="L354" s="320">
        <v>170.7</v>
      </c>
      <c r="M354" s="320">
        <v>234.58303000000001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338.4</v>
      </c>
      <c r="D355" s="321">
        <v>336.91666666666669</v>
      </c>
      <c r="E355" s="321">
        <v>333.83333333333337</v>
      </c>
      <c r="F355" s="321">
        <v>329.26666666666671</v>
      </c>
      <c r="G355" s="321">
        <v>326.18333333333339</v>
      </c>
      <c r="H355" s="321">
        <v>341.48333333333335</v>
      </c>
      <c r="I355" s="321">
        <v>344.56666666666672</v>
      </c>
      <c r="J355" s="321">
        <v>349.13333333333333</v>
      </c>
      <c r="K355" s="320">
        <v>340</v>
      </c>
      <c r="L355" s="320">
        <v>332.35</v>
      </c>
      <c r="M355" s="320">
        <v>1.4421900000000001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44817.1</v>
      </c>
      <c r="D356" s="321">
        <v>44767.183333333327</v>
      </c>
      <c r="E356" s="321">
        <v>44343.916666666657</v>
      </c>
      <c r="F356" s="321">
        <v>43870.73333333333</v>
      </c>
      <c r="G356" s="321">
        <v>43447.46666666666</v>
      </c>
      <c r="H356" s="321">
        <v>45240.366666666654</v>
      </c>
      <c r="I356" s="321">
        <v>45663.633333333331</v>
      </c>
      <c r="J356" s="321">
        <v>46136.816666666651</v>
      </c>
      <c r="K356" s="320">
        <v>45190.45</v>
      </c>
      <c r="L356" s="320">
        <v>44294</v>
      </c>
      <c r="M356" s="320">
        <v>0.15207000000000001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125.2</v>
      </c>
      <c r="D357" s="321">
        <v>127.05</v>
      </c>
      <c r="E357" s="321">
        <v>123.1</v>
      </c>
      <c r="F357" s="321">
        <v>121</v>
      </c>
      <c r="G357" s="321">
        <v>117.05</v>
      </c>
      <c r="H357" s="321">
        <v>129.14999999999998</v>
      </c>
      <c r="I357" s="321">
        <v>133.10000000000002</v>
      </c>
      <c r="J357" s="321">
        <v>135.19999999999999</v>
      </c>
      <c r="K357" s="320">
        <v>131</v>
      </c>
      <c r="L357" s="320">
        <v>124.95</v>
      </c>
      <c r="M357" s="320">
        <v>17.538160000000001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2283.4499999999998</v>
      </c>
      <c r="D358" s="321">
        <v>2285.4333333333329</v>
      </c>
      <c r="E358" s="321">
        <v>2260.8666666666659</v>
      </c>
      <c r="F358" s="321">
        <v>2238.2833333333328</v>
      </c>
      <c r="G358" s="321">
        <v>2213.7166666666658</v>
      </c>
      <c r="H358" s="321">
        <v>2308.016666666666</v>
      </c>
      <c r="I358" s="321">
        <v>2332.5833333333326</v>
      </c>
      <c r="J358" s="321">
        <v>2355.1666666666661</v>
      </c>
      <c r="K358" s="320">
        <v>2310</v>
      </c>
      <c r="L358" s="320">
        <v>2262.85</v>
      </c>
      <c r="M358" s="320">
        <v>3.0448300000000001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4329.95</v>
      </c>
      <c r="D359" s="321">
        <v>4365.7333333333336</v>
      </c>
      <c r="E359" s="321">
        <v>4267.666666666667</v>
      </c>
      <c r="F359" s="321">
        <v>4205.3833333333332</v>
      </c>
      <c r="G359" s="321">
        <v>4107.3166666666666</v>
      </c>
      <c r="H359" s="321">
        <v>4428.0166666666673</v>
      </c>
      <c r="I359" s="321">
        <v>4526.083333333333</v>
      </c>
      <c r="J359" s="321">
        <v>4588.3666666666677</v>
      </c>
      <c r="K359" s="320">
        <v>4463.8</v>
      </c>
      <c r="L359" s="320">
        <v>4303.45</v>
      </c>
      <c r="M359" s="320">
        <v>2.0542600000000002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204.25</v>
      </c>
      <c r="D360" s="321">
        <v>203.30000000000004</v>
      </c>
      <c r="E360" s="321">
        <v>201.75000000000009</v>
      </c>
      <c r="F360" s="321">
        <v>199.25000000000006</v>
      </c>
      <c r="G360" s="321">
        <v>197.7000000000001</v>
      </c>
      <c r="H360" s="321">
        <v>205.80000000000007</v>
      </c>
      <c r="I360" s="321">
        <v>207.35000000000002</v>
      </c>
      <c r="J360" s="321">
        <v>209.85000000000005</v>
      </c>
      <c r="K360" s="320">
        <v>204.85</v>
      </c>
      <c r="L360" s="320">
        <v>200.8</v>
      </c>
      <c r="M360" s="320">
        <v>28.95318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118.2</v>
      </c>
      <c r="D361" s="321">
        <v>118.35000000000001</v>
      </c>
      <c r="E361" s="321">
        <v>117.35000000000002</v>
      </c>
      <c r="F361" s="321">
        <v>116.50000000000001</v>
      </c>
      <c r="G361" s="321">
        <v>115.50000000000003</v>
      </c>
      <c r="H361" s="321">
        <v>119.20000000000002</v>
      </c>
      <c r="I361" s="321">
        <v>120.19999999999999</v>
      </c>
      <c r="J361" s="321">
        <v>121.05000000000001</v>
      </c>
      <c r="K361" s="320">
        <v>119.35</v>
      </c>
      <c r="L361" s="320">
        <v>117.5</v>
      </c>
      <c r="M361" s="320">
        <v>19.15184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4418</v>
      </c>
      <c r="D362" s="321">
        <v>4410.4833333333336</v>
      </c>
      <c r="E362" s="321">
        <v>4370.5166666666673</v>
      </c>
      <c r="F362" s="321">
        <v>4323.0333333333338</v>
      </c>
      <c r="G362" s="321">
        <v>4283.0666666666675</v>
      </c>
      <c r="H362" s="321">
        <v>4457.9666666666672</v>
      </c>
      <c r="I362" s="321">
        <v>4497.9333333333343</v>
      </c>
      <c r="J362" s="321">
        <v>4545.416666666667</v>
      </c>
      <c r="K362" s="320">
        <v>4450.45</v>
      </c>
      <c r="L362" s="320">
        <v>4363</v>
      </c>
      <c r="M362" s="320">
        <v>0.18024000000000001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14509.55</v>
      </c>
      <c r="D363" s="321">
        <v>14513.449999999999</v>
      </c>
      <c r="E363" s="321">
        <v>14447.099999999999</v>
      </c>
      <c r="F363" s="321">
        <v>14384.65</v>
      </c>
      <c r="G363" s="321">
        <v>14318.3</v>
      </c>
      <c r="H363" s="321">
        <v>14575.899999999998</v>
      </c>
      <c r="I363" s="321">
        <v>14642.25</v>
      </c>
      <c r="J363" s="321">
        <v>14704.699999999997</v>
      </c>
      <c r="K363" s="320">
        <v>14579.8</v>
      </c>
      <c r="L363" s="320">
        <v>14451</v>
      </c>
      <c r="M363" s="320">
        <v>1.422E-2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4298.3500000000004</v>
      </c>
      <c r="D364" s="321">
        <v>4306.6833333333334</v>
      </c>
      <c r="E364" s="321">
        <v>4268.8666666666668</v>
      </c>
      <c r="F364" s="321">
        <v>4239.3833333333332</v>
      </c>
      <c r="G364" s="321">
        <v>4201.5666666666666</v>
      </c>
      <c r="H364" s="321">
        <v>4336.166666666667</v>
      </c>
      <c r="I364" s="321">
        <v>4373.9833333333345</v>
      </c>
      <c r="J364" s="321">
        <v>4403.4666666666672</v>
      </c>
      <c r="K364" s="320">
        <v>4344.5</v>
      </c>
      <c r="L364" s="320">
        <v>4277.2</v>
      </c>
      <c r="M364" s="320">
        <v>8.183E-2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1064.4000000000001</v>
      </c>
      <c r="D365" s="321">
        <v>1067.4333333333334</v>
      </c>
      <c r="E365" s="321">
        <v>1047.4666666666667</v>
      </c>
      <c r="F365" s="321">
        <v>1030.5333333333333</v>
      </c>
      <c r="G365" s="321">
        <v>1010.5666666666666</v>
      </c>
      <c r="H365" s="321">
        <v>1084.3666666666668</v>
      </c>
      <c r="I365" s="321">
        <v>1104.3333333333335</v>
      </c>
      <c r="J365" s="321">
        <v>1121.2666666666669</v>
      </c>
      <c r="K365" s="320">
        <v>1087.4000000000001</v>
      </c>
      <c r="L365" s="320">
        <v>1050.5</v>
      </c>
      <c r="M365" s="320">
        <v>1.1461399999999999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2366.0500000000002</v>
      </c>
      <c r="D366" s="321">
        <v>2378.4</v>
      </c>
      <c r="E366" s="321">
        <v>2336.8000000000002</v>
      </c>
      <c r="F366" s="321">
        <v>2307.5500000000002</v>
      </c>
      <c r="G366" s="321">
        <v>2265.9500000000003</v>
      </c>
      <c r="H366" s="321">
        <v>2407.65</v>
      </c>
      <c r="I366" s="321">
        <v>2449.2499999999995</v>
      </c>
      <c r="J366" s="321">
        <v>2478.5</v>
      </c>
      <c r="K366" s="320">
        <v>2420</v>
      </c>
      <c r="L366" s="320">
        <v>2349.15</v>
      </c>
      <c r="M366" s="320">
        <v>6.2474699999999999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2942.45</v>
      </c>
      <c r="D367" s="321">
        <v>2971.1166666666668</v>
      </c>
      <c r="E367" s="321">
        <v>2906.3333333333335</v>
      </c>
      <c r="F367" s="321">
        <v>2870.2166666666667</v>
      </c>
      <c r="G367" s="321">
        <v>2805.4333333333334</v>
      </c>
      <c r="H367" s="321">
        <v>3007.2333333333336</v>
      </c>
      <c r="I367" s="321">
        <v>3072.0166666666664</v>
      </c>
      <c r="J367" s="321">
        <v>3108.1333333333337</v>
      </c>
      <c r="K367" s="320">
        <v>3035.9</v>
      </c>
      <c r="L367" s="320">
        <v>2935</v>
      </c>
      <c r="M367" s="320">
        <v>1.69099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36.65</v>
      </c>
      <c r="D368" s="321">
        <v>36.800000000000004</v>
      </c>
      <c r="E368" s="321">
        <v>36.45000000000001</v>
      </c>
      <c r="F368" s="321">
        <v>36.250000000000007</v>
      </c>
      <c r="G368" s="321">
        <v>35.900000000000013</v>
      </c>
      <c r="H368" s="321">
        <v>37.000000000000007</v>
      </c>
      <c r="I368" s="321">
        <v>37.35</v>
      </c>
      <c r="J368" s="321">
        <v>37.550000000000004</v>
      </c>
      <c r="K368" s="320">
        <v>37.15</v>
      </c>
      <c r="L368" s="320">
        <v>36.6</v>
      </c>
      <c r="M368" s="320">
        <v>226.07254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412.35</v>
      </c>
      <c r="D369" s="321">
        <v>407.63333333333338</v>
      </c>
      <c r="E369" s="321">
        <v>388.66666666666674</v>
      </c>
      <c r="F369" s="321">
        <v>364.98333333333335</v>
      </c>
      <c r="G369" s="321">
        <v>346.01666666666671</v>
      </c>
      <c r="H369" s="321">
        <v>431.31666666666678</v>
      </c>
      <c r="I369" s="321">
        <v>450.28333333333336</v>
      </c>
      <c r="J369" s="321">
        <v>473.96666666666681</v>
      </c>
      <c r="K369" s="320">
        <v>426.6</v>
      </c>
      <c r="L369" s="320">
        <v>383.95</v>
      </c>
      <c r="M369" s="320">
        <v>21.51596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252.8</v>
      </c>
      <c r="D370" s="321">
        <v>254.56666666666669</v>
      </c>
      <c r="E370" s="321">
        <v>250.48333333333341</v>
      </c>
      <c r="F370" s="321">
        <v>248.16666666666671</v>
      </c>
      <c r="G370" s="321">
        <v>244.08333333333343</v>
      </c>
      <c r="H370" s="321">
        <v>256.88333333333338</v>
      </c>
      <c r="I370" s="321">
        <v>260.9666666666667</v>
      </c>
      <c r="J370" s="321">
        <v>263.28333333333336</v>
      </c>
      <c r="K370" s="320">
        <v>258.64999999999998</v>
      </c>
      <c r="L370" s="320">
        <v>252.25</v>
      </c>
      <c r="M370" s="320">
        <v>1.8480099999999999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2617.85</v>
      </c>
      <c r="D371" s="321">
        <v>2625.9500000000003</v>
      </c>
      <c r="E371" s="321">
        <v>2591.9000000000005</v>
      </c>
      <c r="F371" s="321">
        <v>2565.9500000000003</v>
      </c>
      <c r="G371" s="321">
        <v>2531.9000000000005</v>
      </c>
      <c r="H371" s="321">
        <v>2651.9000000000005</v>
      </c>
      <c r="I371" s="321">
        <v>2685.9500000000007</v>
      </c>
      <c r="J371" s="321">
        <v>2711.9000000000005</v>
      </c>
      <c r="K371" s="320">
        <v>2660</v>
      </c>
      <c r="L371" s="320">
        <v>2600</v>
      </c>
      <c r="M371" s="320">
        <v>1.49796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901.8</v>
      </c>
      <c r="D372" s="321">
        <v>899.4</v>
      </c>
      <c r="E372" s="321">
        <v>888.19999999999993</v>
      </c>
      <c r="F372" s="321">
        <v>874.59999999999991</v>
      </c>
      <c r="G372" s="321">
        <v>863.39999999999986</v>
      </c>
      <c r="H372" s="321">
        <v>913</v>
      </c>
      <c r="I372" s="321">
        <v>924.2</v>
      </c>
      <c r="J372" s="321">
        <v>937.80000000000007</v>
      </c>
      <c r="K372" s="320">
        <v>910.6</v>
      </c>
      <c r="L372" s="320">
        <v>885.8</v>
      </c>
      <c r="M372" s="320">
        <v>0.23508000000000001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2765.25</v>
      </c>
      <c r="D373" s="321">
        <v>2789.0166666666664</v>
      </c>
      <c r="E373" s="321">
        <v>2726.2333333333327</v>
      </c>
      <c r="F373" s="321">
        <v>2687.2166666666662</v>
      </c>
      <c r="G373" s="321">
        <v>2624.4333333333325</v>
      </c>
      <c r="H373" s="321">
        <v>2828.0333333333328</v>
      </c>
      <c r="I373" s="321">
        <v>2890.8166666666666</v>
      </c>
      <c r="J373" s="321">
        <v>2929.833333333333</v>
      </c>
      <c r="K373" s="320">
        <v>2851.8</v>
      </c>
      <c r="L373" s="320">
        <v>2750</v>
      </c>
      <c r="M373" s="320">
        <v>2.8520099999999999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331.45</v>
      </c>
      <c r="D374" s="321">
        <v>332.83333333333331</v>
      </c>
      <c r="E374" s="321">
        <v>321.86666666666662</v>
      </c>
      <c r="F374" s="321">
        <v>312.2833333333333</v>
      </c>
      <c r="G374" s="321">
        <v>301.31666666666661</v>
      </c>
      <c r="H374" s="321">
        <v>342.41666666666663</v>
      </c>
      <c r="I374" s="321">
        <v>353.38333333333333</v>
      </c>
      <c r="J374" s="321">
        <v>362.96666666666664</v>
      </c>
      <c r="K374" s="320">
        <v>343.8</v>
      </c>
      <c r="L374" s="320">
        <v>323.25</v>
      </c>
      <c r="M374" s="320">
        <v>238.15633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229.5</v>
      </c>
      <c r="D375" s="321">
        <v>230.80000000000004</v>
      </c>
      <c r="E375" s="321">
        <v>226.25000000000009</v>
      </c>
      <c r="F375" s="321">
        <v>223.00000000000006</v>
      </c>
      <c r="G375" s="321">
        <v>218.4500000000001</v>
      </c>
      <c r="H375" s="321">
        <v>234.05000000000007</v>
      </c>
      <c r="I375" s="321">
        <v>238.60000000000002</v>
      </c>
      <c r="J375" s="321">
        <v>241.85000000000005</v>
      </c>
      <c r="K375" s="320">
        <v>235.35</v>
      </c>
      <c r="L375" s="320">
        <v>227.55</v>
      </c>
      <c r="M375" s="320">
        <v>82.615799999999993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3493.45</v>
      </c>
      <c r="D376" s="321">
        <v>3484.65</v>
      </c>
      <c r="E376" s="321">
        <v>3438.8</v>
      </c>
      <c r="F376" s="321">
        <v>3384.15</v>
      </c>
      <c r="G376" s="321">
        <v>3338.3</v>
      </c>
      <c r="H376" s="321">
        <v>3539.3</v>
      </c>
      <c r="I376" s="321">
        <v>3585.1499999999996</v>
      </c>
      <c r="J376" s="321">
        <v>3639.8</v>
      </c>
      <c r="K376" s="320">
        <v>3530.5</v>
      </c>
      <c r="L376" s="320">
        <v>3430</v>
      </c>
      <c r="M376" s="320">
        <v>0.48962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428.55</v>
      </c>
      <c r="D377" s="321">
        <v>421.4666666666667</v>
      </c>
      <c r="E377" s="321">
        <v>410.58333333333337</v>
      </c>
      <c r="F377" s="321">
        <v>392.61666666666667</v>
      </c>
      <c r="G377" s="321">
        <v>381.73333333333335</v>
      </c>
      <c r="H377" s="321">
        <v>439.43333333333339</v>
      </c>
      <c r="I377" s="321">
        <v>450.31666666666672</v>
      </c>
      <c r="J377" s="321">
        <v>468.28333333333342</v>
      </c>
      <c r="K377" s="320">
        <v>432.35</v>
      </c>
      <c r="L377" s="320">
        <v>403.5</v>
      </c>
      <c r="M377" s="320">
        <v>40.675870000000003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483.85</v>
      </c>
      <c r="D378" s="321">
        <v>487.55</v>
      </c>
      <c r="E378" s="321">
        <v>477.6</v>
      </c>
      <c r="F378" s="321">
        <v>471.35</v>
      </c>
      <c r="G378" s="321">
        <v>461.40000000000003</v>
      </c>
      <c r="H378" s="321">
        <v>493.8</v>
      </c>
      <c r="I378" s="321">
        <v>503.74999999999994</v>
      </c>
      <c r="J378" s="321">
        <v>510</v>
      </c>
      <c r="K378" s="320">
        <v>497.5</v>
      </c>
      <c r="L378" s="320">
        <v>481.3</v>
      </c>
      <c r="M378" s="320">
        <v>28.468789999999998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698.55</v>
      </c>
      <c r="D379" s="321">
        <v>704.08333333333337</v>
      </c>
      <c r="E379" s="321">
        <v>690.4666666666667</v>
      </c>
      <c r="F379" s="321">
        <v>682.38333333333333</v>
      </c>
      <c r="G379" s="321">
        <v>668.76666666666665</v>
      </c>
      <c r="H379" s="321">
        <v>712.16666666666674</v>
      </c>
      <c r="I379" s="321">
        <v>725.7833333333333</v>
      </c>
      <c r="J379" s="321">
        <v>733.86666666666679</v>
      </c>
      <c r="K379" s="320">
        <v>717.7</v>
      </c>
      <c r="L379" s="320">
        <v>696</v>
      </c>
      <c r="M379" s="320">
        <v>1.44699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126.9</v>
      </c>
      <c r="D380" s="321">
        <v>128.5</v>
      </c>
      <c r="E380" s="321">
        <v>124.4</v>
      </c>
      <c r="F380" s="321">
        <v>121.9</v>
      </c>
      <c r="G380" s="321">
        <v>117.80000000000001</v>
      </c>
      <c r="H380" s="321">
        <v>131</v>
      </c>
      <c r="I380" s="321">
        <v>135.10000000000002</v>
      </c>
      <c r="J380" s="321">
        <v>137.6</v>
      </c>
      <c r="K380" s="320">
        <v>132.6</v>
      </c>
      <c r="L380" s="320">
        <v>126</v>
      </c>
      <c r="M380" s="320">
        <v>6.9852699999999999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1904.35</v>
      </c>
      <c r="D381" s="321">
        <v>1916.2833333333335</v>
      </c>
      <c r="E381" s="321">
        <v>1886.0666666666671</v>
      </c>
      <c r="F381" s="321">
        <v>1867.7833333333335</v>
      </c>
      <c r="G381" s="321">
        <v>1837.5666666666671</v>
      </c>
      <c r="H381" s="321">
        <v>1934.5666666666671</v>
      </c>
      <c r="I381" s="321">
        <v>1964.7833333333338</v>
      </c>
      <c r="J381" s="321">
        <v>1983.0666666666671</v>
      </c>
      <c r="K381" s="320">
        <v>1946.5</v>
      </c>
      <c r="L381" s="320">
        <v>1898</v>
      </c>
      <c r="M381" s="320">
        <v>9.3958200000000005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681.65</v>
      </c>
      <c r="D382" s="321">
        <v>685.4</v>
      </c>
      <c r="E382" s="321">
        <v>674.84999999999991</v>
      </c>
      <c r="F382" s="321">
        <v>668.05</v>
      </c>
      <c r="G382" s="321">
        <v>657.49999999999989</v>
      </c>
      <c r="H382" s="321">
        <v>692.19999999999993</v>
      </c>
      <c r="I382" s="321">
        <v>702.74999999999989</v>
      </c>
      <c r="J382" s="321">
        <v>709.55</v>
      </c>
      <c r="K382" s="320">
        <v>695.95</v>
      </c>
      <c r="L382" s="320">
        <v>678.6</v>
      </c>
      <c r="M382" s="320">
        <v>1.20147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922.4</v>
      </c>
      <c r="D383" s="321">
        <v>923.20000000000016</v>
      </c>
      <c r="E383" s="321">
        <v>916.40000000000032</v>
      </c>
      <c r="F383" s="321">
        <v>910.4000000000002</v>
      </c>
      <c r="G383" s="321">
        <v>903.60000000000036</v>
      </c>
      <c r="H383" s="321">
        <v>929.20000000000027</v>
      </c>
      <c r="I383" s="321">
        <v>936.00000000000023</v>
      </c>
      <c r="J383" s="321">
        <v>942.00000000000023</v>
      </c>
      <c r="K383" s="320">
        <v>930</v>
      </c>
      <c r="L383" s="320">
        <v>917.2</v>
      </c>
      <c r="M383" s="320">
        <v>1.51637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111.15</v>
      </c>
      <c r="D384" s="321">
        <v>110.01666666666667</v>
      </c>
      <c r="E384" s="321">
        <v>107.53333333333333</v>
      </c>
      <c r="F384" s="321">
        <v>103.91666666666667</v>
      </c>
      <c r="G384" s="321">
        <v>101.43333333333334</v>
      </c>
      <c r="H384" s="321">
        <v>113.63333333333333</v>
      </c>
      <c r="I384" s="321">
        <v>116.11666666666665</v>
      </c>
      <c r="J384" s="321">
        <v>119.73333333333332</v>
      </c>
      <c r="K384" s="320">
        <v>112.5</v>
      </c>
      <c r="L384" s="320">
        <v>106.4</v>
      </c>
      <c r="M384" s="320">
        <v>31.289429999999999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185.65</v>
      </c>
      <c r="D385" s="321">
        <v>186.78333333333333</v>
      </c>
      <c r="E385" s="321">
        <v>183.86666666666667</v>
      </c>
      <c r="F385" s="321">
        <v>182.08333333333334</v>
      </c>
      <c r="G385" s="321">
        <v>179.16666666666669</v>
      </c>
      <c r="H385" s="321">
        <v>188.56666666666666</v>
      </c>
      <c r="I385" s="321">
        <v>191.48333333333335</v>
      </c>
      <c r="J385" s="321">
        <v>193.26666666666665</v>
      </c>
      <c r="K385" s="320">
        <v>189.7</v>
      </c>
      <c r="L385" s="320">
        <v>185</v>
      </c>
      <c r="M385" s="320">
        <v>11.18965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641.4</v>
      </c>
      <c r="D386" s="321">
        <v>645.30000000000007</v>
      </c>
      <c r="E386" s="321">
        <v>635.60000000000014</v>
      </c>
      <c r="F386" s="321">
        <v>629.80000000000007</v>
      </c>
      <c r="G386" s="321">
        <v>620.10000000000014</v>
      </c>
      <c r="H386" s="321">
        <v>651.10000000000014</v>
      </c>
      <c r="I386" s="321">
        <v>660.80000000000018</v>
      </c>
      <c r="J386" s="321">
        <v>666.60000000000014</v>
      </c>
      <c r="K386" s="320">
        <v>655</v>
      </c>
      <c r="L386" s="320">
        <v>639.5</v>
      </c>
      <c r="M386" s="320">
        <v>1.11633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283.39999999999998</v>
      </c>
      <c r="D387" s="321">
        <v>282.7833333333333</v>
      </c>
      <c r="E387" s="321">
        <v>278.66666666666663</v>
      </c>
      <c r="F387" s="321">
        <v>273.93333333333334</v>
      </c>
      <c r="G387" s="321">
        <v>269.81666666666666</v>
      </c>
      <c r="H387" s="321">
        <v>287.51666666666659</v>
      </c>
      <c r="I387" s="321">
        <v>291.63333333333327</v>
      </c>
      <c r="J387" s="321">
        <v>296.36666666666656</v>
      </c>
      <c r="K387" s="320">
        <v>286.89999999999998</v>
      </c>
      <c r="L387" s="320">
        <v>278.05</v>
      </c>
      <c r="M387" s="320">
        <v>10.362719999999999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812.05</v>
      </c>
      <c r="D388" s="321">
        <v>807.35</v>
      </c>
      <c r="E388" s="321">
        <v>797.7</v>
      </c>
      <c r="F388" s="321">
        <v>783.35</v>
      </c>
      <c r="G388" s="321">
        <v>773.7</v>
      </c>
      <c r="H388" s="321">
        <v>821.7</v>
      </c>
      <c r="I388" s="321">
        <v>831.34999999999991</v>
      </c>
      <c r="J388" s="321">
        <v>845.7</v>
      </c>
      <c r="K388" s="320">
        <v>817</v>
      </c>
      <c r="L388" s="320">
        <v>793</v>
      </c>
      <c r="M388" s="320">
        <v>5.0832899999999999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2454.9</v>
      </c>
      <c r="D389" s="321">
        <v>2455.8833333333332</v>
      </c>
      <c r="E389" s="321">
        <v>2434.0166666666664</v>
      </c>
      <c r="F389" s="321">
        <v>2413.1333333333332</v>
      </c>
      <c r="G389" s="321">
        <v>2391.2666666666664</v>
      </c>
      <c r="H389" s="321">
        <v>2476.7666666666664</v>
      </c>
      <c r="I389" s="321">
        <v>2498.6333333333332</v>
      </c>
      <c r="J389" s="321">
        <v>2519.5166666666664</v>
      </c>
      <c r="K389" s="320">
        <v>2477.75</v>
      </c>
      <c r="L389" s="320">
        <v>2435</v>
      </c>
      <c r="M389" s="320">
        <v>5.0970000000000001E-2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111.25</v>
      </c>
      <c r="D390" s="321">
        <v>111.28333333333335</v>
      </c>
      <c r="E390" s="321">
        <v>109.56666666666669</v>
      </c>
      <c r="F390" s="321">
        <v>107.88333333333334</v>
      </c>
      <c r="G390" s="321">
        <v>106.16666666666669</v>
      </c>
      <c r="H390" s="321">
        <v>112.9666666666667</v>
      </c>
      <c r="I390" s="321">
        <v>114.68333333333337</v>
      </c>
      <c r="J390" s="321">
        <v>116.3666666666667</v>
      </c>
      <c r="K390" s="320">
        <v>113</v>
      </c>
      <c r="L390" s="320">
        <v>109.6</v>
      </c>
      <c r="M390" s="320">
        <v>12.53736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130.9</v>
      </c>
      <c r="D391" s="321">
        <v>131.53333333333333</v>
      </c>
      <c r="E391" s="321">
        <v>129.86666666666667</v>
      </c>
      <c r="F391" s="321">
        <v>128.83333333333334</v>
      </c>
      <c r="G391" s="321">
        <v>127.16666666666669</v>
      </c>
      <c r="H391" s="321">
        <v>132.56666666666666</v>
      </c>
      <c r="I391" s="321">
        <v>134.23333333333335</v>
      </c>
      <c r="J391" s="321">
        <v>135.26666666666665</v>
      </c>
      <c r="K391" s="320">
        <v>133.19999999999999</v>
      </c>
      <c r="L391" s="320">
        <v>130.5</v>
      </c>
      <c r="M391" s="320">
        <v>62.367989999999999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102.95</v>
      </c>
      <c r="D392" s="321">
        <v>103.31666666666668</v>
      </c>
      <c r="E392" s="321">
        <v>101.23333333333335</v>
      </c>
      <c r="F392" s="321">
        <v>99.516666666666666</v>
      </c>
      <c r="G392" s="321">
        <v>97.433333333333337</v>
      </c>
      <c r="H392" s="321">
        <v>105.03333333333336</v>
      </c>
      <c r="I392" s="321">
        <v>107.1166666666667</v>
      </c>
      <c r="J392" s="321">
        <v>108.83333333333337</v>
      </c>
      <c r="K392" s="320">
        <v>105.4</v>
      </c>
      <c r="L392" s="320">
        <v>101.6</v>
      </c>
      <c r="M392" s="320">
        <v>139.55676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130.5</v>
      </c>
      <c r="D393" s="321">
        <v>130.81666666666669</v>
      </c>
      <c r="E393" s="321">
        <v>129.78333333333339</v>
      </c>
      <c r="F393" s="321">
        <v>129.06666666666669</v>
      </c>
      <c r="G393" s="321">
        <v>128.03333333333339</v>
      </c>
      <c r="H393" s="321">
        <v>131.53333333333339</v>
      </c>
      <c r="I393" s="321">
        <v>132.56666666666669</v>
      </c>
      <c r="J393" s="321">
        <v>133.28333333333339</v>
      </c>
      <c r="K393" s="320">
        <v>131.85</v>
      </c>
      <c r="L393" s="320">
        <v>130.1</v>
      </c>
      <c r="M393" s="320">
        <v>23.417159999999999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166.75</v>
      </c>
      <c r="D394" s="321">
        <v>166.83333333333334</v>
      </c>
      <c r="E394" s="321">
        <v>161.91666666666669</v>
      </c>
      <c r="F394" s="321">
        <v>157.08333333333334</v>
      </c>
      <c r="G394" s="321">
        <v>152.16666666666669</v>
      </c>
      <c r="H394" s="321">
        <v>171.66666666666669</v>
      </c>
      <c r="I394" s="321">
        <v>176.58333333333337</v>
      </c>
      <c r="J394" s="321">
        <v>181.41666666666669</v>
      </c>
      <c r="K394" s="320">
        <v>171.75</v>
      </c>
      <c r="L394" s="320">
        <v>162</v>
      </c>
      <c r="M394" s="320">
        <v>406.98428000000001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1131.4000000000001</v>
      </c>
      <c r="D395" s="321">
        <v>1136.4333333333334</v>
      </c>
      <c r="E395" s="321">
        <v>1122.9666666666667</v>
      </c>
      <c r="F395" s="321">
        <v>1114.5333333333333</v>
      </c>
      <c r="G395" s="321">
        <v>1101.0666666666666</v>
      </c>
      <c r="H395" s="321">
        <v>1144.8666666666668</v>
      </c>
      <c r="I395" s="321">
        <v>1158.3333333333335</v>
      </c>
      <c r="J395" s="321">
        <v>1166.7666666666669</v>
      </c>
      <c r="K395" s="320">
        <v>1149.9000000000001</v>
      </c>
      <c r="L395" s="320">
        <v>1128</v>
      </c>
      <c r="M395" s="320">
        <v>1.0983499999999999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2551.65</v>
      </c>
      <c r="D396" s="321">
        <v>2563.25</v>
      </c>
      <c r="E396" s="321">
        <v>2533.9</v>
      </c>
      <c r="F396" s="321">
        <v>2516.15</v>
      </c>
      <c r="G396" s="321">
        <v>2486.8000000000002</v>
      </c>
      <c r="H396" s="321">
        <v>2581</v>
      </c>
      <c r="I396" s="321">
        <v>2610.3500000000004</v>
      </c>
      <c r="J396" s="321">
        <v>2628.1</v>
      </c>
      <c r="K396" s="320">
        <v>2592.6</v>
      </c>
      <c r="L396" s="320">
        <v>2545.5</v>
      </c>
      <c r="M396" s="320">
        <v>47.784779999999998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649.70000000000005</v>
      </c>
      <c r="D397" s="321">
        <v>646.31666666666672</v>
      </c>
      <c r="E397" s="321">
        <v>624.63333333333344</v>
      </c>
      <c r="F397" s="321">
        <v>599.56666666666672</v>
      </c>
      <c r="G397" s="321">
        <v>577.88333333333344</v>
      </c>
      <c r="H397" s="321">
        <v>671.38333333333344</v>
      </c>
      <c r="I397" s="321">
        <v>693.06666666666661</v>
      </c>
      <c r="J397" s="321">
        <v>718.13333333333344</v>
      </c>
      <c r="K397" s="320">
        <v>668</v>
      </c>
      <c r="L397" s="320">
        <v>621.25</v>
      </c>
      <c r="M397" s="320">
        <v>14.857390000000001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271.75</v>
      </c>
      <c r="D398" s="321">
        <v>275.61666666666667</v>
      </c>
      <c r="E398" s="321">
        <v>264.23333333333335</v>
      </c>
      <c r="F398" s="321">
        <v>256.7166666666667</v>
      </c>
      <c r="G398" s="321">
        <v>245.33333333333337</v>
      </c>
      <c r="H398" s="321">
        <v>283.13333333333333</v>
      </c>
      <c r="I398" s="321">
        <v>294.51666666666665</v>
      </c>
      <c r="J398" s="321">
        <v>302.0333333333333</v>
      </c>
      <c r="K398" s="320">
        <v>287</v>
      </c>
      <c r="L398" s="320">
        <v>268.10000000000002</v>
      </c>
      <c r="M398" s="320">
        <v>12.867710000000001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989.35</v>
      </c>
      <c r="D399" s="321">
        <v>996.48333333333323</v>
      </c>
      <c r="E399" s="321">
        <v>977.96666666666647</v>
      </c>
      <c r="F399" s="321">
        <v>966.58333333333326</v>
      </c>
      <c r="G399" s="321">
        <v>948.06666666666649</v>
      </c>
      <c r="H399" s="321">
        <v>1007.8666666666664</v>
      </c>
      <c r="I399" s="321">
        <v>1026.3833333333332</v>
      </c>
      <c r="J399" s="321">
        <v>1037.7666666666664</v>
      </c>
      <c r="K399" s="320">
        <v>1015</v>
      </c>
      <c r="L399" s="320">
        <v>985.1</v>
      </c>
      <c r="M399" s="320">
        <v>0.56811999999999996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1564.95</v>
      </c>
      <c r="D400" s="321">
        <v>1566.05</v>
      </c>
      <c r="E400" s="321">
        <v>1551.1</v>
      </c>
      <c r="F400" s="321">
        <v>1537.25</v>
      </c>
      <c r="G400" s="321">
        <v>1522.3</v>
      </c>
      <c r="H400" s="321">
        <v>1579.8999999999999</v>
      </c>
      <c r="I400" s="321">
        <v>1594.8500000000001</v>
      </c>
      <c r="J400" s="321">
        <v>1608.6999999999998</v>
      </c>
      <c r="K400" s="320">
        <v>1581</v>
      </c>
      <c r="L400" s="320">
        <v>1552.2</v>
      </c>
      <c r="M400" s="320">
        <v>0.66647000000000001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34.85</v>
      </c>
      <c r="D401" s="321">
        <v>35.033333333333339</v>
      </c>
      <c r="E401" s="321">
        <v>34.51666666666668</v>
      </c>
      <c r="F401" s="321">
        <v>34.183333333333344</v>
      </c>
      <c r="G401" s="321">
        <v>33.666666666666686</v>
      </c>
      <c r="H401" s="321">
        <v>35.366666666666674</v>
      </c>
      <c r="I401" s="321">
        <v>35.88333333333334</v>
      </c>
      <c r="J401" s="321">
        <v>36.216666666666669</v>
      </c>
      <c r="K401" s="320">
        <v>35.549999999999997</v>
      </c>
      <c r="L401" s="320">
        <v>34.700000000000003</v>
      </c>
      <c r="M401" s="320">
        <v>39.037059999999997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106.5</v>
      </c>
      <c r="D402" s="321">
        <v>107.41666666666667</v>
      </c>
      <c r="E402" s="321">
        <v>105.38333333333334</v>
      </c>
      <c r="F402" s="321">
        <v>104.26666666666667</v>
      </c>
      <c r="G402" s="321">
        <v>102.23333333333333</v>
      </c>
      <c r="H402" s="321">
        <v>108.53333333333335</v>
      </c>
      <c r="I402" s="321">
        <v>110.56666666666668</v>
      </c>
      <c r="J402" s="321">
        <v>111.68333333333335</v>
      </c>
      <c r="K402" s="320">
        <v>109.45</v>
      </c>
      <c r="L402" s="320">
        <v>106.3</v>
      </c>
      <c r="M402" s="320">
        <v>188.50425999999999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7294.75</v>
      </c>
      <c r="D403" s="321">
        <v>7306.583333333333</v>
      </c>
      <c r="E403" s="321">
        <v>7228.1666666666661</v>
      </c>
      <c r="F403" s="321">
        <v>7161.583333333333</v>
      </c>
      <c r="G403" s="321">
        <v>7083.1666666666661</v>
      </c>
      <c r="H403" s="321">
        <v>7373.1666666666661</v>
      </c>
      <c r="I403" s="321">
        <v>7451.5833333333321</v>
      </c>
      <c r="J403" s="321">
        <v>7518.1666666666661</v>
      </c>
      <c r="K403" s="320">
        <v>7385</v>
      </c>
      <c r="L403" s="320">
        <v>7240</v>
      </c>
      <c r="M403" s="320">
        <v>0.22871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833.55</v>
      </c>
      <c r="D404" s="321">
        <v>838.93333333333339</v>
      </c>
      <c r="E404" s="321">
        <v>827.61666666666679</v>
      </c>
      <c r="F404" s="321">
        <v>821.68333333333339</v>
      </c>
      <c r="G404" s="321">
        <v>810.36666666666679</v>
      </c>
      <c r="H404" s="321">
        <v>844.86666666666679</v>
      </c>
      <c r="I404" s="321">
        <v>856.18333333333339</v>
      </c>
      <c r="J404" s="321">
        <v>862.11666666666679</v>
      </c>
      <c r="K404" s="320">
        <v>850.25</v>
      </c>
      <c r="L404" s="320">
        <v>833</v>
      </c>
      <c r="M404" s="320">
        <v>8.3962000000000003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1146.9000000000001</v>
      </c>
      <c r="D405" s="321">
        <v>1148.2666666666667</v>
      </c>
      <c r="E405" s="321">
        <v>1138.6333333333332</v>
      </c>
      <c r="F405" s="321">
        <v>1130.3666666666666</v>
      </c>
      <c r="G405" s="321">
        <v>1120.7333333333331</v>
      </c>
      <c r="H405" s="321">
        <v>1156.5333333333333</v>
      </c>
      <c r="I405" s="321">
        <v>1166.166666666667</v>
      </c>
      <c r="J405" s="321">
        <v>1174.4333333333334</v>
      </c>
      <c r="K405" s="320">
        <v>1157.9000000000001</v>
      </c>
      <c r="L405" s="320">
        <v>1140</v>
      </c>
      <c r="M405" s="320">
        <v>5.09293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517.70000000000005</v>
      </c>
      <c r="D406" s="321">
        <v>517.44999999999993</v>
      </c>
      <c r="E406" s="321">
        <v>513.99999999999989</v>
      </c>
      <c r="F406" s="321">
        <v>510.29999999999995</v>
      </c>
      <c r="G406" s="321">
        <v>506.84999999999991</v>
      </c>
      <c r="H406" s="321">
        <v>521.14999999999986</v>
      </c>
      <c r="I406" s="321">
        <v>524.59999999999991</v>
      </c>
      <c r="J406" s="321">
        <v>528.29999999999984</v>
      </c>
      <c r="K406" s="320">
        <v>520.9</v>
      </c>
      <c r="L406" s="320">
        <v>513.75</v>
      </c>
      <c r="M406" s="320">
        <v>154.40525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2021.7</v>
      </c>
      <c r="D407" s="321">
        <v>2021.8333333333333</v>
      </c>
      <c r="E407" s="321">
        <v>2003.6666666666665</v>
      </c>
      <c r="F407" s="321">
        <v>1985.6333333333332</v>
      </c>
      <c r="G407" s="321">
        <v>1967.4666666666665</v>
      </c>
      <c r="H407" s="321">
        <v>2039.8666666666666</v>
      </c>
      <c r="I407" s="321">
        <v>2058.0333333333328</v>
      </c>
      <c r="J407" s="321">
        <v>2076.0666666666666</v>
      </c>
      <c r="K407" s="320">
        <v>2040</v>
      </c>
      <c r="L407" s="320">
        <v>2003.8</v>
      </c>
      <c r="M407" s="320">
        <v>0.34099000000000002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126</v>
      </c>
      <c r="D408" s="321">
        <v>126.33333333333333</v>
      </c>
      <c r="E408" s="321">
        <v>124.21666666666667</v>
      </c>
      <c r="F408" s="321">
        <v>122.43333333333334</v>
      </c>
      <c r="G408" s="321">
        <v>120.31666666666668</v>
      </c>
      <c r="H408" s="321">
        <v>128.11666666666667</v>
      </c>
      <c r="I408" s="321">
        <v>130.23333333333329</v>
      </c>
      <c r="J408" s="321">
        <v>132.01666666666665</v>
      </c>
      <c r="K408" s="320">
        <v>128.44999999999999</v>
      </c>
      <c r="L408" s="320">
        <v>124.55</v>
      </c>
      <c r="M408" s="320">
        <v>6.8372700000000002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133.85</v>
      </c>
      <c r="D409" s="321">
        <v>131.48333333333332</v>
      </c>
      <c r="E409" s="321">
        <v>128.26666666666665</v>
      </c>
      <c r="F409" s="321">
        <v>122.68333333333334</v>
      </c>
      <c r="G409" s="321">
        <v>119.46666666666667</v>
      </c>
      <c r="H409" s="321">
        <v>137.06666666666663</v>
      </c>
      <c r="I409" s="321">
        <v>140.28333333333327</v>
      </c>
      <c r="J409" s="321">
        <v>145.86666666666662</v>
      </c>
      <c r="K409" s="320">
        <v>134.69999999999999</v>
      </c>
      <c r="L409" s="320">
        <v>125.9</v>
      </c>
      <c r="M409" s="320">
        <v>79.070909999999998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144.1</v>
      </c>
      <c r="D410" s="321">
        <v>145.28333333333333</v>
      </c>
      <c r="E410" s="321">
        <v>142.06666666666666</v>
      </c>
      <c r="F410" s="321">
        <v>140.03333333333333</v>
      </c>
      <c r="G410" s="321">
        <v>136.81666666666666</v>
      </c>
      <c r="H410" s="321">
        <v>147.31666666666666</v>
      </c>
      <c r="I410" s="321">
        <v>150.5333333333333</v>
      </c>
      <c r="J410" s="321">
        <v>152.56666666666666</v>
      </c>
      <c r="K410" s="320">
        <v>148.5</v>
      </c>
      <c r="L410" s="320">
        <v>143.25</v>
      </c>
      <c r="M410" s="320">
        <v>9.9634099999999997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3876.45</v>
      </c>
      <c r="D411" s="321">
        <v>3924.7000000000003</v>
      </c>
      <c r="E411" s="321">
        <v>3794.4000000000005</v>
      </c>
      <c r="F411" s="321">
        <v>3712.3500000000004</v>
      </c>
      <c r="G411" s="321">
        <v>3582.0500000000006</v>
      </c>
      <c r="H411" s="321">
        <v>4006.7500000000005</v>
      </c>
      <c r="I411" s="321">
        <v>4137.0500000000011</v>
      </c>
      <c r="J411" s="321">
        <v>4219.1000000000004</v>
      </c>
      <c r="K411" s="320">
        <v>4055</v>
      </c>
      <c r="L411" s="320">
        <v>3842.65</v>
      </c>
      <c r="M411" s="320">
        <v>0.29278999999999999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695.05</v>
      </c>
      <c r="D412" s="321">
        <v>698.4666666666667</v>
      </c>
      <c r="E412" s="321">
        <v>687.58333333333337</v>
      </c>
      <c r="F412" s="321">
        <v>680.11666666666667</v>
      </c>
      <c r="G412" s="321">
        <v>669.23333333333335</v>
      </c>
      <c r="H412" s="321">
        <v>705.93333333333339</v>
      </c>
      <c r="I412" s="321">
        <v>716.81666666666661</v>
      </c>
      <c r="J412" s="321">
        <v>724.28333333333342</v>
      </c>
      <c r="K412" s="320">
        <v>709.35</v>
      </c>
      <c r="L412" s="320">
        <v>691</v>
      </c>
      <c r="M412" s="320">
        <v>1.1454200000000001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496.65</v>
      </c>
      <c r="D413" s="321">
        <v>487.93333333333334</v>
      </c>
      <c r="E413" s="321">
        <v>472.86666666666667</v>
      </c>
      <c r="F413" s="321">
        <v>449.08333333333331</v>
      </c>
      <c r="G413" s="321">
        <v>434.01666666666665</v>
      </c>
      <c r="H413" s="321">
        <v>511.7166666666667</v>
      </c>
      <c r="I413" s="321">
        <v>526.78333333333342</v>
      </c>
      <c r="J413" s="321">
        <v>550.56666666666672</v>
      </c>
      <c r="K413" s="320">
        <v>503</v>
      </c>
      <c r="L413" s="320">
        <v>464.15</v>
      </c>
      <c r="M413" s="320">
        <v>6.3790399999999998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25363.55</v>
      </c>
      <c r="D414" s="321">
        <v>25332.966666666664</v>
      </c>
      <c r="E414" s="321">
        <v>25150.583333333328</v>
      </c>
      <c r="F414" s="321">
        <v>24937.616666666665</v>
      </c>
      <c r="G414" s="321">
        <v>24755.23333333333</v>
      </c>
      <c r="H414" s="321">
        <v>25545.933333333327</v>
      </c>
      <c r="I414" s="321">
        <v>25728.316666666666</v>
      </c>
      <c r="J414" s="321">
        <v>25941.283333333326</v>
      </c>
      <c r="K414" s="320">
        <v>25515.35</v>
      </c>
      <c r="L414" s="320">
        <v>25120</v>
      </c>
      <c r="M414" s="320">
        <v>0.36907000000000001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1700.35</v>
      </c>
      <c r="D415" s="321">
        <v>1707.0166666666667</v>
      </c>
      <c r="E415" s="321">
        <v>1684.5333333333333</v>
      </c>
      <c r="F415" s="321">
        <v>1668.7166666666667</v>
      </c>
      <c r="G415" s="321">
        <v>1646.2333333333333</v>
      </c>
      <c r="H415" s="321">
        <v>1722.8333333333333</v>
      </c>
      <c r="I415" s="321">
        <v>1745.3166666666664</v>
      </c>
      <c r="J415" s="321">
        <v>1761.1333333333332</v>
      </c>
      <c r="K415" s="320">
        <v>1729.5</v>
      </c>
      <c r="L415" s="320">
        <v>1691.2</v>
      </c>
      <c r="M415" s="320">
        <v>0.40981000000000001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2467</v>
      </c>
      <c r="D416" s="321">
        <v>2463.6666666666665</v>
      </c>
      <c r="E416" s="321">
        <v>2438.333333333333</v>
      </c>
      <c r="F416" s="321">
        <v>2409.6666666666665</v>
      </c>
      <c r="G416" s="321">
        <v>2384.333333333333</v>
      </c>
      <c r="H416" s="321">
        <v>2492.333333333333</v>
      </c>
      <c r="I416" s="321">
        <v>2517.6666666666661</v>
      </c>
      <c r="J416" s="321">
        <v>2546.333333333333</v>
      </c>
      <c r="K416" s="320">
        <v>2489</v>
      </c>
      <c r="L416" s="320">
        <v>2435</v>
      </c>
      <c r="M416" s="320">
        <v>1.3843399999999999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515.75</v>
      </c>
      <c r="D417" s="321">
        <v>516.91666666666663</v>
      </c>
      <c r="E417" s="321">
        <v>509.83333333333326</v>
      </c>
      <c r="F417" s="321">
        <v>503.91666666666663</v>
      </c>
      <c r="G417" s="321">
        <v>496.83333333333326</v>
      </c>
      <c r="H417" s="321">
        <v>522.83333333333326</v>
      </c>
      <c r="I417" s="321">
        <v>529.91666666666652</v>
      </c>
      <c r="J417" s="321">
        <v>535.83333333333326</v>
      </c>
      <c r="K417" s="320">
        <v>524</v>
      </c>
      <c r="L417" s="320">
        <v>511</v>
      </c>
      <c r="M417" s="320">
        <v>1.3283100000000001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28.45</v>
      </c>
      <c r="D418" s="321">
        <v>28.566666666666663</v>
      </c>
      <c r="E418" s="321">
        <v>28.283333333333324</v>
      </c>
      <c r="F418" s="321">
        <v>28.11666666666666</v>
      </c>
      <c r="G418" s="321">
        <v>27.833333333333321</v>
      </c>
      <c r="H418" s="321">
        <v>28.733333333333327</v>
      </c>
      <c r="I418" s="321">
        <v>29.016666666666666</v>
      </c>
      <c r="J418" s="321">
        <v>29.18333333333333</v>
      </c>
      <c r="K418" s="320">
        <v>28.85</v>
      </c>
      <c r="L418" s="320">
        <v>28.4</v>
      </c>
      <c r="M418" s="320">
        <v>39.444769999999998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3484</v>
      </c>
      <c r="D419" s="321">
        <v>3473.5166666666664</v>
      </c>
      <c r="E419" s="321">
        <v>3438.7833333333328</v>
      </c>
      <c r="F419" s="321">
        <v>3393.5666666666666</v>
      </c>
      <c r="G419" s="321">
        <v>3358.833333333333</v>
      </c>
      <c r="H419" s="321">
        <v>3518.7333333333327</v>
      </c>
      <c r="I419" s="321">
        <v>3553.4666666666662</v>
      </c>
      <c r="J419" s="321">
        <v>3598.6833333333325</v>
      </c>
      <c r="K419" s="320">
        <v>3508.25</v>
      </c>
      <c r="L419" s="320">
        <v>3428.3</v>
      </c>
      <c r="M419" s="320">
        <v>0.15690000000000001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687.2</v>
      </c>
      <c r="D420" s="321">
        <v>690.81666666666661</v>
      </c>
      <c r="E420" s="321">
        <v>680.38333333333321</v>
      </c>
      <c r="F420" s="321">
        <v>673.56666666666661</v>
      </c>
      <c r="G420" s="321">
        <v>663.13333333333321</v>
      </c>
      <c r="H420" s="321">
        <v>697.63333333333321</v>
      </c>
      <c r="I420" s="321">
        <v>708.06666666666661</v>
      </c>
      <c r="J420" s="321">
        <v>714.88333333333321</v>
      </c>
      <c r="K420" s="320">
        <v>701.25</v>
      </c>
      <c r="L420" s="320">
        <v>684</v>
      </c>
      <c r="M420" s="320">
        <v>2.6861199999999998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795.65</v>
      </c>
      <c r="D421" s="321">
        <v>801.4666666666667</v>
      </c>
      <c r="E421" s="321">
        <v>785.03333333333342</v>
      </c>
      <c r="F421" s="321">
        <v>774.41666666666674</v>
      </c>
      <c r="G421" s="321">
        <v>757.98333333333346</v>
      </c>
      <c r="H421" s="321">
        <v>812.08333333333337</v>
      </c>
      <c r="I421" s="321">
        <v>828.51666666666677</v>
      </c>
      <c r="J421" s="321">
        <v>839.13333333333333</v>
      </c>
      <c r="K421" s="320">
        <v>817.9</v>
      </c>
      <c r="L421" s="320">
        <v>790.85</v>
      </c>
      <c r="M421" s="320">
        <v>1.1522699999999999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2987.95</v>
      </c>
      <c r="D422" s="321">
        <v>3001.65</v>
      </c>
      <c r="E422" s="321">
        <v>2957.3</v>
      </c>
      <c r="F422" s="321">
        <v>2926.65</v>
      </c>
      <c r="G422" s="321">
        <v>2882.3</v>
      </c>
      <c r="H422" s="321">
        <v>3032.3</v>
      </c>
      <c r="I422" s="321">
        <v>3076.6499999999996</v>
      </c>
      <c r="J422" s="321">
        <v>3107.3</v>
      </c>
      <c r="K422" s="320">
        <v>3046</v>
      </c>
      <c r="L422" s="320">
        <v>2971</v>
      </c>
      <c r="M422" s="320">
        <v>0.20877000000000001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620.9</v>
      </c>
      <c r="D423" s="321">
        <v>626.2833333333333</v>
      </c>
      <c r="E423" s="321">
        <v>613.66666666666663</v>
      </c>
      <c r="F423" s="321">
        <v>606.43333333333328</v>
      </c>
      <c r="G423" s="321">
        <v>593.81666666666661</v>
      </c>
      <c r="H423" s="321">
        <v>633.51666666666665</v>
      </c>
      <c r="I423" s="321">
        <v>646.13333333333344</v>
      </c>
      <c r="J423" s="321">
        <v>653.36666666666667</v>
      </c>
      <c r="K423" s="320">
        <v>638.9</v>
      </c>
      <c r="L423" s="320">
        <v>619.04999999999995</v>
      </c>
      <c r="M423" s="320">
        <v>5.6340300000000001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799.6</v>
      </c>
      <c r="D424" s="321">
        <v>800.01666666666677</v>
      </c>
      <c r="E424" s="321">
        <v>790.63333333333355</v>
      </c>
      <c r="F424" s="321">
        <v>781.66666666666674</v>
      </c>
      <c r="G424" s="321">
        <v>772.28333333333353</v>
      </c>
      <c r="H424" s="321">
        <v>808.98333333333358</v>
      </c>
      <c r="I424" s="321">
        <v>818.36666666666679</v>
      </c>
      <c r="J424" s="321">
        <v>827.3333333333336</v>
      </c>
      <c r="K424" s="320">
        <v>809.4</v>
      </c>
      <c r="L424" s="320">
        <v>791.05</v>
      </c>
      <c r="M424" s="320">
        <v>1.21773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421</v>
      </c>
      <c r="D425" s="321">
        <v>426.3</v>
      </c>
      <c r="E425" s="321">
        <v>414.70000000000005</v>
      </c>
      <c r="F425" s="321">
        <v>408.40000000000003</v>
      </c>
      <c r="G425" s="321">
        <v>396.80000000000007</v>
      </c>
      <c r="H425" s="321">
        <v>432.6</v>
      </c>
      <c r="I425" s="321">
        <v>444.20000000000005</v>
      </c>
      <c r="J425" s="321">
        <v>450.5</v>
      </c>
      <c r="K425" s="320">
        <v>437.9</v>
      </c>
      <c r="L425" s="320">
        <v>420</v>
      </c>
      <c r="M425" s="320">
        <v>0.71026999999999996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289.14999999999998</v>
      </c>
      <c r="D426" s="321">
        <v>289.34999999999997</v>
      </c>
      <c r="E426" s="321">
        <v>283.19999999999993</v>
      </c>
      <c r="F426" s="321">
        <v>277.24999999999994</v>
      </c>
      <c r="G426" s="321">
        <v>271.09999999999991</v>
      </c>
      <c r="H426" s="321">
        <v>295.29999999999995</v>
      </c>
      <c r="I426" s="321">
        <v>301.44999999999993</v>
      </c>
      <c r="J426" s="321">
        <v>307.39999999999998</v>
      </c>
      <c r="K426" s="320">
        <v>295.5</v>
      </c>
      <c r="L426" s="320">
        <v>283.39999999999998</v>
      </c>
      <c r="M426" s="320">
        <v>7.1029299999999997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57.4</v>
      </c>
      <c r="D427" s="321">
        <v>57.633333333333326</v>
      </c>
      <c r="E427" s="321">
        <v>56.966666666666654</v>
      </c>
      <c r="F427" s="321">
        <v>56.533333333333331</v>
      </c>
      <c r="G427" s="321">
        <v>55.86666666666666</v>
      </c>
      <c r="H427" s="321">
        <v>58.066666666666649</v>
      </c>
      <c r="I427" s="321">
        <v>58.73333333333332</v>
      </c>
      <c r="J427" s="321">
        <v>59.166666666666643</v>
      </c>
      <c r="K427" s="320">
        <v>58.3</v>
      </c>
      <c r="L427" s="320">
        <v>57.2</v>
      </c>
      <c r="M427" s="320">
        <v>14.309839999999999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2611.0500000000002</v>
      </c>
      <c r="D428" s="321">
        <v>2628.6666666666665</v>
      </c>
      <c r="E428" s="321">
        <v>2579.833333333333</v>
      </c>
      <c r="F428" s="321">
        <v>2548.6166666666663</v>
      </c>
      <c r="G428" s="321">
        <v>2499.7833333333328</v>
      </c>
      <c r="H428" s="321">
        <v>2659.8833333333332</v>
      </c>
      <c r="I428" s="321">
        <v>2708.7166666666662</v>
      </c>
      <c r="J428" s="321">
        <v>2739.9333333333334</v>
      </c>
      <c r="K428" s="320">
        <v>2677.5</v>
      </c>
      <c r="L428" s="320">
        <v>2597.4499999999998</v>
      </c>
      <c r="M428" s="320">
        <v>4.9174899999999999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1183.95</v>
      </c>
      <c r="D429" s="321">
        <v>1186.5166666666667</v>
      </c>
      <c r="E429" s="321">
        <v>1175.8833333333332</v>
      </c>
      <c r="F429" s="321">
        <v>1167.8166666666666</v>
      </c>
      <c r="G429" s="321">
        <v>1157.1833333333332</v>
      </c>
      <c r="H429" s="321">
        <v>1194.5833333333333</v>
      </c>
      <c r="I429" s="321">
        <v>1205.2166666666669</v>
      </c>
      <c r="J429" s="321">
        <v>1213.2833333333333</v>
      </c>
      <c r="K429" s="320">
        <v>1197.1500000000001</v>
      </c>
      <c r="L429" s="320">
        <v>1178.45</v>
      </c>
      <c r="M429" s="320">
        <v>4.6756200000000003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362.55</v>
      </c>
      <c r="D430" s="321">
        <v>364.7166666666667</v>
      </c>
      <c r="E430" s="321">
        <v>358.43333333333339</v>
      </c>
      <c r="F430" s="321">
        <v>354.31666666666672</v>
      </c>
      <c r="G430" s="321">
        <v>348.03333333333342</v>
      </c>
      <c r="H430" s="321">
        <v>368.83333333333337</v>
      </c>
      <c r="I430" s="321">
        <v>375.11666666666667</v>
      </c>
      <c r="J430" s="321">
        <v>379.23333333333335</v>
      </c>
      <c r="K430" s="320">
        <v>371</v>
      </c>
      <c r="L430" s="320">
        <v>360.6</v>
      </c>
      <c r="M430" s="320">
        <v>5.9550599999999996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93.45</v>
      </c>
      <c r="D431" s="321">
        <v>93.55</v>
      </c>
      <c r="E431" s="321">
        <v>92.899999999999991</v>
      </c>
      <c r="F431" s="321">
        <v>92.35</v>
      </c>
      <c r="G431" s="321">
        <v>91.699999999999989</v>
      </c>
      <c r="H431" s="321">
        <v>94.1</v>
      </c>
      <c r="I431" s="321">
        <v>94.75</v>
      </c>
      <c r="J431" s="321">
        <v>95.3</v>
      </c>
      <c r="K431" s="320">
        <v>94.2</v>
      </c>
      <c r="L431" s="320">
        <v>93</v>
      </c>
      <c r="M431" s="320">
        <v>0.92520000000000002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214.85</v>
      </c>
      <c r="D432" s="321">
        <v>213</v>
      </c>
      <c r="E432" s="321">
        <v>207.35</v>
      </c>
      <c r="F432" s="321">
        <v>199.85</v>
      </c>
      <c r="G432" s="321">
        <v>194.2</v>
      </c>
      <c r="H432" s="321">
        <v>220.5</v>
      </c>
      <c r="I432" s="321">
        <v>226.14999999999998</v>
      </c>
      <c r="J432" s="321">
        <v>233.65</v>
      </c>
      <c r="K432" s="320">
        <v>218.65</v>
      </c>
      <c r="L432" s="320">
        <v>205.5</v>
      </c>
      <c r="M432" s="320">
        <v>19.516369999999998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530.15</v>
      </c>
      <c r="D433" s="321">
        <v>530.28333333333342</v>
      </c>
      <c r="E433" s="321">
        <v>525.56666666666683</v>
      </c>
      <c r="F433" s="321">
        <v>520.98333333333346</v>
      </c>
      <c r="G433" s="321">
        <v>516.26666666666688</v>
      </c>
      <c r="H433" s="321">
        <v>534.86666666666679</v>
      </c>
      <c r="I433" s="321">
        <v>539.58333333333326</v>
      </c>
      <c r="J433" s="321">
        <v>544.16666666666674</v>
      </c>
      <c r="K433" s="320">
        <v>535</v>
      </c>
      <c r="L433" s="320">
        <v>525.70000000000005</v>
      </c>
      <c r="M433" s="320">
        <v>0.68025000000000002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429.15</v>
      </c>
      <c r="D434" s="321">
        <v>430.0333333333333</v>
      </c>
      <c r="E434" s="321">
        <v>425.11666666666662</v>
      </c>
      <c r="F434" s="321">
        <v>421.08333333333331</v>
      </c>
      <c r="G434" s="321">
        <v>416.16666666666663</v>
      </c>
      <c r="H434" s="321">
        <v>434.06666666666661</v>
      </c>
      <c r="I434" s="321">
        <v>438.98333333333335</v>
      </c>
      <c r="J434" s="321">
        <v>443.01666666666659</v>
      </c>
      <c r="K434" s="320">
        <v>434.95</v>
      </c>
      <c r="L434" s="320">
        <v>426</v>
      </c>
      <c r="M434" s="320">
        <v>2.2702100000000001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2099.35</v>
      </c>
      <c r="D435" s="321">
        <v>2108.2999999999997</v>
      </c>
      <c r="E435" s="321">
        <v>2047.6499999999996</v>
      </c>
      <c r="F435" s="321">
        <v>1995.9499999999998</v>
      </c>
      <c r="G435" s="321">
        <v>1935.2999999999997</v>
      </c>
      <c r="H435" s="321">
        <v>2159.9999999999995</v>
      </c>
      <c r="I435" s="321">
        <v>2220.65</v>
      </c>
      <c r="J435" s="321">
        <v>2272.3499999999995</v>
      </c>
      <c r="K435" s="320">
        <v>2168.9499999999998</v>
      </c>
      <c r="L435" s="320">
        <v>2056.6</v>
      </c>
      <c r="M435" s="320">
        <v>0.30145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846.85</v>
      </c>
      <c r="D436" s="321">
        <v>853.9666666666667</v>
      </c>
      <c r="E436" s="321">
        <v>832.98333333333335</v>
      </c>
      <c r="F436" s="321">
        <v>819.11666666666667</v>
      </c>
      <c r="G436" s="321">
        <v>798.13333333333333</v>
      </c>
      <c r="H436" s="321">
        <v>867.83333333333337</v>
      </c>
      <c r="I436" s="321">
        <v>888.81666666666672</v>
      </c>
      <c r="J436" s="321">
        <v>902.68333333333339</v>
      </c>
      <c r="K436" s="320">
        <v>874.95</v>
      </c>
      <c r="L436" s="320">
        <v>840.1</v>
      </c>
      <c r="M436" s="320">
        <v>0.42438999999999999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936.75</v>
      </c>
      <c r="D437" s="321">
        <v>933.68333333333339</v>
      </c>
      <c r="E437" s="321">
        <v>924.36666666666679</v>
      </c>
      <c r="F437" s="321">
        <v>911.98333333333335</v>
      </c>
      <c r="G437" s="321">
        <v>902.66666666666674</v>
      </c>
      <c r="H437" s="321">
        <v>946.06666666666683</v>
      </c>
      <c r="I437" s="321">
        <v>955.38333333333344</v>
      </c>
      <c r="J437" s="321">
        <v>967.76666666666688</v>
      </c>
      <c r="K437" s="320">
        <v>943</v>
      </c>
      <c r="L437" s="320">
        <v>921.3</v>
      </c>
      <c r="M437" s="320">
        <v>18.255310000000001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462.2</v>
      </c>
      <c r="D438" s="321">
        <v>467.54999999999995</v>
      </c>
      <c r="E438" s="321">
        <v>453.19999999999993</v>
      </c>
      <c r="F438" s="321">
        <v>444.2</v>
      </c>
      <c r="G438" s="321">
        <v>429.84999999999997</v>
      </c>
      <c r="H438" s="321">
        <v>476.5499999999999</v>
      </c>
      <c r="I438" s="321">
        <v>490.89999999999992</v>
      </c>
      <c r="J438" s="321">
        <v>499.89999999999986</v>
      </c>
      <c r="K438" s="320">
        <v>481.9</v>
      </c>
      <c r="L438" s="320">
        <v>458.55</v>
      </c>
      <c r="M438" s="320">
        <v>7.4864800000000002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509.45</v>
      </c>
      <c r="D439" s="321">
        <v>513.75</v>
      </c>
      <c r="E439" s="321">
        <v>503.1</v>
      </c>
      <c r="F439" s="321">
        <v>496.75</v>
      </c>
      <c r="G439" s="321">
        <v>486.1</v>
      </c>
      <c r="H439" s="321">
        <v>520.1</v>
      </c>
      <c r="I439" s="321">
        <v>530.75000000000011</v>
      </c>
      <c r="J439" s="321">
        <v>537.1</v>
      </c>
      <c r="K439" s="320">
        <v>524.4</v>
      </c>
      <c r="L439" s="320">
        <v>507.4</v>
      </c>
      <c r="M439" s="320">
        <v>9.5267400000000002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385.15</v>
      </c>
      <c r="D441" s="321">
        <v>386.55</v>
      </c>
      <c r="E441" s="321">
        <v>380.6</v>
      </c>
      <c r="F441" s="321">
        <v>376.05</v>
      </c>
      <c r="G441" s="321">
        <v>370.1</v>
      </c>
      <c r="H441" s="321">
        <v>391.1</v>
      </c>
      <c r="I441" s="321">
        <v>397.04999999999995</v>
      </c>
      <c r="J441" s="321">
        <v>401.6</v>
      </c>
      <c r="K441" s="320">
        <v>392.5</v>
      </c>
      <c r="L441" s="320">
        <v>382</v>
      </c>
      <c r="M441" s="320">
        <v>0.93405000000000005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2039.55</v>
      </c>
      <c r="D442" s="321">
        <v>2062.4666666666667</v>
      </c>
      <c r="E442" s="321">
        <v>2012.2833333333333</v>
      </c>
      <c r="F442" s="321">
        <v>1985.0166666666667</v>
      </c>
      <c r="G442" s="321">
        <v>1934.8333333333333</v>
      </c>
      <c r="H442" s="321">
        <v>2089.7333333333336</v>
      </c>
      <c r="I442" s="321">
        <v>2139.916666666667</v>
      </c>
      <c r="J442" s="321">
        <v>2167.1833333333334</v>
      </c>
      <c r="K442" s="320">
        <v>2112.65</v>
      </c>
      <c r="L442" s="320">
        <v>2035.2</v>
      </c>
      <c r="M442" s="320">
        <v>0.60955000000000004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595.25</v>
      </c>
      <c r="D443" s="321">
        <v>596.63333333333333</v>
      </c>
      <c r="E443" s="321">
        <v>589.26666666666665</v>
      </c>
      <c r="F443" s="321">
        <v>583.2833333333333</v>
      </c>
      <c r="G443" s="321">
        <v>575.91666666666663</v>
      </c>
      <c r="H443" s="321">
        <v>602.61666666666667</v>
      </c>
      <c r="I443" s="321">
        <v>609.98333333333323</v>
      </c>
      <c r="J443" s="321">
        <v>615.9666666666667</v>
      </c>
      <c r="K443" s="320">
        <v>604</v>
      </c>
      <c r="L443" s="320">
        <v>590.65</v>
      </c>
      <c r="M443" s="320">
        <v>1.0238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11.2</v>
      </c>
      <c r="D444" s="321">
        <v>11.333333333333334</v>
      </c>
      <c r="E444" s="321">
        <v>10.966666666666669</v>
      </c>
      <c r="F444" s="321">
        <v>10.733333333333334</v>
      </c>
      <c r="G444" s="321">
        <v>10.366666666666669</v>
      </c>
      <c r="H444" s="321">
        <v>11.566666666666668</v>
      </c>
      <c r="I444" s="321">
        <v>11.933333333333332</v>
      </c>
      <c r="J444" s="321">
        <v>12.166666666666668</v>
      </c>
      <c r="K444" s="320">
        <v>11.7</v>
      </c>
      <c r="L444" s="320">
        <v>11.1</v>
      </c>
      <c r="M444" s="320">
        <v>378.51382999999998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361.9</v>
      </c>
      <c r="D445" s="321">
        <v>360.59999999999997</v>
      </c>
      <c r="E445" s="321">
        <v>351.59999999999991</v>
      </c>
      <c r="F445" s="321">
        <v>341.29999999999995</v>
      </c>
      <c r="G445" s="321">
        <v>332.2999999999999</v>
      </c>
      <c r="H445" s="321">
        <v>370.89999999999992</v>
      </c>
      <c r="I445" s="321">
        <v>379.90000000000003</v>
      </c>
      <c r="J445" s="321">
        <v>390.19999999999993</v>
      </c>
      <c r="K445" s="320">
        <v>369.6</v>
      </c>
      <c r="L445" s="320">
        <v>350.3</v>
      </c>
      <c r="M445" s="320">
        <v>8.6215600000000006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1160.25</v>
      </c>
      <c r="D446" s="321">
        <v>1155.7</v>
      </c>
      <c r="E446" s="321">
        <v>1146.7</v>
      </c>
      <c r="F446" s="321">
        <v>1133.1500000000001</v>
      </c>
      <c r="G446" s="321">
        <v>1124.1500000000001</v>
      </c>
      <c r="H446" s="321">
        <v>1169.25</v>
      </c>
      <c r="I446" s="321">
        <v>1178.25</v>
      </c>
      <c r="J446" s="321">
        <v>1191.8</v>
      </c>
      <c r="K446" s="320">
        <v>1164.7</v>
      </c>
      <c r="L446" s="320">
        <v>1142.1500000000001</v>
      </c>
      <c r="M446" s="320">
        <v>0.78303999999999996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637.65</v>
      </c>
      <c r="D447" s="321">
        <v>639.73333333333335</v>
      </c>
      <c r="E447" s="321">
        <v>629.4666666666667</v>
      </c>
      <c r="F447" s="321">
        <v>621.2833333333333</v>
      </c>
      <c r="G447" s="321">
        <v>611.01666666666665</v>
      </c>
      <c r="H447" s="321">
        <v>647.91666666666674</v>
      </c>
      <c r="I447" s="321">
        <v>658.18333333333339</v>
      </c>
      <c r="J447" s="321">
        <v>666.36666666666679</v>
      </c>
      <c r="K447" s="320">
        <v>650</v>
      </c>
      <c r="L447" s="320">
        <v>631.54999999999995</v>
      </c>
      <c r="M447" s="320">
        <v>4.0922000000000001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1523.95</v>
      </c>
      <c r="D448" s="321">
        <v>1546.45</v>
      </c>
      <c r="E448" s="321">
        <v>1495.5500000000002</v>
      </c>
      <c r="F448" s="321">
        <v>1467.15</v>
      </c>
      <c r="G448" s="321">
        <v>1416.2500000000002</v>
      </c>
      <c r="H448" s="321">
        <v>1574.8500000000001</v>
      </c>
      <c r="I448" s="321">
        <v>1625.7500000000002</v>
      </c>
      <c r="J448" s="321">
        <v>1654.15</v>
      </c>
      <c r="K448" s="320">
        <v>1597.35</v>
      </c>
      <c r="L448" s="320">
        <v>1518.05</v>
      </c>
      <c r="M448" s="320">
        <v>2.6987800000000002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11982.4</v>
      </c>
      <c r="D449" s="321">
        <v>11917.466666666667</v>
      </c>
      <c r="E449" s="321">
        <v>11814.933333333334</v>
      </c>
      <c r="F449" s="321">
        <v>11647.466666666667</v>
      </c>
      <c r="G449" s="321">
        <v>11544.933333333334</v>
      </c>
      <c r="H449" s="321">
        <v>12084.933333333334</v>
      </c>
      <c r="I449" s="321">
        <v>12187.466666666667</v>
      </c>
      <c r="J449" s="321">
        <v>12354.933333333334</v>
      </c>
      <c r="K449" s="320">
        <v>12020</v>
      </c>
      <c r="L449" s="320">
        <v>11750</v>
      </c>
      <c r="M449" s="320">
        <v>1.358E-2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976.95</v>
      </c>
      <c r="D450" s="321">
        <v>979.7833333333333</v>
      </c>
      <c r="E450" s="321">
        <v>969.56666666666661</v>
      </c>
      <c r="F450" s="321">
        <v>962.18333333333328</v>
      </c>
      <c r="G450" s="321">
        <v>951.96666666666658</v>
      </c>
      <c r="H450" s="321">
        <v>987.16666666666663</v>
      </c>
      <c r="I450" s="321">
        <v>997.38333333333333</v>
      </c>
      <c r="J450" s="321">
        <v>1004.7666666666667</v>
      </c>
      <c r="K450" s="320">
        <v>990</v>
      </c>
      <c r="L450" s="320">
        <v>972.4</v>
      </c>
      <c r="M450" s="320">
        <v>7.9863400000000002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221.35</v>
      </c>
      <c r="D451" s="321">
        <v>221.61666666666667</v>
      </c>
      <c r="E451" s="321">
        <v>219.73333333333335</v>
      </c>
      <c r="F451" s="321">
        <v>218.11666666666667</v>
      </c>
      <c r="G451" s="321">
        <v>216.23333333333335</v>
      </c>
      <c r="H451" s="321">
        <v>223.23333333333335</v>
      </c>
      <c r="I451" s="321">
        <v>225.11666666666667</v>
      </c>
      <c r="J451" s="321">
        <v>226.73333333333335</v>
      </c>
      <c r="K451" s="320">
        <v>223.5</v>
      </c>
      <c r="L451" s="320">
        <v>220</v>
      </c>
      <c r="M451" s="320">
        <v>17.57891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1302.55</v>
      </c>
      <c r="D452" s="321">
        <v>1308.5</v>
      </c>
      <c r="E452" s="321">
        <v>1285.8499999999999</v>
      </c>
      <c r="F452" s="321">
        <v>1269.1499999999999</v>
      </c>
      <c r="G452" s="321">
        <v>1246.4999999999998</v>
      </c>
      <c r="H452" s="321">
        <v>1325.2</v>
      </c>
      <c r="I452" s="321">
        <v>1347.8500000000001</v>
      </c>
      <c r="J452" s="321">
        <v>1364.5500000000002</v>
      </c>
      <c r="K452" s="320">
        <v>1331.15</v>
      </c>
      <c r="L452" s="320">
        <v>1291.8</v>
      </c>
      <c r="M452" s="320">
        <v>3.87696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817.6</v>
      </c>
      <c r="D453" s="321">
        <v>817.38333333333321</v>
      </c>
      <c r="E453" s="321">
        <v>811.26666666666642</v>
      </c>
      <c r="F453" s="321">
        <v>804.93333333333317</v>
      </c>
      <c r="G453" s="321">
        <v>798.81666666666638</v>
      </c>
      <c r="H453" s="321">
        <v>823.71666666666647</v>
      </c>
      <c r="I453" s="321">
        <v>829.83333333333326</v>
      </c>
      <c r="J453" s="321">
        <v>836.16666666666652</v>
      </c>
      <c r="K453" s="320">
        <v>823.5</v>
      </c>
      <c r="L453" s="320">
        <v>811.05</v>
      </c>
      <c r="M453" s="320">
        <v>10.36739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8383.7999999999993</v>
      </c>
      <c r="D454" s="321">
        <v>8456.2666666666664</v>
      </c>
      <c r="E454" s="321">
        <v>8277.5333333333328</v>
      </c>
      <c r="F454" s="321">
        <v>8171.2666666666664</v>
      </c>
      <c r="G454" s="321">
        <v>7992.5333333333328</v>
      </c>
      <c r="H454" s="321">
        <v>8562.5333333333328</v>
      </c>
      <c r="I454" s="321">
        <v>8741.2666666666664</v>
      </c>
      <c r="J454" s="321">
        <v>8847.5333333333328</v>
      </c>
      <c r="K454" s="320">
        <v>8635</v>
      </c>
      <c r="L454" s="320">
        <v>8350</v>
      </c>
      <c r="M454" s="320">
        <v>3.9731100000000001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431.05</v>
      </c>
      <c r="D455" s="321">
        <v>434.66666666666669</v>
      </c>
      <c r="E455" s="321">
        <v>426.48333333333335</v>
      </c>
      <c r="F455" s="321">
        <v>421.91666666666669</v>
      </c>
      <c r="G455" s="321">
        <v>413.73333333333335</v>
      </c>
      <c r="H455" s="321">
        <v>439.23333333333335</v>
      </c>
      <c r="I455" s="321">
        <v>447.41666666666663</v>
      </c>
      <c r="J455" s="321">
        <v>451.98333333333335</v>
      </c>
      <c r="K455" s="320">
        <v>442.85</v>
      </c>
      <c r="L455" s="320">
        <v>430.1</v>
      </c>
      <c r="M455" s="320">
        <v>168.17981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221.9</v>
      </c>
      <c r="D456" s="321">
        <v>223.54999999999998</v>
      </c>
      <c r="E456" s="321">
        <v>219.44999999999996</v>
      </c>
      <c r="F456" s="321">
        <v>216.99999999999997</v>
      </c>
      <c r="G456" s="321">
        <v>212.89999999999995</v>
      </c>
      <c r="H456" s="321">
        <v>225.99999999999997</v>
      </c>
      <c r="I456" s="321">
        <v>230.1</v>
      </c>
      <c r="J456" s="321">
        <v>232.54999999999998</v>
      </c>
      <c r="K456" s="320">
        <v>227.65</v>
      </c>
      <c r="L456" s="320">
        <v>221.1</v>
      </c>
      <c r="M456" s="320">
        <v>15.750349999999999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273.10000000000002</v>
      </c>
      <c r="D457" s="321">
        <v>275.23333333333335</v>
      </c>
      <c r="E457" s="321">
        <v>270.16666666666669</v>
      </c>
      <c r="F457" s="321">
        <v>267.23333333333335</v>
      </c>
      <c r="G457" s="321">
        <v>262.16666666666669</v>
      </c>
      <c r="H457" s="321">
        <v>278.16666666666669</v>
      </c>
      <c r="I457" s="321">
        <v>283.23333333333329</v>
      </c>
      <c r="J457" s="321">
        <v>286.16666666666669</v>
      </c>
      <c r="K457" s="320">
        <v>280.3</v>
      </c>
      <c r="L457" s="320">
        <v>272.3</v>
      </c>
      <c r="M457" s="320">
        <v>314.60232000000002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1319.5</v>
      </c>
      <c r="D458" s="321">
        <v>1326.8333333333333</v>
      </c>
      <c r="E458" s="321">
        <v>1307.6666666666665</v>
      </c>
      <c r="F458" s="321">
        <v>1295.8333333333333</v>
      </c>
      <c r="G458" s="321">
        <v>1276.6666666666665</v>
      </c>
      <c r="H458" s="321">
        <v>1338.6666666666665</v>
      </c>
      <c r="I458" s="321">
        <v>1357.833333333333</v>
      </c>
      <c r="J458" s="321">
        <v>1369.6666666666665</v>
      </c>
      <c r="K458" s="320">
        <v>1346</v>
      </c>
      <c r="L458" s="320">
        <v>1315</v>
      </c>
      <c r="M458" s="320">
        <v>44.937800000000003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802.2</v>
      </c>
      <c r="D459" s="321">
        <v>799.4</v>
      </c>
      <c r="E459" s="321">
        <v>790.8</v>
      </c>
      <c r="F459" s="321">
        <v>779.4</v>
      </c>
      <c r="G459" s="321">
        <v>770.8</v>
      </c>
      <c r="H459" s="321">
        <v>810.8</v>
      </c>
      <c r="I459" s="321">
        <v>819.40000000000009</v>
      </c>
      <c r="J459" s="321">
        <v>830.8</v>
      </c>
      <c r="K459" s="320">
        <v>808</v>
      </c>
      <c r="L459" s="320">
        <v>788</v>
      </c>
      <c r="M459" s="320">
        <v>0.72497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1799.1</v>
      </c>
      <c r="D460" s="321">
        <v>1803.6000000000001</v>
      </c>
      <c r="E460" s="321">
        <v>1781.5000000000002</v>
      </c>
      <c r="F460" s="321">
        <v>1763.9</v>
      </c>
      <c r="G460" s="321">
        <v>1741.8000000000002</v>
      </c>
      <c r="H460" s="321">
        <v>1821.2000000000003</v>
      </c>
      <c r="I460" s="321">
        <v>1843.3000000000002</v>
      </c>
      <c r="J460" s="321">
        <v>1860.9000000000003</v>
      </c>
      <c r="K460" s="320">
        <v>1825.7</v>
      </c>
      <c r="L460" s="320">
        <v>1786</v>
      </c>
      <c r="M460" s="320">
        <v>0.26723999999999998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839.1</v>
      </c>
      <c r="D461" s="321">
        <v>846.66666666666663</v>
      </c>
      <c r="E461" s="321">
        <v>824.43333333333328</v>
      </c>
      <c r="F461" s="321">
        <v>809.76666666666665</v>
      </c>
      <c r="G461" s="321">
        <v>787.5333333333333</v>
      </c>
      <c r="H461" s="321">
        <v>861.33333333333326</v>
      </c>
      <c r="I461" s="321">
        <v>883.56666666666661</v>
      </c>
      <c r="J461" s="321">
        <v>898.23333333333323</v>
      </c>
      <c r="K461" s="320">
        <v>868.9</v>
      </c>
      <c r="L461" s="320">
        <v>832</v>
      </c>
      <c r="M461" s="320">
        <v>1.25691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3661.95</v>
      </c>
      <c r="D462" s="321">
        <v>3675.7833333333328</v>
      </c>
      <c r="E462" s="321">
        <v>3641.7166666666658</v>
      </c>
      <c r="F462" s="321">
        <v>3621.4833333333331</v>
      </c>
      <c r="G462" s="321">
        <v>3587.4166666666661</v>
      </c>
      <c r="H462" s="321">
        <v>3696.0166666666655</v>
      </c>
      <c r="I462" s="321">
        <v>3730.083333333333</v>
      </c>
      <c r="J462" s="321">
        <v>3750.3166666666652</v>
      </c>
      <c r="K462" s="320">
        <v>3709.85</v>
      </c>
      <c r="L462" s="320">
        <v>3655.55</v>
      </c>
      <c r="M462" s="320">
        <v>16.216719999999999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3785.2</v>
      </c>
      <c r="D463" s="321">
        <v>3831.2833333333328</v>
      </c>
      <c r="E463" s="321">
        <v>3719.1166666666659</v>
      </c>
      <c r="F463" s="321">
        <v>3653.0333333333328</v>
      </c>
      <c r="G463" s="321">
        <v>3540.8666666666659</v>
      </c>
      <c r="H463" s="321">
        <v>3897.3666666666659</v>
      </c>
      <c r="I463" s="321">
        <v>4009.5333333333328</v>
      </c>
      <c r="J463" s="321">
        <v>4075.6166666666659</v>
      </c>
      <c r="K463" s="320">
        <v>3943.45</v>
      </c>
      <c r="L463" s="320">
        <v>3765.2</v>
      </c>
      <c r="M463" s="320">
        <v>0.25036999999999998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1410.45</v>
      </c>
      <c r="D464" s="321">
        <v>1414.1833333333334</v>
      </c>
      <c r="E464" s="321">
        <v>1399.6666666666667</v>
      </c>
      <c r="F464" s="321">
        <v>1388.8833333333334</v>
      </c>
      <c r="G464" s="321">
        <v>1374.3666666666668</v>
      </c>
      <c r="H464" s="321">
        <v>1424.9666666666667</v>
      </c>
      <c r="I464" s="321">
        <v>1439.4833333333331</v>
      </c>
      <c r="J464" s="321">
        <v>1450.2666666666667</v>
      </c>
      <c r="K464" s="320">
        <v>1428.7</v>
      </c>
      <c r="L464" s="320">
        <v>1403.4</v>
      </c>
      <c r="M464" s="320">
        <v>14.303990000000001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2229.85</v>
      </c>
      <c r="D465" s="321">
        <v>2193.4833333333336</v>
      </c>
      <c r="E465" s="321">
        <v>2039.9666666666672</v>
      </c>
      <c r="F465" s="321">
        <v>1850.0833333333335</v>
      </c>
      <c r="G465" s="321">
        <v>1696.5666666666671</v>
      </c>
      <c r="H465" s="321">
        <v>2383.3666666666672</v>
      </c>
      <c r="I465" s="321">
        <v>2536.8833333333337</v>
      </c>
      <c r="J465" s="321">
        <v>2726.7666666666673</v>
      </c>
      <c r="K465" s="320">
        <v>2347</v>
      </c>
      <c r="L465" s="320">
        <v>2003.6</v>
      </c>
      <c r="M465" s="320">
        <v>5.3941499999999998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872.55</v>
      </c>
      <c r="D466" s="321">
        <v>878.7166666666667</v>
      </c>
      <c r="E466" s="321">
        <v>864.98333333333335</v>
      </c>
      <c r="F466" s="321">
        <v>857.41666666666663</v>
      </c>
      <c r="G466" s="321">
        <v>843.68333333333328</v>
      </c>
      <c r="H466" s="321">
        <v>886.28333333333342</v>
      </c>
      <c r="I466" s="321">
        <v>900.01666666666677</v>
      </c>
      <c r="J466" s="321">
        <v>907.58333333333348</v>
      </c>
      <c r="K466" s="320">
        <v>892.45</v>
      </c>
      <c r="L466" s="320">
        <v>871.15</v>
      </c>
      <c r="M466" s="320">
        <v>1.9681200000000001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1744.15</v>
      </c>
      <c r="D467" s="321">
        <v>1751.8</v>
      </c>
      <c r="E467" s="321">
        <v>1725.6</v>
      </c>
      <c r="F467" s="321">
        <v>1707.05</v>
      </c>
      <c r="G467" s="321">
        <v>1680.85</v>
      </c>
      <c r="H467" s="321">
        <v>1770.35</v>
      </c>
      <c r="I467" s="321">
        <v>1796.5500000000002</v>
      </c>
      <c r="J467" s="321">
        <v>1815.1</v>
      </c>
      <c r="K467" s="320">
        <v>1778</v>
      </c>
      <c r="L467" s="320">
        <v>1733.25</v>
      </c>
      <c r="M467" s="320">
        <v>0.44169000000000003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2142</v>
      </c>
      <c r="D468" s="321">
        <v>2142.3333333333335</v>
      </c>
      <c r="E468" s="321">
        <v>2124.666666666667</v>
      </c>
      <c r="F468" s="321">
        <v>2107.3333333333335</v>
      </c>
      <c r="G468" s="321">
        <v>2089.666666666667</v>
      </c>
      <c r="H468" s="321">
        <v>2159.666666666667</v>
      </c>
      <c r="I468" s="321">
        <v>2177.3333333333339</v>
      </c>
      <c r="J468" s="321">
        <v>2194.666666666667</v>
      </c>
      <c r="K468" s="320">
        <v>2160</v>
      </c>
      <c r="L468" s="320">
        <v>2125</v>
      </c>
      <c r="M468" s="320">
        <v>9.3670000000000003E-2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2461.35</v>
      </c>
      <c r="D469" s="321">
        <v>2466.1333333333332</v>
      </c>
      <c r="E469" s="321">
        <v>2436.3166666666666</v>
      </c>
      <c r="F469" s="321">
        <v>2411.2833333333333</v>
      </c>
      <c r="G469" s="321">
        <v>2381.4666666666667</v>
      </c>
      <c r="H469" s="321">
        <v>2491.1666666666665</v>
      </c>
      <c r="I469" s="321">
        <v>2520.9833333333331</v>
      </c>
      <c r="J469" s="321">
        <v>2546.0166666666664</v>
      </c>
      <c r="K469" s="320">
        <v>2495.9499999999998</v>
      </c>
      <c r="L469" s="320">
        <v>2441.1</v>
      </c>
      <c r="M469" s="320">
        <v>11.654529999999999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2849.5</v>
      </c>
      <c r="D470" s="321">
        <v>2832.8833333333337</v>
      </c>
      <c r="E470" s="321">
        <v>2791.1666666666674</v>
      </c>
      <c r="F470" s="321">
        <v>2732.8333333333339</v>
      </c>
      <c r="G470" s="321">
        <v>2691.1166666666677</v>
      </c>
      <c r="H470" s="321">
        <v>2891.2166666666672</v>
      </c>
      <c r="I470" s="321">
        <v>2932.9333333333334</v>
      </c>
      <c r="J470" s="321">
        <v>2991.2666666666669</v>
      </c>
      <c r="K470" s="320">
        <v>2874.6</v>
      </c>
      <c r="L470" s="320">
        <v>2774.55</v>
      </c>
      <c r="M470" s="320">
        <v>1.7945800000000001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548.04999999999995</v>
      </c>
      <c r="D471" s="321">
        <v>552.41666666666663</v>
      </c>
      <c r="E471" s="321">
        <v>541.0333333333333</v>
      </c>
      <c r="F471" s="321">
        <v>534.01666666666665</v>
      </c>
      <c r="G471" s="321">
        <v>522.63333333333333</v>
      </c>
      <c r="H471" s="321">
        <v>559.43333333333328</v>
      </c>
      <c r="I471" s="321">
        <v>570.81666666666672</v>
      </c>
      <c r="J471" s="321">
        <v>577.83333333333326</v>
      </c>
      <c r="K471" s="320">
        <v>563.79999999999995</v>
      </c>
      <c r="L471" s="320">
        <v>545.4</v>
      </c>
      <c r="M471" s="320">
        <v>9.6635100000000005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1232.8</v>
      </c>
      <c r="D472" s="321">
        <v>1239.0333333333333</v>
      </c>
      <c r="E472" s="321">
        <v>1215.2666666666667</v>
      </c>
      <c r="F472" s="321">
        <v>1197.7333333333333</v>
      </c>
      <c r="G472" s="321">
        <v>1173.9666666666667</v>
      </c>
      <c r="H472" s="321">
        <v>1256.5666666666666</v>
      </c>
      <c r="I472" s="321">
        <v>1280.333333333333</v>
      </c>
      <c r="J472" s="321">
        <v>1297.8666666666666</v>
      </c>
      <c r="K472" s="320">
        <v>1262.8</v>
      </c>
      <c r="L472" s="320">
        <v>1221.5</v>
      </c>
      <c r="M472" s="320">
        <v>7.4235199999999999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54.9</v>
      </c>
      <c r="D473" s="321">
        <v>54.966666666666669</v>
      </c>
      <c r="E473" s="321">
        <v>54.433333333333337</v>
      </c>
      <c r="F473" s="321">
        <v>53.966666666666669</v>
      </c>
      <c r="G473" s="321">
        <v>53.433333333333337</v>
      </c>
      <c r="H473" s="321">
        <v>55.433333333333337</v>
      </c>
      <c r="I473" s="321">
        <v>55.966666666666669</v>
      </c>
      <c r="J473" s="321">
        <v>56.433333333333337</v>
      </c>
      <c r="K473" s="320">
        <v>55.5</v>
      </c>
      <c r="L473" s="320">
        <v>54.5</v>
      </c>
      <c r="M473" s="320">
        <v>23.29693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206.15</v>
      </c>
      <c r="D474" s="321">
        <v>207.98333333333335</v>
      </c>
      <c r="E474" s="321">
        <v>202.9666666666667</v>
      </c>
      <c r="F474" s="321">
        <v>199.78333333333336</v>
      </c>
      <c r="G474" s="321">
        <v>194.76666666666671</v>
      </c>
      <c r="H474" s="321">
        <v>211.16666666666669</v>
      </c>
      <c r="I474" s="321">
        <v>216.18333333333334</v>
      </c>
      <c r="J474" s="321">
        <v>219.36666666666667</v>
      </c>
      <c r="K474" s="320">
        <v>213</v>
      </c>
      <c r="L474" s="320">
        <v>204.8</v>
      </c>
      <c r="M474" s="320">
        <v>4.41927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826.85</v>
      </c>
      <c r="D475" s="321">
        <v>832.1</v>
      </c>
      <c r="E475" s="321">
        <v>819.2</v>
      </c>
      <c r="F475" s="321">
        <v>811.55000000000007</v>
      </c>
      <c r="G475" s="321">
        <v>798.65000000000009</v>
      </c>
      <c r="H475" s="321">
        <v>839.75</v>
      </c>
      <c r="I475" s="321">
        <v>852.64999999999986</v>
      </c>
      <c r="J475" s="321">
        <v>860.3</v>
      </c>
      <c r="K475" s="320">
        <v>845</v>
      </c>
      <c r="L475" s="320">
        <v>824.45</v>
      </c>
      <c r="M475" s="320">
        <v>1.3311900000000001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185.45</v>
      </c>
      <c r="D476" s="321">
        <v>190.53333333333333</v>
      </c>
      <c r="E476" s="321">
        <v>180.06666666666666</v>
      </c>
      <c r="F476" s="321">
        <v>174.68333333333334</v>
      </c>
      <c r="G476" s="321">
        <v>164.21666666666667</v>
      </c>
      <c r="H476" s="321">
        <v>195.91666666666666</v>
      </c>
      <c r="I476" s="321">
        <v>206.3833333333333</v>
      </c>
      <c r="J476" s="321">
        <v>211.76666666666665</v>
      </c>
      <c r="K476" s="320">
        <v>201</v>
      </c>
      <c r="L476" s="320">
        <v>185.15</v>
      </c>
      <c r="M476" s="320">
        <v>68.935140000000004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74.75</v>
      </c>
      <c r="D477" s="321">
        <v>75.5</v>
      </c>
      <c r="E477" s="321">
        <v>73.650000000000006</v>
      </c>
      <c r="F477" s="321">
        <v>72.550000000000011</v>
      </c>
      <c r="G477" s="321">
        <v>70.700000000000017</v>
      </c>
      <c r="H477" s="321">
        <v>76.599999999999994</v>
      </c>
      <c r="I477" s="321">
        <v>78.449999999999989</v>
      </c>
      <c r="J477" s="321">
        <v>79.549999999999983</v>
      </c>
      <c r="K477" s="320">
        <v>77.349999999999994</v>
      </c>
      <c r="L477" s="320">
        <v>74.400000000000006</v>
      </c>
      <c r="M477" s="320">
        <v>102.06062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650.04999999999995</v>
      </c>
      <c r="D478" s="321">
        <v>652.59999999999991</v>
      </c>
      <c r="E478" s="321">
        <v>645.29999999999984</v>
      </c>
      <c r="F478" s="321">
        <v>640.54999999999995</v>
      </c>
      <c r="G478" s="321">
        <v>633.24999999999989</v>
      </c>
      <c r="H478" s="321">
        <v>657.3499999999998</v>
      </c>
      <c r="I478" s="321">
        <v>664.65</v>
      </c>
      <c r="J478" s="321">
        <v>669.39999999999975</v>
      </c>
      <c r="K478" s="320">
        <v>659.9</v>
      </c>
      <c r="L478" s="320">
        <v>647.85</v>
      </c>
      <c r="M478" s="320">
        <v>8.84084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1526.5</v>
      </c>
      <c r="D479" s="321">
        <v>1533.7666666666664</v>
      </c>
      <c r="E479" s="321">
        <v>1509.8333333333328</v>
      </c>
      <c r="F479" s="321">
        <v>1493.1666666666663</v>
      </c>
      <c r="G479" s="321">
        <v>1469.2333333333327</v>
      </c>
      <c r="H479" s="321">
        <v>1550.4333333333329</v>
      </c>
      <c r="I479" s="321">
        <v>1574.3666666666663</v>
      </c>
      <c r="J479" s="321">
        <v>1591.0333333333331</v>
      </c>
      <c r="K479" s="320">
        <v>1557.7</v>
      </c>
      <c r="L479" s="320">
        <v>1517.1</v>
      </c>
      <c r="M479" s="320">
        <v>1.88706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12.3</v>
      </c>
      <c r="D480" s="321">
        <v>12.35</v>
      </c>
      <c r="E480" s="321">
        <v>12.25</v>
      </c>
      <c r="F480" s="321">
        <v>12.200000000000001</v>
      </c>
      <c r="G480" s="321">
        <v>12.100000000000001</v>
      </c>
      <c r="H480" s="321">
        <v>12.399999999999999</v>
      </c>
      <c r="I480" s="321">
        <v>12.499999999999996</v>
      </c>
      <c r="J480" s="321">
        <v>12.549999999999997</v>
      </c>
      <c r="K480" s="320">
        <v>12.45</v>
      </c>
      <c r="L480" s="320">
        <v>12.3</v>
      </c>
      <c r="M480" s="320">
        <v>19.3261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690.8</v>
      </c>
      <c r="D481" s="321">
        <v>692.86666666666667</v>
      </c>
      <c r="E481" s="321">
        <v>682.0333333333333</v>
      </c>
      <c r="F481" s="321">
        <v>673.26666666666665</v>
      </c>
      <c r="G481" s="321">
        <v>662.43333333333328</v>
      </c>
      <c r="H481" s="321">
        <v>701.63333333333333</v>
      </c>
      <c r="I481" s="321">
        <v>712.46666666666658</v>
      </c>
      <c r="J481" s="321">
        <v>721.23333333333335</v>
      </c>
      <c r="K481" s="320">
        <v>703.7</v>
      </c>
      <c r="L481" s="320">
        <v>684.1</v>
      </c>
      <c r="M481" s="320">
        <v>2.8641000000000001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150.15</v>
      </c>
      <c r="D482" s="321">
        <v>147.68333333333331</v>
      </c>
      <c r="E482" s="321">
        <v>143.36666666666662</v>
      </c>
      <c r="F482" s="321">
        <v>136.58333333333331</v>
      </c>
      <c r="G482" s="321">
        <v>132.26666666666662</v>
      </c>
      <c r="H482" s="321">
        <v>154.46666666666661</v>
      </c>
      <c r="I482" s="321">
        <v>158.78333333333327</v>
      </c>
      <c r="J482" s="321">
        <v>165.56666666666661</v>
      </c>
      <c r="K482" s="320">
        <v>152</v>
      </c>
      <c r="L482" s="320">
        <v>140.9</v>
      </c>
      <c r="M482" s="320">
        <v>28.151009999999999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17.899999999999999</v>
      </c>
      <c r="D483" s="321">
        <v>17.849999999999998</v>
      </c>
      <c r="E483" s="321">
        <v>17.599999999999994</v>
      </c>
      <c r="F483" s="321">
        <v>17.299999999999997</v>
      </c>
      <c r="G483" s="321">
        <v>17.049999999999994</v>
      </c>
      <c r="H483" s="321">
        <v>18.149999999999995</v>
      </c>
      <c r="I483" s="321">
        <v>18.400000000000002</v>
      </c>
      <c r="J483" s="321">
        <v>18.699999999999996</v>
      </c>
      <c r="K483" s="320">
        <v>18.100000000000001</v>
      </c>
      <c r="L483" s="320">
        <v>17.55</v>
      </c>
      <c r="M483" s="320">
        <v>22.338529999999999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6730.05</v>
      </c>
      <c r="D484" s="321">
        <v>6754.75</v>
      </c>
      <c r="E484" s="321">
        <v>6669.5</v>
      </c>
      <c r="F484" s="321">
        <v>6608.95</v>
      </c>
      <c r="G484" s="321">
        <v>6523.7</v>
      </c>
      <c r="H484" s="321">
        <v>6815.3</v>
      </c>
      <c r="I484" s="321">
        <v>6900.55</v>
      </c>
      <c r="J484" s="321">
        <v>6961.1</v>
      </c>
      <c r="K484" s="320">
        <v>6840</v>
      </c>
      <c r="L484" s="320">
        <v>6694.2</v>
      </c>
      <c r="M484" s="320">
        <v>3.8653499999999998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42</v>
      </c>
      <c r="D485" s="321">
        <v>42.25</v>
      </c>
      <c r="E485" s="321">
        <v>41.65</v>
      </c>
      <c r="F485" s="321">
        <v>41.3</v>
      </c>
      <c r="G485" s="321">
        <v>40.699999999999996</v>
      </c>
      <c r="H485" s="321">
        <v>42.6</v>
      </c>
      <c r="I485" s="321">
        <v>43.199999999999996</v>
      </c>
      <c r="J485" s="321">
        <v>43.550000000000004</v>
      </c>
      <c r="K485" s="320">
        <v>42.85</v>
      </c>
      <c r="L485" s="320">
        <v>41.9</v>
      </c>
      <c r="M485" s="320">
        <v>75.443790000000007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818.65</v>
      </c>
      <c r="D486" s="321">
        <v>820.0333333333333</v>
      </c>
      <c r="E486" s="321">
        <v>803.61666666666656</v>
      </c>
      <c r="F486" s="321">
        <v>788.58333333333326</v>
      </c>
      <c r="G486" s="321">
        <v>772.16666666666652</v>
      </c>
      <c r="H486" s="321">
        <v>835.06666666666661</v>
      </c>
      <c r="I486" s="321">
        <v>851.48333333333335</v>
      </c>
      <c r="J486" s="321">
        <v>866.51666666666665</v>
      </c>
      <c r="K486" s="320">
        <v>836.45</v>
      </c>
      <c r="L486" s="320">
        <v>805</v>
      </c>
      <c r="M486" s="320">
        <v>49.74212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960</v>
      </c>
      <c r="D487" s="321">
        <v>961.31666666666661</v>
      </c>
      <c r="E487" s="321">
        <v>950.63333333333321</v>
      </c>
      <c r="F487" s="321">
        <v>941.26666666666665</v>
      </c>
      <c r="G487" s="321">
        <v>930.58333333333326</v>
      </c>
      <c r="H487" s="321">
        <v>970.68333333333317</v>
      </c>
      <c r="I487" s="321">
        <v>981.36666666666656</v>
      </c>
      <c r="J487" s="321">
        <v>990.73333333333312</v>
      </c>
      <c r="K487" s="320">
        <v>972</v>
      </c>
      <c r="L487" s="320">
        <v>951.95</v>
      </c>
      <c r="M487" s="320">
        <v>0.63502999999999998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493.8</v>
      </c>
      <c r="D488" s="321">
        <v>496.2166666666667</v>
      </c>
      <c r="E488" s="321">
        <v>487.48333333333341</v>
      </c>
      <c r="F488" s="321">
        <v>481.16666666666669</v>
      </c>
      <c r="G488" s="321">
        <v>472.43333333333339</v>
      </c>
      <c r="H488" s="321">
        <v>502.53333333333342</v>
      </c>
      <c r="I488" s="321">
        <v>511.26666666666677</v>
      </c>
      <c r="J488" s="321">
        <v>517.58333333333348</v>
      </c>
      <c r="K488" s="320">
        <v>504.95</v>
      </c>
      <c r="L488" s="320">
        <v>489.9</v>
      </c>
      <c r="M488" s="320">
        <v>0.8992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37.700000000000003</v>
      </c>
      <c r="D489" s="321">
        <v>37.1</v>
      </c>
      <c r="E489" s="321">
        <v>35</v>
      </c>
      <c r="F489" s="321">
        <v>32.299999999999997</v>
      </c>
      <c r="G489" s="321">
        <v>30.199999999999996</v>
      </c>
      <c r="H489" s="321">
        <v>39.800000000000004</v>
      </c>
      <c r="I489" s="321">
        <v>41.900000000000013</v>
      </c>
      <c r="J489" s="321">
        <v>44.600000000000009</v>
      </c>
      <c r="K489" s="320">
        <v>39.200000000000003</v>
      </c>
      <c r="L489" s="320">
        <v>34.4</v>
      </c>
      <c r="M489" s="320">
        <v>267.39924000000002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992.85</v>
      </c>
      <c r="D490" s="321">
        <v>994.86666666666679</v>
      </c>
      <c r="E490" s="321">
        <v>973.53333333333353</v>
      </c>
      <c r="F490" s="321">
        <v>954.2166666666667</v>
      </c>
      <c r="G490" s="321">
        <v>932.88333333333344</v>
      </c>
      <c r="H490" s="321">
        <v>1014.1833333333336</v>
      </c>
      <c r="I490" s="321">
        <v>1035.5166666666669</v>
      </c>
      <c r="J490" s="321">
        <v>1054.8333333333337</v>
      </c>
      <c r="K490" s="320">
        <v>1016.2</v>
      </c>
      <c r="L490" s="320">
        <v>975.55</v>
      </c>
      <c r="M490" s="320">
        <v>0.54293000000000002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400.1</v>
      </c>
      <c r="D491" s="321">
        <v>399.34999999999997</v>
      </c>
      <c r="E491" s="321">
        <v>390.79999999999995</v>
      </c>
      <c r="F491" s="321">
        <v>381.5</v>
      </c>
      <c r="G491" s="321">
        <v>372.95</v>
      </c>
      <c r="H491" s="321">
        <v>408.64999999999992</v>
      </c>
      <c r="I491" s="321">
        <v>417.2</v>
      </c>
      <c r="J491" s="321">
        <v>426.49999999999989</v>
      </c>
      <c r="K491" s="320">
        <v>407.9</v>
      </c>
      <c r="L491" s="320">
        <v>390.05</v>
      </c>
      <c r="M491" s="320">
        <v>5.2025199999999998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1011.05</v>
      </c>
      <c r="D492" s="321">
        <v>1018.6333333333332</v>
      </c>
      <c r="E492" s="321">
        <v>986.41666666666652</v>
      </c>
      <c r="F492" s="321">
        <v>961.7833333333333</v>
      </c>
      <c r="G492" s="321">
        <v>929.56666666666661</v>
      </c>
      <c r="H492" s="321">
        <v>1043.2666666666664</v>
      </c>
      <c r="I492" s="321">
        <v>1075.4833333333331</v>
      </c>
      <c r="J492" s="321">
        <v>1100.1166666666663</v>
      </c>
      <c r="K492" s="320">
        <v>1050.8499999999999</v>
      </c>
      <c r="L492" s="320">
        <v>994</v>
      </c>
      <c r="M492" s="320">
        <v>13.520619999999999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425.8</v>
      </c>
      <c r="D493" s="321">
        <v>424.91666666666669</v>
      </c>
      <c r="E493" s="321">
        <v>422.28333333333336</v>
      </c>
      <c r="F493" s="321">
        <v>418.76666666666665</v>
      </c>
      <c r="G493" s="321">
        <v>416.13333333333333</v>
      </c>
      <c r="H493" s="321">
        <v>428.43333333333339</v>
      </c>
      <c r="I493" s="321">
        <v>431.06666666666672</v>
      </c>
      <c r="J493" s="321">
        <v>434.58333333333343</v>
      </c>
      <c r="K493" s="320">
        <v>427.55</v>
      </c>
      <c r="L493" s="320">
        <v>421.4</v>
      </c>
      <c r="M493" s="320">
        <v>45.320250000000001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2285.6999999999998</v>
      </c>
      <c r="D494" s="321">
        <v>2309.2333333333331</v>
      </c>
      <c r="E494" s="321">
        <v>2244.4666666666662</v>
      </c>
      <c r="F494" s="321">
        <v>2203.2333333333331</v>
      </c>
      <c r="G494" s="321">
        <v>2138.4666666666662</v>
      </c>
      <c r="H494" s="321">
        <v>2350.4666666666662</v>
      </c>
      <c r="I494" s="321">
        <v>2415.2333333333336</v>
      </c>
      <c r="J494" s="321">
        <v>2456.4666666666662</v>
      </c>
      <c r="K494" s="320">
        <v>2374</v>
      </c>
      <c r="L494" s="320">
        <v>2268</v>
      </c>
      <c r="M494" s="320">
        <v>1.0207999999999999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218.9</v>
      </c>
      <c r="D495" s="321">
        <v>219.85</v>
      </c>
      <c r="E495" s="321">
        <v>217.04999999999998</v>
      </c>
      <c r="F495" s="321">
        <v>215.2</v>
      </c>
      <c r="G495" s="321">
        <v>212.39999999999998</v>
      </c>
      <c r="H495" s="321">
        <v>221.7</v>
      </c>
      <c r="I495" s="321">
        <v>224.5</v>
      </c>
      <c r="J495" s="321">
        <v>226.35</v>
      </c>
      <c r="K495" s="320">
        <v>222.65</v>
      </c>
      <c r="L495" s="320">
        <v>218</v>
      </c>
      <c r="M495" s="320">
        <v>5.9619499999999999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2011.65</v>
      </c>
      <c r="D496" s="321">
        <v>2017.2166666666665</v>
      </c>
      <c r="E496" s="321">
        <v>1995.4333333333329</v>
      </c>
      <c r="F496" s="321">
        <v>1979.2166666666665</v>
      </c>
      <c r="G496" s="321">
        <v>1957.4333333333329</v>
      </c>
      <c r="H496" s="321">
        <v>2033.4333333333329</v>
      </c>
      <c r="I496" s="321">
        <v>2055.2166666666662</v>
      </c>
      <c r="J496" s="321">
        <v>2071.4333333333329</v>
      </c>
      <c r="K496" s="320">
        <v>2039</v>
      </c>
      <c r="L496" s="320">
        <v>2001</v>
      </c>
      <c r="M496" s="320">
        <v>0.5091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714.05</v>
      </c>
      <c r="D497" s="321">
        <v>720.9666666666667</v>
      </c>
      <c r="E497" s="321">
        <v>703.08333333333337</v>
      </c>
      <c r="F497" s="321">
        <v>692.11666666666667</v>
      </c>
      <c r="G497" s="321">
        <v>674.23333333333335</v>
      </c>
      <c r="H497" s="321">
        <v>731.93333333333339</v>
      </c>
      <c r="I497" s="321">
        <v>749.81666666666661</v>
      </c>
      <c r="J497" s="321">
        <v>760.78333333333342</v>
      </c>
      <c r="K497" s="320">
        <v>738.85</v>
      </c>
      <c r="L497" s="320">
        <v>710</v>
      </c>
      <c r="M497" s="320">
        <v>2.1656599999999999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3416.9</v>
      </c>
      <c r="D498" s="321">
        <v>3453.6333333333332</v>
      </c>
      <c r="E498" s="321">
        <v>3368.2666666666664</v>
      </c>
      <c r="F498" s="321">
        <v>3319.6333333333332</v>
      </c>
      <c r="G498" s="321">
        <v>3234.2666666666664</v>
      </c>
      <c r="H498" s="321">
        <v>3502.2666666666664</v>
      </c>
      <c r="I498" s="321">
        <v>3587.6333333333332</v>
      </c>
      <c r="J498" s="321">
        <v>3636.2666666666664</v>
      </c>
      <c r="K498" s="320">
        <v>3539</v>
      </c>
      <c r="L498" s="320">
        <v>3405</v>
      </c>
      <c r="M498" s="320">
        <v>0.14815999999999999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1304.3</v>
      </c>
      <c r="D499" s="321">
        <v>1303.45</v>
      </c>
      <c r="E499" s="321">
        <v>1289.5</v>
      </c>
      <c r="F499" s="321">
        <v>1274.7</v>
      </c>
      <c r="G499" s="321">
        <v>1260.75</v>
      </c>
      <c r="H499" s="321">
        <v>1318.25</v>
      </c>
      <c r="I499" s="321">
        <v>1332.2000000000003</v>
      </c>
      <c r="J499" s="321">
        <v>1347</v>
      </c>
      <c r="K499" s="320">
        <v>1317.4</v>
      </c>
      <c r="L499" s="320">
        <v>1288.6500000000001</v>
      </c>
      <c r="M499" s="320">
        <v>9.0327099999999998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447.9</v>
      </c>
      <c r="D500" s="321">
        <v>450.4666666666667</v>
      </c>
      <c r="E500" s="321">
        <v>437.93333333333339</v>
      </c>
      <c r="F500" s="321">
        <v>427.9666666666667</v>
      </c>
      <c r="G500" s="321">
        <v>415.43333333333339</v>
      </c>
      <c r="H500" s="321">
        <v>460.43333333333339</v>
      </c>
      <c r="I500" s="321">
        <v>472.9666666666667</v>
      </c>
      <c r="J500" s="321">
        <v>482.93333333333339</v>
      </c>
      <c r="K500" s="320">
        <v>463</v>
      </c>
      <c r="L500" s="320">
        <v>440.5</v>
      </c>
      <c r="M500" s="320">
        <v>8.0792800000000007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211.7</v>
      </c>
      <c r="D501" s="321">
        <v>208.48333333333335</v>
      </c>
      <c r="E501" s="321">
        <v>202.56666666666669</v>
      </c>
      <c r="F501" s="321">
        <v>193.43333333333334</v>
      </c>
      <c r="G501" s="321">
        <v>187.51666666666668</v>
      </c>
      <c r="H501" s="321">
        <v>217.6166666666667</v>
      </c>
      <c r="I501" s="321">
        <v>223.53333333333333</v>
      </c>
      <c r="J501" s="321">
        <v>232.66666666666671</v>
      </c>
      <c r="K501" s="320">
        <v>214.4</v>
      </c>
      <c r="L501" s="320">
        <v>199.35</v>
      </c>
      <c r="M501" s="320">
        <v>61.387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96.1</v>
      </c>
      <c r="D502" s="321">
        <v>96.25</v>
      </c>
      <c r="E502" s="321">
        <v>94.9</v>
      </c>
      <c r="F502" s="321">
        <v>93.7</v>
      </c>
      <c r="G502" s="321">
        <v>92.350000000000009</v>
      </c>
      <c r="H502" s="321">
        <v>97.45</v>
      </c>
      <c r="I502" s="321">
        <v>98.8</v>
      </c>
      <c r="J502" s="321">
        <v>100</v>
      </c>
      <c r="K502" s="320">
        <v>97.6</v>
      </c>
      <c r="L502" s="320">
        <v>95.05</v>
      </c>
      <c r="M502" s="320">
        <v>18.256150000000002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491.15</v>
      </c>
      <c r="D503" s="321">
        <v>491.59999999999997</v>
      </c>
      <c r="E503" s="321">
        <v>487.19999999999993</v>
      </c>
      <c r="F503" s="321">
        <v>483.24999999999994</v>
      </c>
      <c r="G503" s="321">
        <v>478.84999999999991</v>
      </c>
      <c r="H503" s="321">
        <v>495.54999999999995</v>
      </c>
      <c r="I503" s="321">
        <v>499.94999999999993</v>
      </c>
      <c r="J503" s="321">
        <v>503.9</v>
      </c>
      <c r="K503" s="320">
        <v>496</v>
      </c>
      <c r="L503" s="320">
        <v>487.65</v>
      </c>
      <c r="M503" s="320">
        <v>0.56498999999999999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1661.3</v>
      </c>
      <c r="D504" s="321">
        <v>1674.0666666666666</v>
      </c>
      <c r="E504" s="321">
        <v>1643.2333333333331</v>
      </c>
      <c r="F504" s="321">
        <v>1625.1666666666665</v>
      </c>
      <c r="G504" s="321">
        <v>1594.333333333333</v>
      </c>
      <c r="H504" s="321">
        <v>1692.1333333333332</v>
      </c>
      <c r="I504" s="321">
        <v>1722.9666666666667</v>
      </c>
      <c r="J504" s="321">
        <v>1741.0333333333333</v>
      </c>
      <c r="K504" s="320">
        <v>1704.9</v>
      </c>
      <c r="L504" s="320">
        <v>1656</v>
      </c>
      <c r="M504" s="320">
        <v>1.79705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559.20000000000005</v>
      </c>
      <c r="D505" s="321">
        <v>559.76666666666677</v>
      </c>
      <c r="E505" s="321">
        <v>554.03333333333353</v>
      </c>
      <c r="F505" s="321">
        <v>548.86666666666679</v>
      </c>
      <c r="G505" s="321">
        <v>543.13333333333355</v>
      </c>
      <c r="H505" s="321">
        <v>564.93333333333351</v>
      </c>
      <c r="I505" s="321">
        <v>570.66666666666686</v>
      </c>
      <c r="J505" s="321">
        <v>575.83333333333348</v>
      </c>
      <c r="K505" s="320">
        <v>565.5</v>
      </c>
      <c r="L505" s="320">
        <v>554.6</v>
      </c>
      <c r="M505" s="320">
        <v>56.022880000000001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299.05</v>
      </c>
      <c r="D506" s="321">
        <v>300.55</v>
      </c>
      <c r="E506" s="321">
        <v>296.5</v>
      </c>
      <c r="F506" s="321">
        <v>293.95</v>
      </c>
      <c r="G506" s="321">
        <v>289.89999999999998</v>
      </c>
      <c r="H506" s="321">
        <v>303.10000000000002</v>
      </c>
      <c r="I506" s="321">
        <v>307.15000000000009</v>
      </c>
      <c r="J506" s="321">
        <v>309.70000000000005</v>
      </c>
      <c r="K506" s="320">
        <v>304.60000000000002</v>
      </c>
      <c r="L506" s="320">
        <v>298</v>
      </c>
      <c r="M506" s="320">
        <v>4.2842599999999997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14.55</v>
      </c>
      <c r="D507" s="321">
        <v>14.65</v>
      </c>
      <c r="E507" s="321">
        <v>14.4</v>
      </c>
      <c r="F507" s="321">
        <v>14.25</v>
      </c>
      <c r="G507" s="321">
        <v>14</v>
      </c>
      <c r="H507" s="321">
        <v>14.8</v>
      </c>
      <c r="I507" s="321">
        <v>15.05</v>
      </c>
      <c r="J507" s="321">
        <v>15.200000000000001</v>
      </c>
      <c r="K507" s="320">
        <v>14.9</v>
      </c>
      <c r="L507" s="320">
        <v>14.5</v>
      </c>
      <c r="M507" s="320">
        <v>703.70226000000002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279.3</v>
      </c>
      <c r="D508" s="354">
        <v>280.95</v>
      </c>
      <c r="E508" s="354">
        <v>276.39999999999998</v>
      </c>
      <c r="F508" s="354">
        <v>273.5</v>
      </c>
      <c r="G508" s="354">
        <v>268.95</v>
      </c>
      <c r="H508" s="354">
        <v>283.84999999999997</v>
      </c>
      <c r="I508" s="354">
        <v>288.40000000000003</v>
      </c>
      <c r="J508" s="353">
        <v>291.29999999999995</v>
      </c>
      <c r="K508" s="353">
        <v>285.5</v>
      </c>
      <c r="L508" s="353">
        <v>278.05</v>
      </c>
      <c r="M508" s="270">
        <v>111.32353000000001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358.1</v>
      </c>
      <c r="D509" s="354">
        <v>359.7833333333333</v>
      </c>
      <c r="E509" s="354">
        <v>353.41666666666663</v>
      </c>
      <c r="F509" s="354">
        <v>348.73333333333335</v>
      </c>
      <c r="G509" s="354">
        <v>342.36666666666667</v>
      </c>
      <c r="H509" s="354">
        <v>364.46666666666658</v>
      </c>
      <c r="I509" s="354">
        <v>370.83333333333326</v>
      </c>
      <c r="J509" s="353">
        <v>375.51666666666654</v>
      </c>
      <c r="K509" s="353">
        <v>366.15</v>
      </c>
      <c r="L509" s="353">
        <v>355.1</v>
      </c>
      <c r="M509" s="270">
        <v>6.0446200000000001</v>
      </c>
      <c r="N509" s="1"/>
      <c r="O509" s="1"/>
    </row>
    <row r="510" spans="1:15" ht="12.75" customHeight="1">
      <c r="A510" s="30">
        <v>500</v>
      </c>
      <c r="B510" s="353" t="s">
        <v>561</v>
      </c>
      <c r="C510" s="354">
        <v>1668.55</v>
      </c>
      <c r="D510" s="354">
        <v>1675</v>
      </c>
      <c r="E510" s="354">
        <v>1656.15</v>
      </c>
      <c r="F510" s="354">
        <v>1643.75</v>
      </c>
      <c r="G510" s="354">
        <v>1624.9</v>
      </c>
      <c r="H510" s="354">
        <v>1687.4</v>
      </c>
      <c r="I510" s="354">
        <v>1706.25</v>
      </c>
      <c r="J510" s="353">
        <v>1718.65</v>
      </c>
      <c r="K510" s="353">
        <v>1693.85</v>
      </c>
      <c r="L510" s="353">
        <v>1662.6</v>
      </c>
      <c r="M510" s="270">
        <v>0.23427000000000001</v>
      </c>
      <c r="N510" s="1"/>
      <c r="O510" s="1"/>
    </row>
    <row r="511" spans="1:15" ht="12.75" customHeight="1">
      <c r="A511" s="30"/>
      <c r="B511" s="353"/>
      <c r="C511" s="354"/>
      <c r="D511" s="354"/>
      <c r="E511" s="354"/>
      <c r="F511" s="354"/>
      <c r="G511" s="354"/>
      <c r="H511" s="354"/>
      <c r="I511" s="354"/>
      <c r="J511" s="353"/>
      <c r="K511" s="353"/>
      <c r="L511" s="353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2"/>
      <c r="B5" s="463"/>
      <c r="C5" s="462"/>
      <c r="D5" s="46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64" t="s">
        <v>564</v>
      </c>
      <c r="C7" s="463"/>
      <c r="D7" s="7">
        <f>Main!B10</f>
        <v>44669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44664</v>
      </c>
      <c r="B10" s="29">
        <v>539506</v>
      </c>
      <c r="C10" s="28" t="s">
        <v>926</v>
      </c>
      <c r="D10" s="28" t="s">
        <v>1065</v>
      </c>
      <c r="E10" s="28" t="s">
        <v>573</v>
      </c>
      <c r="F10" s="87">
        <v>304500</v>
      </c>
      <c r="G10" s="29">
        <v>2.2200000000000002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44664</v>
      </c>
      <c r="B11" s="29">
        <v>539506</v>
      </c>
      <c r="C11" s="28" t="s">
        <v>926</v>
      </c>
      <c r="D11" s="28" t="s">
        <v>867</v>
      </c>
      <c r="E11" s="28" t="s">
        <v>574</v>
      </c>
      <c r="F11" s="87">
        <v>1000000</v>
      </c>
      <c r="G11" s="29">
        <v>2.2200000000000002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44664</v>
      </c>
      <c r="B12" s="29">
        <v>534064</v>
      </c>
      <c r="C12" s="28" t="s">
        <v>1066</v>
      </c>
      <c r="D12" s="28" t="s">
        <v>1067</v>
      </c>
      <c r="E12" s="28" t="s">
        <v>574</v>
      </c>
      <c r="F12" s="87">
        <v>912000</v>
      </c>
      <c r="G12" s="29">
        <v>29.55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44664</v>
      </c>
      <c r="B13" s="29">
        <v>537069</v>
      </c>
      <c r="C13" s="28" t="s">
        <v>1068</v>
      </c>
      <c r="D13" s="28" t="s">
        <v>1069</v>
      </c>
      <c r="E13" s="28" t="s">
        <v>573</v>
      </c>
      <c r="F13" s="87">
        <v>487500</v>
      </c>
      <c r="G13" s="29">
        <v>12.01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44664</v>
      </c>
      <c r="B14" s="29">
        <v>537069</v>
      </c>
      <c r="C14" s="28" t="s">
        <v>1068</v>
      </c>
      <c r="D14" s="28" t="s">
        <v>1070</v>
      </c>
      <c r="E14" s="28" t="s">
        <v>574</v>
      </c>
      <c r="F14" s="87">
        <v>500000</v>
      </c>
      <c r="G14" s="29">
        <v>12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44664</v>
      </c>
      <c r="B15" s="29">
        <v>539621</v>
      </c>
      <c r="C15" s="28" t="s">
        <v>1071</v>
      </c>
      <c r="D15" s="28" t="s">
        <v>1072</v>
      </c>
      <c r="E15" s="28" t="s">
        <v>574</v>
      </c>
      <c r="F15" s="87">
        <v>436374</v>
      </c>
      <c r="G15" s="29">
        <v>4.05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44664</v>
      </c>
      <c r="B16" s="29">
        <v>540361</v>
      </c>
      <c r="C16" s="28" t="s">
        <v>1073</v>
      </c>
      <c r="D16" s="28" t="s">
        <v>1074</v>
      </c>
      <c r="E16" s="28" t="s">
        <v>573</v>
      </c>
      <c r="F16" s="87">
        <v>164000</v>
      </c>
      <c r="G16" s="29">
        <v>56.94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44664</v>
      </c>
      <c r="B17" s="29">
        <v>540361</v>
      </c>
      <c r="C17" s="28" t="s">
        <v>1073</v>
      </c>
      <c r="D17" s="28" t="s">
        <v>1075</v>
      </c>
      <c r="E17" s="28" t="s">
        <v>573</v>
      </c>
      <c r="F17" s="87">
        <v>270000</v>
      </c>
      <c r="G17" s="29">
        <v>58.24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44664</v>
      </c>
      <c r="B18" s="29">
        <v>540361</v>
      </c>
      <c r="C18" s="28" t="s">
        <v>1073</v>
      </c>
      <c r="D18" s="28" t="s">
        <v>1074</v>
      </c>
      <c r="E18" s="28" t="s">
        <v>574</v>
      </c>
      <c r="F18" s="87">
        <v>20000</v>
      </c>
      <c r="G18" s="29">
        <v>59.6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44664</v>
      </c>
      <c r="B19" s="29">
        <v>540361</v>
      </c>
      <c r="C19" s="28" t="s">
        <v>1073</v>
      </c>
      <c r="D19" s="28" t="s">
        <v>1075</v>
      </c>
      <c r="E19" s="28" t="s">
        <v>574</v>
      </c>
      <c r="F19" s="87">
        <v>32220</v>
      </c>
      <c r="G19" s="29">
        <v>59.6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44664</v>
      </c>
      <c r="B20" s="29">
        <v>540361</v>
      </c>
      <c r="C20" s="28" t="s">
        <v>1073</v>
      </c>
      <c r="D20" s="28" t="s">
        <v>1076</v>
      </c>
      <c r="E20" s="28" t="s">
        <v>573</v>
      </c>
      <c r="F20" s="87">
        <v>149515</v>
      </c>
      <c r="G20" s="29">
        <v>54.13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44664</v>
      </c>
      <c r="B21" s="29">
        <v>540361</v>
      </c>
      <c r="C21" s="28" t="s">
        <v>1073</v>
      </c>
      <c r="D21" s="28" t="s">
        <v>867</v>
      </c>
      <c r="E21" s="28" t="s">
        <v>573</v>
      </c>
      <c r="F21" s="87">
        <v>218934</v>
      </c>
      <c r="G21" s="29">
        <v>54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44664</v>
      </c>
      <c r="B22" s="29">
        <v>540361</v>
      </c>
      <c r="C22" s="28" t="s">
        <v>1073</v>
      </c>
      <c r="D22" s="28" t="s">
        <v>1076</v>
      </c>
      <c r="E22" s="28" t="s">
        <v>574</v>
      </c>
      <c r="F22" s="87">
        <v>131901</v>
      </c>
      <c r="G22" s="29">
        <v>55.29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44664</v>
      </c>
      <c r="B23" s="29">
        <v>540361</v>
      </c>
      <c r="C23" s="28" t="s">
        <v>1073</v>
      </c>
      <c r="D23" s="28" t="s">
        <v>867</v>
      </c>
      <c r="E23" s="28" t="s">
        <v>574</v>
      </c>
      <c r="F23" s="87">
        <v>178934</v>
      </c>
      <c r="G23" s="29">
        <v>58.36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44664</v>
      </c>
      <c r="B24" s="29">
        <v>540361</v>
      </c>
      <c r="C24" s="28" t="s">
        <v>1073</v>
      </c>
      <c r="D24" s="28" t="s">
        <v>1077</v>
      </c>
      <c r="E24" s="28" t="s">
        <v>573</v>
      </c>
      <c r="F24" s="87">
        <v>109135</v>
      </c>
      <c r="G24" s="29">
        <v>58.78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44664</v>
      </c>
      <c r="B25" s="29">
        <v>540361</v>
      </c>
      <c r="C25" s="28" t="s">
        <v>1073</v>
      </c>
      <c r="D25" s="28" t="s">
        <v>1078</v>
      </c>
      <c r="E25" s="28" t="s">
        <v>573</v>
      </c>
      <c r="F25" s="87">
        <v>142495</v>
      </c>
      <c r="G25" s="29">
        <v>58.24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44664</v>
      </c>
      <c r="B26" s="29">
        <v>540361</v>
      </c>
      <c r="C26" s="28" t="s">
        <v>1073</v>
      </c>
      <c r="D26" s="28" t="s">
        <v>1078</v>
      </c>
      <c r="E26" s="28" t="s">
        <v>574</v>
      </c>
      <c r="F26" s="87">
        <v>165996</v>
      </c>
      <c r="G26" s="29">
        <v>58.4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44664</v>
      </c>
      <c r="B27" s="29">
        <v>540361</v>
      </c>
      <c r="C27" s="28" t="s">
        <v>1073</v>
      </c>
      <c r="D27" s="28" t="s">
        <v>1077</v>
      </c>
      <c r="E27" s="28" t="s">
        <v>574</v>
      </c>
      <c r="F27" s="87">
        <v>191135</v>
      </c>
      <c r="G27" s="29">
        <v>57.86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44664</v>
      </c>
      <c r="B28" s="29">
        <v>540361</v>
      </c>
      <c r="C28" s="28" t="s">
        <v>1073</v>
      </c>
      <c r="D28" s="28" t="s">
        <v>1079</v>
      </c>
      <c r="E28" s="28" t="s">
        <v>573</v>
      </c>
      <c r="F28" s="87">
        <v>199999</v>
      </c>
      <c r="G28" s="29">
        <v>59.5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44664</v>
      </c>
      <c r="B29" s="29">
        <v>540361</v>
      </c>
      <c r="C29" s="28" t="s">
        <v>1073</v>
      </c>
      <c r="D29" s="28" t="s">
        <v>1080</v>
      </c>
      <c r="E29" s="28" t="s">
        <v>573</v>
      </c>
      <c r="F29" s="87">
        <v>185856</v>
      </c>
      <c r="G29" s="29">
        <v>58.15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44664</v>
      </c>
      <c r="B30" s="29">
        <v>540361</v>
      </c>
      <c r="C30" s="28" t="s">
        <v>1073</v>
      </c>
      <c r="D30" s="28" t="s">
        <v>1080</v>
      </c>
      <c r="E30" s="28" t="s">
        <v>574</v>
      </c>
      <c r="F30" s="87">
        <v>50000</v>
      </c>
      <c r="G30" s="29">
        <v>59.6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44664</v>
      </c>
      <c r="B31" s="29">
        <v>543516</v>
      </c>
      <c r="C31" s="28" t="s">
        <v>1018</v>
      </c>
      <c r="D31" s="28" t="s">
        <v>1015</v>
      </c>
      <c r="E31" s="28" t="s">
        <v>573</v>
      </c>
      <c r="F31" s="87">
        <v>28000</v>
      </c>
      <c r="G31" s="29">
        <v>54.8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44664</v>
      </c>
      <c r="B32" s="29">
        <v>543516</v>
      </c>
      <c r="C32" s="28" t="s">
        <v>1018</v>
      </c>
      <c r="D32" s="28" t="s">
        <v>1015</v>
      </c>
      <c r="E32" s="28" t="s">
        <v>574</v>
      </c>
      <c r="F32" s="87">
        <v>2000</v>
      </c>
      <c r="G32" s="29">
        <v>57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44664</v>
      </c>
      <c r="B33" s="29">
        <v>543516</v>
      </c>
      <c r="C33" s="28" t="s">
        <v>1018</v>
      </c>
      <c r="D33" s="28" t="s">
        <v>1019</v>
      </c>
      <c r="E33" s="28" t="s">
        <v>574</v>
      </c>
      <c r="F33" s="87">
        <v>30000</v>
      </c>
      <c r="G33" s="29">
        <v>55.45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44664</v>
      </c>
      <c r="B34" s="29">
        <v>543518</v>
      </c>
      <c r="C34" s="28" t="s">
        <v>1081</v>
      </c>
      <c r="D34" s="28" t="s">
        <v>1082</v>
      </c>
      <c r="E34" s="28" t="s">
        <v>573</v>
      </c>
      <c r="F34" s="87">
        <v>348000</v>
      </c>
      <c r="G34" s="29">
        <v>42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44664</v>
      </c>
      <c r="B35" s="29">
        <v>543518</v>
      </c>
      <c r="C35" s="28" t="s">
        <v>1081</v>
      </c>
      <c r="D35" s="28" t="s">
        <v>1083</v>
      </c>
      <c r="E35" s="28" t="s">
        <v>574</v>
      </c>
      <c r="F35" s="87">
        <v>75000</v>
      </c>
      <c r="G35" s="29">
        <v>42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44664</v>
      </c>
      <c r="B36" s="29">
        <v>543518</v>
      </c>
      <c r="C36" s="28" t="s">
        <v>1081</v>
      </c>
      <c r="D36" s="28" t="s">
        <v>1084</v>
      </c>
      <c r="E36" s="28" t="s">
        <v>574</v>
      </c>
      <c r="F36" s="87">
        <v>63000</v>
      </c>
      <c r="G36" s="29">
        <v>42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44664</v>
      </c>
      <c r="B37" s="29">
        <v>524590</v>
      </c>
      <c r="C37" s="28" t="s">
        <v>1085</v>
      </c>
      <c r="D37" s="28" t="s">
        <v>1086</v>
      </c>
      <c r="E37" s="28" t="s">
        <v>573</v>
      </c>
      <c r="F37" s="87">
        <v>100</v>
      </c>
      <c r="G37" s="29">
        <v>48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44664</v>
      </c>
      <c r="B38" s="29">
        <v>524590</v>
      </c>
      <c r="C38" s="28" t="s">
        <v>1085</v>
      </c>
      <c r="D38" s="28" t="s">
        <v>1086</v>
      </c>
      <c r="E38" s="28" t="s">
        <v>574</v>
      </c>
      <c r="F38" s="87">
        <v>43922</v>
      </c>
      <c r="G38" s="29">
        <v>48.1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44664</v>
      </c>
      <c r="B39" s="29">
        <v>542924</v>
      </c>
      <c r="C39" s="28" t="s">
        <v>1087</v>
      </c>
      <c r="D39" s="28" t="s">
        <v>1088</v>
      </c>
      <c r="E39" s="28" t="s">
        <v>574</v>
      </c>
      <c r="F39" s="87">
        <v>34500</v>
      </c>
      <c r="G39" s="29">
        <v>11.14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44664</v>
      </c>
      <c r="B40" s="29">
        <v>531328</v>
      </c>
      <c r="C40" s="28" t="s">
        <v>973</v>
      </c>
      <c r="D40" s="28" t="s">
        <v>1089</v>
      </c>
      <c r="E40" s="28" t="s">
        <v>573</v>
      </c>
      <c r="F40" s="87">
        <v>62637</v>
      </c>
      <c r="G40" s="29">
        <v>0.94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44664</v>
      </c>
      <c r="B41" s="29">
        <v>531328</v>
      </c>
      <c r="C41" s="28" t="s">
        <v>973</v>
      </c>
      <c r="D41" s="28" t="s">
        <v>1089</v>
      </c>
      <c r="E41" s="28" t="s">
        <v>574</v>
      </c>
      <c r="F41" s="87">
        <v>860711</v>
      </c>
      <c r="G41" s="29">
        <v>0.95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44664</v>
      </c>
      <c r="B42" s="29">
        <v>540078</v>
      </c>
      <c r="C42" s="28" t="s">
        <v>1090</v>
      </c>
      <c r="D42" s="28" t="s">
        <v>1091</v>
      </c>
      <c r="E42" s="28" t="s">
        <v>573</v>
      </c>
      <c r="F42" s="87">
        <v>100000</v>
      </c>
      <c r="G42" s="29">
        <v>292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44664</v>
      </c>
      <c r="B43" s="29">
        <v>535136</v>
      </c>
      <c r="C43" s="28" t="s">
        <v>1092</v>
      </c>
      <c r="D43" s="28" t="s">
        <v>1093</v>
      </c>
      <c r="E43" s="28" t="s">
        <v>574</v>
      </c>
      <c r="F43" s="87">
        <v>57582</v>
      </c>
      <c r="G43" s="29">
        <v>53.75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44664</v>
      </c>
      <c r="B44" s="29">
        <v>540386</v>
      </c>
      <c r="C44" s="28" t="s">
        <v>962</v>
      </c>
      <c r="D44" s="28" t="s">
        <v>927</v>
      </c>
      <c r="E44" s="28" t="s">
        <v>573</v>
      </c>
      <c r="F44" s="87">
        <v>52065</v>
      </c>
      <c r="G44" s="29">
        <v>19.21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44664</v>
      </c>
      <c r="B45" s="29">
        <v>540386</v>
      </c>
      <c r="C45" s="28" t="s">
        <v>962</v>
      </c>
      <c r="D45" s="28" t="s">
        <v>927</v>
      </c>
      <c r="E45" s="28" t="s">
        <v>574</v>
      </c>
      <c r="F45" s="87">
        <v>51858</v>
      </c>
      <c r="G45" s="29">
        <v>18.579999999999998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44664</v>
      </c>
      <c r="B46" s="29">
        <v>540386</v>
      </c>
      <c r="C46" s="28" t="s">
        <v>962</v>
      </c>
      <c r="D46" s="28" t="s">
        <v>1020</v>
      </c>
      <c r="E46" s="28" t="s">
        <v>573</v>
      </c>
      <c r="F46" s="87">
        <v>51597</v>
      </c>
      <c r="G46" s="29">
        <v>19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44664</v>
      </c>
      <c r="B47" s="29">
        <v>540386</v>
      </c>
      <c r="C47" s="28" t="s">
        <v>962</v>
      </c>
      <c r="D47" s="28" t="s">
        <v>1020</v>
      </c>
      <c r="E47" s="28" t="s">
        <v>574</v>
      </c>
      <c r="F47" s="87">
        <v>51597</v>
      </c>
      <c r="G47" s="29">
        <v>19.100000000000001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44664</v>
      </c>
      <c r="B48" s="29">
        <v>540727</v>
      </c>
      <c r="C48" s="28" t="s">
        <v>1021</v>
      </c>
      <c r="D48" s="28" t="s">
        <v>1094</v>
      </c>
      <c r="E48" s="28" t="s">
        <v>573</v>
      </c>
      <c r="F48" s="87">
        <v>52757</v>
      </c>
      <c r="G48" s="29">
        <v>40.68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44664</v>
      </c>
      <c r="B49" s="29">
        <v>540727</v>
      </c>
      <c r="C49" s="28" t="s">
        <v>1021</v>
      </c>
      <c r="D49" s="28" t="s">
        <v>1094</v>
      </c>
      <c r="E49" s="28" t="s">
        <v>574</v>
      </c>
      <c r="F49" s="87">
        <v>32757</v>
      </c>
      <c r="G49" s="29">
        <v>40.24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44664</v>
      </c>
      <c r="B50" s="29">
        <v>540727</v>
      </c>
      <c r="C50" s="28" t="s">
        <v>1021</v>
      </c>
      <c r="D50" s="28" t="s">
        <v>963</v>
      </c>
      <c r="E50" s="28" t="s">
        <v>573</v>
      </c>
      <c r="F50" s="87">
        <v>73107</v>
      </c>
      <c r="G50" s="29">
        <v>40.82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44664</v>
      </c>
      <c r="B51" s="29">
        <v>540727</v>
      </c>
      <c r="C51" s="28" t="s">
        <v>1021</v>
      </c>
      <c r="D51" s="28" t="s">
        <v>963</v>
      </c>
      <c r="E51" s="28" t="s">
        <v>574</v>
      </c>
      <c r="F51" s="87">
        <v>65310</v>
      </c>
      <c r="G51" s="29">
        <v>40.67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44664</v>
      </c>
      <c r="B52" s="29">
        <v>511557</v>
      </c>
      <c r="C52" s="28" t="s">
        <v>1095</v>
      </c>
      <c r="D52" s="28" t="s">
        <v>1096</v>
      </c>
      <c r="E52" s="28" t="s">
        <v>573</v>
      </c>
      <c r="F52" s="87">
        <v>61100</v>
      </c>
      <c r="G52" s="29">
        <v>160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44664</v>
      </c>
      <c r="B53" s="29">
        <v>511557</v>
      </c>
      <c r="C53" s="28" t="s">
        <v>1095</v>
      </c>
      <c r="D53" s="28" t="s">
        <v>1096</v>
      </c>
      <c r="E53" s="28" t="s">
        <v>574</v>
      </c>
      <c r="F53" s="87">
        <v>8578</v>
      </c>
      <c r="G53" s="29">
        <v>160.69999999999999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44664</v>
      </c>
      <c r="B54" s="29">
        <v>540175</v>
      </c>
      <c r="C54" s="28" t="s">
        <v>1022</v>
      </c>
      <c r="D54" s="28" t="s">
        <v>1097</v>
      </c>
      <c r="E54" s="28" t="s">
        <v>573</v>
      </c>
      <c r="F54" s="87">
        <v>37880</v>
      </c>
      <c r="G54" s="29">
        <v>10.02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44664</v>
      </c>
      <c r="B55" s="29">
        <v>540175</v>
      </c>
      <c r="C55" s="28" t="s">
        <v>1022</v>
      </c>
      <c r="D55" s="28" t="s">
        <v>1098</v>
      </c>
      <c r="E55" s="28" t="s">
        <v>574</v>
      </c>
      <c r="F55" s="87">
        <v>22829</v>
      </c>
      <c r="G55" s="29">
        <v>9.93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44664</v>
      </c>
      <c r="B56" s="29">
        <v>540175</v>
      </c>
      <c r="C56" s="28" t="s">
        <v>1022</v>
      </c>
      <c r="D56" s="28" t="s">
        <v>1099</v>
      </c>
      <c r="E56" s="28" t="s">
        <v>574</v>
      </c>
      <c r="F56" s="87">
        <v>23330</v>
      </c>
      <c r="G56" s="29">
        <v>9.9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44664</v>
      </c>
      <c r="B57" s="29">
        <v>540175</v>
      </c>
      <c r="C57" s="28" t="s">
        <v>1022</v>
      </c>
      <c r="D57" s="28" t="s">
        <v>1100</v>
      </c>
      <c r="E57" s="28" t="s">
        <v>574</v>
      </c>
      <c r="F57" s="87">
        <v>34790</v>
      </c>
      <c r="G57" s="29">
        <v>10.050000000000001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44664</v>
      </c>
      <c r="B58" s="29">
        <v>535647</v>
      </c>
      <c r="C58" s="28" t="s">
        <v>1023</v>
      </c>
      <c r="D58" s="28" t="s">
        <v>1024</v>
      </c>
      <c r="E58" s="28" t="s">
        <v>573</v>
      </c>
      <c r="F58" s="87">
        <v>50000</v>
      </c>
      <c r="G58" s="29">
        <v>9.61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44664</v>
      </c>
      <c r="B59" s="29">
        <v>535647</v>
      </c>
      <c r="C59" s="28" t="s">
        <v>1023</v>
      </c>
      <c r="D59" s="28" t="s">
        <v>1024</v>
      </c>
      <c r="E59" s="28" t="s">
        <v>574</v>
      </c>
      <c r="F59" s="87">
        <v>60000</v>
      </c>
      <c r="G59" s="29">
        <v>9.4700000000000006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44664</v>
      </c>
      <c r="B60" s="29">
        <v>543515</v>
      </c>
      <c r="C60" s="28" t="s">
        <v>1025</v>
      </c>
      <c r="D60" s="28" t="s">
        <v>1036</v>
      </c>
      <c r="E60" s="28" t="s">
        <v>573</v>
      </c>
      <c r="F60" s="87">
        <v>3000</v>
      </c>
      <c r="G60" s="29">
        <v>127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44664</v>
      </c>
      <c r="B61" s="29">
        <v>543515</v>
      </c>
      <c r="C61" s="28" t="s">
        <v>1025</v>
      </c>
      <c r="D61" s="28" t="s">
        <v>1036</v>
      </c>
      <c r="E61" s="28" t="s">
        <v>574</v>
      </c>
      <c r="F61" s="87">
        <v>42000</v>
      </c>
      <c r="G61" s="29">
        <v>125.1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44664</v>
      </c>
      <c r="B62" s="29">
        <v>511760</v>
      </c>
      <c r="C62" s="28" t="s">
        <v>943</v>
      </c>
      <c r="D62" s="28" t="s">
        <v>867</v>
      </c>
      <c r="E62" s="28" t="s">
        <v>574</v>
      </c>
      <c r="F62" s="87">
        <v>1125412</v>
      </c>
      <c r="G62" s="29">
        <v>0.88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44664</v>
      </c>
      <c r="B63" s="29">
        <v>512499</v>
      </c>
      <c r="C63" s="28" t="s">
        <v>1026</v>
      </c>
      <c r="D63" s="28" t="s">
        <v>1101</v>
      </c>
      <c r="E63" s="28" t="s">
        <v>574</v>
      </c>
      <c r="F63" s="87">
        <v>5000000</v>
      </c>
      <c r="G63" s="29">
        <v>0.95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44664</v>
      </c>
      <c r="B64" s="29">
        <v>512499</v>
      </c>
      <c r="C64" s="28" t="s">
        <v>1026</v>
      </c>
      <c r="D64" s="28" t="s">
        <v>1102</v>
      </c>
      <c r="E64" s="28" t="s">
        <v>573</v>
      </c>
      <c r="F64" s="87">
        <v>1000000</v>
      </c>
      <c r="G64" s="29">
        <v>0.95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44664</v>
      </c>
      <c r="B65" s="29">
        <v>512499</v>
      </c>
      <c r="C65" s="28" t="s">
        <v>1026</v>
      </c>
      <c r="D65" s="28" t="s">
        <v>1102</v>
      </c>
      <c r="E65" s="28" t="s">
        <v>574</v>
      </c>
      <c r="F65" s="87">
        <v>23271574</v>
      </c>
      <c r="G65" s="29">
        <v>0.95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44664</v>
      </c>
      <c r="B66" s="29">
        <v>512499</v>
      </c>
      <c r="C66" s="28" t="s">
        <v>1026</v>
      </c>
      <c r="D66" s="28" t="s">
        <v>1103</v>
      </c>
      <c r="E66" s="28" t="s">
        <v>573</v>
      </c>
      <c r="F66" s="87">
        <v>50000000</v>
      </c>
      <c r="G66" s="29">
        <v>0.95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44664</v>
      </c>
      <c r="B67" s="29">
        <v>512499</v>
      </c>
      <c r="C67" s="28" t="s">
        <v>1026</v>
      </c>
      <c r="D67" s="28" t="s">
        <v>1017</v>
      </c>
      <c r="E67" s="28" t="s">
        <v>574</v>
      </c>
      <c r="F67" s="87">
        <v>9500000</v>
      </c>
      <c r="G67" s="29">
        <v>0.95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44664</v>
      </c>
      <c r="B68" s="29">
        <v>543341</v>
      </c>
      <c r="C68" s="28" t="s">
        <v>1027</v>
      </c>
      <c r="D68" s="28" t="s">
        <v>1028</v>
      </c>
      <c r="E68" s="28" t="s">
        <v>573</v>
      </c>
      <c r="F68" s="87">
        <v>100000</v>
      </c>
      <c r="G68" s="29">
        <v>8.49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44664</v>
      </c>
      <c r="B69" s="29">
        <v>539584</v>
      </c>
      <c r="C69" s="28" t="s">
        <v>1029</v>
      </c>
      <c r="D69" s="28" t="s">
        <v>1030</v>
      </c>
      <c r="E69" s="28" t="s">
        <v>574</v>
      </c>
      <c r="F69" s="87">
        <v>889494</v>
      </c>
      <c r="G69" s="29">
        <v>1.79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44664</v>
      </c>
      <c r="B70" s="29">
        <v>539584</v>
      </c>
      <c r="C70" s="28" t="s">
        <v>1029</v>
      </c>
      <c r="D70" s="28" t="s">
        <v>1104</v>
      </c>
      <c r="E70" s="28" t="s">
        <v>573</v>
      </c>
      <c r="F70" s="87">
        <v>307000</v>
      </c>
      <c r="G70" s="29">
        <v>1.79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44664</v>
      </c>
      <c r="B71" s="29">
        <v>539584</v>
      </c>
      <c r="C71" s="28" t="s">
        <v>1029</v>
      </c>
      <c r="D71" s="28" t="s">
        <v>1105</v>
      </c>
      <c r="E71" s="28" t="s">
        <v>573</v>
      </c>
      <c r="F71" s="87">
        <v>499000</v>
      </c>
      <c r="G71" s="29">
        <v>1.79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44664</v>
      </c>
      <c r="B72" s="29">
        <v>539584</v>
      </c>
      <c r="C72" s="28" t="s">
        <v>1029</v>
      </c>
      <c r="D72" s="28" t="s">
        <v>867</v>
      </c>
      <c r="E72" s="28" t="s">
        <v>573</v>
      </c>
      <c r="F72" s="87">
        <v>750000</v>
      </c>
      <c r="G72" s="29">
        <v>1.79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44664</v>
      </c>
      <c r="B73" s="29">
        <v>539584</v>
      </c>
      <c r="C73" s="28" t="s">
        <v>1029</v>
      </c>
      <c r="D73" s="28" t="s">
        <v>1106</v>
      </c>
      <c r="E73" s="28" t="s">
        <v>574</v>
      </c>
      <c r="F73" s="87">
        <v>490500</v>
      </c>
      <c r="G73" s="29">
        <v>1.79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44664</v>
      </c>
      <c r="B74" s="29">
        <v>539584</v>
      </c>
      <c r="C74" s="28" t="s">
        <v>1029</v>
      </c>
      <c r="D74" s="28" t="s">
        <v>1107</v>
      </c>
      <c r="E74" s="28" t="s">
        <v>574</v>
      </c>
      <c r="F74" s="87">
        <v>502000</v>
      </c>
      <c r="G74" s="29">
        <v>1.79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44664</v>
      </c>
      <c r="B75" s="29">
        <v>543461</v>
      </c>
      <c r="C75" s="28" t="s">
        <v>1108</v>
      </c>
      <c r="D75" s="28" t="s">
        <v>1109</v>
      </c>
      <c r="E75" s="28" t="s">
        <v>573</v>
      </c>
      <c r="F75" s="87">
        <v>80000</v>
      </c>
      <c r="G75" s="29">
        <v>10.78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44664</v>
      </c>
      <c r="B76" s="29">
        <v>543461</v>
      </c>
      <c r="C76" s="28" t="s">
        <v>1108</v>
      </c>
      <c r="D76" s="28" t="s">
        <v>1109</v>
      </c>
      <c r="E76" s="28" t="s">
        <v>574</v>
      </c>
      <c r="F76" s="87">
        <v>10000</v>
      </c>
      <c r="G76" s="29">
        <v>10.85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44664</v>
      </c>
      <c r="B77" s="29">
        <v>543461</v>
      </c>
      <c r="C77" s="28" t="s">
        <v>1108</v>
      </c>
      <c r="D77" s="28" t="s">
        <v>1110</v>
      </c>
      <c r="E77" s="28" t="s">
        <v>574</v>
      </c>
      <c r="F77" s="87">
        <v>120000</v>
      </c>
      <c r="G77" s="29">
        <v>9.7899999999999991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44664</v>
      </c>
      <c r="B78" s="29">
        <v>542025</v>
      </c>
      <c r="C78" s="28" t="s">
        <v>1031</v>
      </c>
      <c r="D78" s="28" t="s">
        <v>1032</v>
      </c>
      <c r="E78" s="28" t="s">
        <v>574</v>
      </c>
      <c r="F78" s="87">
        <v>816000</v>
      </c>
      <c r="G78" s="29">
        <v>1.17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44664</v>
      </c>
      <c r="B79" s="29">
        <v>532070</v>
      </c>
      <c r="C79" s="28" t="s">
        <v>1033</v>
      </c>
      <c r="D79" s="28" t="s">
        <v>1111</v>
      </c>
      <c r="E79" s="28" t="s">
        <v>574</v>
      </c>
      <c r="F79" s="87">
        <v>32000</v>
      </c>
      <c r="G79" s="29">
        <v>53.23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44664</v>
      </c>
      <c r="B80" s="29">
        <v>532070</v>
      </c>
      <c r="C80" s="28" t="s">
        <v>1033</v>
      </c>
      <c r="D80" s="28" t="s">
        <v>1112</v>
      </c>
      <c r="E80" s="28" t="s">
        <v>573</v>
      </c>
      <c r="F80" s="87">
        <v>33289</v>
      </c>
      <c r="G80" s="29">
        <v>53.94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44664</v>
      </c>
      <c r="B81" s="29">
        <v>530595</v>
      </c>
      <c r="C81" s="28" t="s">
        <v>1113</v>
      </c>
      <c r="D81" s="28" t="s">
        <v>1114</v>
      </c>
      <c r="E81" s="28" t="s">
        <v>573</v>
      </c>
      <c r="F81" s="87">
        <v>12763</v>
      </c>
      <c r="G81" s="29">
        <v>15.57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44664</v>
      </c>
      <c r="B82" s="29">
        <v>530595</v>
      </c>
      <c r="C82" s="28" t="s">
        <v>1113</v>
      </c>
      <c r="D82" s="28" t="s">
        <v>1114</v>
      </c>
      <c r="E82" s="28" t="s">
        <v>574</v>
      </c>
      <c r="F82" s="87">
        <v>74773</v>
      </c>
      <c r="G82" s="29">
        <v>17.190000000000001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44664</v>
      </c>
      <c r="B83" s="29">
        <v>531716</v>
      </c>
      <c r="C83" s="28" t="s">
        <v>1115</v>
      </c>
      <c r="D83" s="28" t="s">
        <v>1116</v>
      </c>
      <c r="E83" s="28" t="s">
        <v>574</v>
      </c>
      <c r="F83" s="87">
        <v>131035</v>
      </c>
      <c r="G83" s="29">
        <v>1.86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44664</v>
      </c>
      <c r="B84" s="29">
        <v>538597</v>
      </c>
      <c r="C84" s="28" t="s">
        <v>944</v>
      </c>
      <c r="D84" s="28" t="s">
        <v>975</v>
      </c>
      <c r="E84" s="28" t="s">
        <v>574</v>
      </c>
      <c r="F84" s="87">
        <v>213802</v>
      </c>
      <c r="G84" s="29">
        <v>8.93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44664</v>
      </c>
      <c r="B85" s="29">
        <v>538597</v>
      </c>
      <c r="C85" s="28" t="s">
        <v>944</v>
      </c>
      <c r="D85" s="28" t="s">
        <v>945</v>
      </c>
      <c r="E85" s="28" t="s">
        <v>574</v>
      </c>
      <c r="F85" s="87">
        <v>180000</v>
      </c>
      <c r="G85" s="29">
        <v>8.9600000000000009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44664</v>
      </c>
      <c r="B86" s="29">
        <v>538597</v>
      </c>
      <c r="C86" s="28" t="s">
        <v>944</v>
      </c>
      <c r="D86" s="28" t="s">
        <v>974</v>
      </c>
      <c r="E86" s="28" t="s">
        <v>574</v>
      </c>
      <c r="F86" s="87">
        <v>225000</v>
      </c>
      <c r="G86" s="29">
        <v>8.92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44664</v>
      </c>
      <c r="B87" s="29">
        <v>539402</v>
      </c>
      <c r="C87" s="28" t="s">
        <v>1117</v>
      </c>
      <c r="D87" s="28" t="s">
        <v>1118</v>
      </c>
      <c r="E87" s="28" t="s">
        <v>574</v>
      </c>
      <c r="F87" s="87">
        <v>100000</v>
      </c>
      <c r="G87" s="29">
        <v>40.99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44664</v>
      </c>
      <c r="B88" s="29">
        <v>539402</v>
      </c>
      <c r="C88" s="28" t="s">
        <v>1117</v>
      </c>
      <c r="D88" s="28" t="s">
        <v>1119</v>
      </c>
      <c r="E88" s="28" t="s">
        <v>573</v>
      </c>
      <c r="F88" s="87">
        <v>18300</v>
      </c>
      <c r="G88" s="29">
        <v>40.950000000000003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44664</v>
      </c>
      <c r="B89" s="29">
        <v>539402</v>
      </c>
      <c r="C89" s="28" t="s">
        <v>1117</v>
      </c>
      <c r="D89" s="28" t="s">
        <v>1119</v>
      </c>
      <c r="E89" s="28" t="s">
        <v>574</v>
      </c>
      <c r="F89" s="87">
        <v>121048</v>
      </c>
      <c r="G89" s="29">
        <v>41.1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44664</v>
      </c>
      <c r="B90" s="29" t="s">
        <v>1120</v>
      </c>
      <c r="C90" s="28" t="s">
        <v>1121</v>
      </c>
      <c r="D90" s="28" t="s">
        <v>1122</v>
      </c>
      <c r="E90" s="28" t="s">
        <v>573</v>
      </c>
      <c r="F90" s="87">
        <v>81000</v>
      </c>
      <c r="G90" s="29">
        <v>69</v>
      </c>
      <c r="H90" s="29" t="s">
        <v>852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44664</v>
      </c>
      <c r="B91" s="29" t="s">
        <v>1123</v>
      </c>
      <c r="C91" s="28" t="s">
        <v>1124</v>
      </c>
      <c r="D91" s="28" t="s">
        <v>1125</v>
      </c>
      <c r="E91" s="28" t="s">
        <v>573</v>
      </c>
      <c r="F91" s="87">
        <v>93092</v>
      </c>
      <c r="G91" s="29">
        <v>61.89</v>
      </c>
      <c r="H91" s="29" t="s">
        <v>852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44664</v>
      </c>
      <c r="B92" s="29" t="s">
        <v>1123</v>
      </c>
      <c r="C92" s="28" t="s">
        <v>1124</v>
      </c>
      <c r="D92" s="28" t="s">
        <v>1126</v>
      </c>
      <c r="E92" s="28" t="s">
        <v>573</v>
      </c>
      <c r="F92" s="87">
        <v>90610</v>
      </c>
      <c r="G92" s="29">
        <v>61.6</v>
      </c>
      <c r="H92" s="29" t="s">
        <v>852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44664</v>
      </c>
      <c r="B93" s="29" t="s">
        <v>1127</v>
      </c>
      <c r="C93" s="28" t="s">
        <v>1128</v>
      </c>
      <c r="D93" s="28" t="s">
        <v>930</v>
      </c>
      <c r="E93" s="28" t="s">
        <v>573</v>
      </c>
      <c r="F93" s="87">
        <v>208402</v>
      </c>
      <c r="G93" s="29">
        <v>686.6</v>
      </c>
      <c r="H93" s="29" t="s">
        <v>852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44664</v>
      </c>
      <c r="B94" s="29" t="s">
        <v>1129</v>
      </c>
      <c r="C94" s="28" t="s">
        <v>1130</v>
      </c>
      <c r="D94" s="28" t="s">
        <v>1131</v>
      </c>
      <c r="E94" s="28" t="s">
        <v>573</v>
      </c>
      <c r="F94" s="87">
        <v>87648</v>
      </c>
      <c r="G94" s="29">
        <v>54.22</v>
      </c>
      <c r="H94" s="29" t="s">
        <v>852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44664</v>
      </c>
      <c r="B95" s="29" t="s">
        <v>1129</v>
      </c>
      <c r="C95" s="28" t="s">
        <v>1130</v>
      </c>
      <c r="D95" s="28" t="s">
        <v>1132</v>
      </c>
      <c r="E95" s="28" t="s">
        <v>573</v>
      </c>
      <c r="F95" s="87">
        <v>250685</v>
      </c>
      <c r="G95" s="29">
        <v>49.71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44664</v>
      </c>
      <c r="B96" s="29" t="s">
        <v>1129</v>
      </c>
      <c r="C96" s="28" t="s">
        <v>1130</v>
      </c>
      <c r="D96" s="28" t="s">
        <v>1133</v>
      </c>
      <c r="E96" s="28" t="s">
        <v>573</v>
      </c>
      <c r="F96" s="87">
        <v>76842</v>
      </c>
      <c r="G96" s="29">
        <v>56.83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44664</v>
      </c>
      <c r="B97" s="29" t="s">
        <v>1129</v>
      </c>
      <c r="C97" s="28" t="s">
        <v>1130</v>
      </c>
      <c r="D97" s="28" t="s">
        <v>946</v>
      </c>
      <c r="E97" s="28" t="s">
        <v>573</v>
      </c>
      <c r="F97" s="87">
        <v>478626</v>
      </c>
      <c r="G97" s="29">
        <v>55.65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44664</v>
      </c>
      <c r="B98" s="29" t="s">
        <v>1129</v>
      </c>
      <c r="C98" s="28" t="s">
        <v>1130</v>
      </c>
      <c r="D98" s="28" t="s">
        <v>1076</v>
      </c>
      <c r="E98" s="28" t="s">
        <v>573</v>
      </c>
      <c r="F98" s="87">
        <v>125169</v>
      </c>
      <c r="G98" s="29">
        <v>56.28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44664</v>
      </c>
      <c r="B99" s="29" t="s">
        <v>1129</v>
      </c>
      <c r="C99" s="28" t="s">
        <v>1130</v>
      </c>
      <c r="D99" s="28" t="s">
        <v>964</v>
      </c>
      <c r="E99" s="28" t="s">
        <v>573</v>
      </c>
      <c r="F99" s="87">
        <v>183447</v>
      </c>
      <c r="G99" s="29">
        <v>52.7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44664</v>
      </c>
      <c r="B100" s="29" t="s">
        <v>1134</v>
      </c>
      <c r="C100" s="28" t="s">
        <v>1135</v>
      </c>
      <c r="D100" s="28" t="s">
        <v>1136</v>
      </c>
      <c r="E100" s="28" t="s">
        <v>573</v>
      </c>
      <c r="F100" s="87">
        <v>1000000</v>
      </c>
      <c r="G100" s="29">
        <v>303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44664</v>
      </c>
      <c r="B101" s="29" t="s">
        <v>1134</v>
      </c>
      <c r="C101" s="28" t="s">
        <v>1135</v>
      </c>
      <c r="D101" s="28" t="s">
        <v>1137</v>
      </c>
      <c r="E101" s="28" t="s">
        <v>573</v>
      </c>
      <c r="F101" s="87">
        <v>400000</v>
      </c>
      <c r="G101" s="29">
        <v>303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44664</v>
      </c>
      <c r="B102" s="29" t="s">
        <v>1134</v>
      </c>
      <c r="C102" s="28" t="s">
        <v>1135</v>
      </c>
      <c r="D102" s="28" t="s">
        <v>1138</v>
      </c>
      <c r="E102" s="28" t="s">
        <v>573</v>
      </c>
      <c r="F102" s="87">
        <v>3300330</v>
      </c>
      <c r="G102" s="29">
        <v>303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44664</v>
      </c>
      <c r="B103" s="29" t="s">
        <v>1134</v>
      </c>
      <c r="C103" s="28" t="s">
        <v>1135</v>
      </c>
      <c r="D103" s="28" t="s">
        <v>963</v>
      </c>
      <c r="E103" s="28" t="s">
        <v>573</v>
      </c>
      <c r="F103" s="87">
        <v>328637</v>
      </c>
      <c r="G103" s="29">
        <v>305.52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44664</v>
      </c>
      <c r="B104" s="29" t="s">
        <v>1134</v>
      </c>
      <c r="C104" s="28" t="s">
        <v>1135</v>
      </c>
      <c r="D104" s="28" t="s">
        <v>1139</v>
      </c>
      <c r="E104" s="28" t="s">
        <v>573</v>
      </c>
      <c r="F104" s="87">
        <v>668603</v>
      </c>
      <c r="G104" s="29">
        <v>307.89999999999998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44664</v>
      </c>
      <c r="B105" s="29" t="s">
        <v>1134</v>
      </c>
      <c r="C105" s="28" t="s">
        <v>1135</v>
      </c>
      <c r="D105" s="28" t="s">
        <v>1140</v>
      </c>
      <c r="E105" s="28" t="s">
        <v>573</v>
      </c>
      <c r="F105" s="87">
        <v>789714</v>
      </c>
      <c r="G105" s="29">
        <v>304.02999999999997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44664</v>
      </c>
      <c r="B106" s="29" t="s">
        <v>1141</v>
      </c>
      <c r="C106" s="28" t="s">
        <v>1142</v>
      </c>
      <c r="D106" s="28" t="s">
        <v>1143</v>
      </c>
      <c r="E106" s="28" t="s">
        <v>573</v>
      </c>
      <c r="F106" s="87">
        <v>3637758</v>
      </c>
      <c r="G106" s="29">
        <v>31.5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44664</v>
      </c>
      <c r="B107" s="29" t="s">
        <v>1144</v>
      </c>
      <c r="C107" s="28" t="s">
        <v>1145</v>
      </c>
      <c r="D107" s="28" t="s">
        <v>1035</v>
      </c>
      <c r="E107" s="28" t="s">
        <v>573</v>
      </c>
      <c r="F107" s="87">
        <v>143000</v>
      </c>
      <c r="G107" s="29">
        <v>220.68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44664</v>
      </c>
      <c r="B108" s="29" t="s">
        <v>1144</v>
      </c>
      <c r="C108" s="28" t="s">
        <v>1145</v>
      </c>
      <c r="D108" s="28" t="s">
        <v>1146</v>
      </c>
      <c r="E108" s="28" t="s">
        <v>573</v>
      </c>
      <c r="F108" s="87">
        <v>200000</v>
      </c>
      <c r="G108" s="29">
        <v>230.6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44664</v>
      </c>
      <c r="B109" s="29" t="s">
        <v>1044</v>
      </c>
      <c r="C109" s="28" t="s">
        <v>1045</v>
      </c>
      <c r="D109" s="28" t="s">
        <v>1147</v>
      </c>
      <c r="E109" s="28" t="s">
        <v>573</v>
      </c>
      <c r="F109" s="87">
        <v>108000</v>
      </c>
      <c r="G109" s="29">
        <v>5.28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44664</v>
      </c>
      <c r="B110" s="29" t="s">
        <v>1148</v>
      </c>
      <c r="C110" s="28" t="s">
        <v>1149</v>
      </c>
      <c r="D110" s="28" t="s">
        <v>929</v>
      </c>
      <c r="E110" s="28" t="s">
        <v>573</v>
      </c>
      <c r="F110" s="87">
        <v>1027910</v>
      </c>
      <c r="G110" s="29">
        <v>128.93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44664</v>
      </c>
      <c r="B111" s="29" t="s">
        <v>424</v>
      </c>
      <c r="C111" s="28" t="s">
        <v>1040</v>
      </c>
      <c r="D111" s="28" t="s">
        <v>928</v>
      </c>
      <c r="E111" s="28" t="s">
        <v>573</v>
      </c>
      <c r="F111" s="87">
        <v>480146</v>
      </c>
      <c r="G111" s="29">
        <v>920.37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44664</v>
      </c>
      <c r="B112" s="29" t="s">
        <v>1150</v>
      </c>
      <c r="C112" s="28" t="s">
        <v>1151</v>
      </c>
      <c r="D112" s="28" t="s">
        <v>1152</v>
      </c>
      <c r="E112" s="28" t="s">
        <v>573</v>
      </c>
      <c r="F112" s="87">
        <v>588797</v>
      </c>
      <c r="G112" s="29">
        <v>38.369999999999997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44664</v>
      </c>
      <c r="B113" s="29" t="s">
        <v>1153</v>
      </c>
      <c r="C113" s="28" t="s">
        <v>1154</v>
      </c>
      <c r="D113" s="28" t="s">
        <v>1155</v>
      </c>
      <c r="E113" s="28" t="s">
        <v>573</v>
      </c>
      <c r="F113" s="87">
        <v>103316</v>
      </c>
      <c r="G113" s="29">
        <v>409.06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44664</v>
      </c>
      <c r="B114" s="29" t="s">
        <v>1156</v>
      </c>
      <c r="C114" s="28" t="s">
        <v>1157</v>
      </c>
      <c r="D114" s="28" t="s">
        <v>867</v>
      </c>
      <c r="E114" s="28" t="s">
        <v>573</v>
      </c>
      <c r="F114" s="87">
        <v>1644253</v>
      </c>
      <c r="G114" s="29">
        <v>19.079999999999998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44664</v>
      </c>
      <c r="B115" s="29" t="s">
        <v>1156</v>
      </c>
      <c r="C115" s="28" t="s">
        <v>1157</v>
      </c>
      <c r="D115" s="28" t="s">
        <v>1140</v>
      </c>
      <c r="E115" s="28" t="s">
        <v>573</v>
      </c>
      <c r="F115" s="87">
        <v>1351353</v>
      </c>
      <c r="G115" s="29">
        <v>19.25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44664</v>
      </c>
      <c r="B116" s="29" t="s">
        <v>1156</v>
      </c>
      <c r="C116" s="28" t="s">
        <v>1157</v>
      </c>
      <c r="D116" s="28" t="s">
        <v>1016</v>
      </c>
      <c r="E116" s="28" t="s">
        <v>573</v>
      </c>
      <c r="F116" s="87">
        <v>2453367</v>
      </c>
      <c r="G116" s="29">
        <v>19.14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44664</v>
      </c>
      <c r="B117" s="29" t="s">
        <v>1158</v>
      </c>
      <c r="C117" s="28" t="s">
        <v>1159</v>
      </c>
      <c r="D117" s="28" t="s">
        <v>1039</v>
      </c>
      <c r="E117" s="28" t="s">
        <v>573</v>
      </c>
      <c r="F117" s="87">
        <v>101523</v>
      </c>
      <c r="G117" s="29">
        <v>929.04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44664</v>
      </c>
      <c r="B118" s="29" t="s">
        <v>1158</v>
      </c>
      <c r="C118" s="28" t="s">
        <v>1159</v>
      </c>
      <c r="D118" s="28" t="s">
        <v>1139</v>
      </c>
      <c r="E118" s="28" t="s">
        <v>573</v>
      </c>
      <c r="F118" s="87">
        <v>88282</v>
      </c>
      <c r="G118" s="29">
        <v>920.91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44664</v>
      </c>
      <c r="B119" s="29" t="s">
        <v>1158</v>
      </c>
      <c r="C119" s="28" t="s">
        <v>1159</v>
      </c>
      <c r="D119" s="28" t="s">
        <v>929</v>
      </c>
      <c r="E119" s="28" t="s">
        <v>573</v>
      </c>
      <c r="F119" s="87">
        <v>279630</v>
      </c>
      <c r="G119" s="29">
        <v>886.18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44664</v>
      </c>
      <c r="B120" s="29" t="s">
        <v>1158</v>
      </c>
      <c r="C120" s="28" t="s">
        <v>1159</v>
      </c>
      <c r="D120" s="28" t="s">
        <v>930</v>
      </c>
      <c r="E120" s="28" t="s">
        <v>573</v>
      </c>
      <c r="F120" s="87">
        <v>223861</v>
      </c>
      <c r="G120" s="29">
        <v>907.04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44664</v>
      </c>
      <c r="B121" s="29" t="s">
        <v>1158</v>
      </c>
      <c r="C121" s="28" t="s">
        <v>1159</v>
      </c>
      <c r="D121" s="28" t="s">
        <v>1160</v>
      </c>
      <c r="E121" s="28" t="s">
        <v>573</v>
      </c>
      <c r="F121" s="87">
        <v>79995</v>
      </c>
      <c r="G121" s="29">
        <v>898.56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44664</v>
      </c>
      <c r="B122" s="29" t="s">
        <v>1158</v>
      </c>
      <c r="C122" s="28" t="s">
        <v>1159</v>
      </c>
      <c r="D122" s="28" t="s">
        <v>928</v>
      </c>
      <c r="E122" s="28" t="s">
        <v>573</v>
      </c>
      <c r="F122" s="87">
        <v>497296</v>
      </c>
      <c r="G122" s="29">
        <v>903.98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44664</v>
      </c>
      <c r="B123" s="29" t="s">
        <v>1158</v>
      </c>
      <c r="C123" s="28" t="s">
        <v>1159</v>
      </c>
      <c r="D123" s="28" t="s">
        <v>1161</v>
      </c>
      <c r="E123" s="28" t="s">
        <v>573</v>
      </c>
      <c r="F123" s="87">
        <v>141828</v>
      </c>
      <c r="G123" s="29">
        <v>907.22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44664</v>
      </c>
      <c r="B124" s="29" t="s">
        <v>1162</v>
      </c>
      <c r="C124" s="28" t="s">
        <v>1163</v>
      </c>
      <c r="D124" s="28" t="s">
        <v>928</v>
      </c>
      <c r="E124" s="28" t="s">
        <v>573</v>
      </c>
      <c r="F124" s="87">
        <v>264215</v>
      </c>
      <c r="G124" s="29">
        <v>123.11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44664</v>
      </c>
      <c r="B125" s="29" t="s">
        <v>1162</v>
      </c>
      <c r="C125" s="28" t="s">
        <v>1163</v>
      </c>
      <c r="D125" s="28" t="s">
        <v>929</v>
      </c>
      <c r="E125" s="28" t="s">
        <v>573</v>
      </c>
      <c r="F125" s="87">
        <v>290627</v>
      </c>
      <c r="G125" s="29">
        <v>123.61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44664</v>
      </c>
      <c r="B126" s="29" t="s">
        <v>1164</v>
      </c>
      <c r="C126" s="28" t="s">
        <v>1165</v>
      </c>
      <c r="D126" s="28" t="s">
        <v>867</v>
      </c>
      <c r="E126" s="28" t="s">
        <v>573</v>
      </c>
      <c r="F126" s="87">
        <v>350000</v>
      </c>
      <c r="G126" s="29">
        <v>79.400000000000006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44664</v>
      </c>
      <c r="B127" s="29" t="s">
        <v>1166</v>
      </c>
      <c r="C127" s="28" t="s">
        <v>1167</v>
      </c>
      <c r="D127" s="28" t="s">
        <v>1168</v>
      </c>
      <c r="E127" s="28" t="s">
        <v>573</v>
      </c>
      <c r="F127" s="87">
        <v>200000</v>
      </c>
      <c r="G127" s="29">
        <v>72.95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44664</v>
      </c>
      <c r="B128" s="29" t="s">
        <v>1166</v>
      </c>
      <c r="C128" s="28" t="s">
        <v>1167</v>
      </c>
      <c r="D128" s="28" t="s">
        <v>929</v>
      </c>
      <c r="E128" s="28" t="s">
        <v>573</v>
      </c>
      <c r="F128" s="87">
        <v>258108</v>
      </c>
      <c r="G128" s="29">
        <v>72.23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44664</v>
      </c>
      <c r="B129" s="29" t="s">
        <v>1120</v>
      </c>
      <c r="C129" s="28" t="s">
        <v>1121</v>
      </c>
      <c r="D129" s="28" t="s">
        <v>1122</v>
      </c>
      <c r="E129" s="28" t="s">
        <v>574</v>
      </c>
      <c r="F129" s="87">
        <v>3000</v>
      </c>
      <c r="G129" s="29">
        <v>71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44664</v>
      </c>
      <c r="B130" s="29" t="s">
        <v>1120</v>
      </c>
      <c r="C130" s="28" t="s">
        <v>1121</v>
      </c>
      <c r="D130" s="28" t="s">
        <v>1169</v>
      </c>
      <c r="E130" s="28" t="s">
        <v>574</v>
      </c>
      <c r="F130" s="87">
        <v>81000</v>
      </c>
      <c r="G130" s="29">
        <v>69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44664</v>
      </c>
      <c r="B131" s="29" t="s">
        <v>1123</v>
      </c>
      <c r="C131" s="28" t="s">
        <v>1124</v>
      </c>
      <c r="D131" s="28" t="s">
        <v>1170</v>
      </c>
      <c r="E131" s="28" t="s">
        <v>574</v>
      </c>
      <c r="F131" s="87">
        <v>90000</v>
      </c>
      <c r="G131" s="29">
        <v>61.9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44664</v>
      </c>
      <c r="B132" s="29" t="s">
        <v>1123</v>
      </c>
      <c r="C132" s="28" t="s">
        <v>1124</v>
      </c>
      <c r="D132" s="28" t="s">
        <v>1125</v>
      </c>
      <c r="E132" s="28" t="s">
        <v>574</v>
      </c>
      <c r="F132" s="87">
        <v>93092</v>
      </c>
      <c r="G132" s="29">
        <v>61.34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44664</v>
      </c>
      <c r="B133" s="29" t="s">
        <v>1127</v>
      </c>
      <c r="C133" s="28" t="s">
        <v>1128</v>
      </c>
      <c r="D133" s="28" t="s">
        <v>930</v>
      </c>
      <c r="E133" s="28" t="s">
        <v>574</v>
      </c>
      <c r="F133" s="87">
        <v>203616</v>
      </c>
      <c r="G133" s="29">
        <v>687.44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44664</v>
      </c>
      <c r="B134" s="29" t="s">
        <v>1129</v>
      </c>
      <c r="C134" s="28" t="s">
        <v>1130</v>
      </c>
      <c r="D134" s="28" t="s">
        <v>1131</v>
      </c>
      <c r="E134" s="28" t="s">
        <v>574</v>
      </c>
      <c r="F134" s="87">
        <v>117498</v>
      </c>
      <c r="G134" s="29">
        <v>54.29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44664</v>
      </c>
      <c r="B135" s="29" t="s">
        <v>1129</v>
      </c>
      <c r="C135" s="28" t="s">
        <v>1130</v>
      </c>
      <c r="D135" s="28" t="s">
        <v>1132</v>
      </c>
      <c r="E135" s="28" t="s">
        <v>574</v>
      </c>
      <c r="F135" s="87">
        <v>250685</v>
      </c>
      <c r="G135" s="29">
        <v>55.18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44664</v>
      </c>
      <c r="B136" s="29" t="s">
        <v>1129</v>
      </c>
      <c r="C136" s="28" t="s">
        <v>1130</v>
      </c>
      <c r="D136" s="28" t="s">
        <v>1133</v>
      </c>
      <c r="E136" s="28" t="s">
        <v>574</v>
      </c>
      <c r="F136" s="87">
        <v>76842</v>
      </c>
      <c r="G136" s="29">
        <v>49.85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44664</v>
      </c>
      <c r="B137" s="29" t="s">
        <v>1129</v>
      </c>
      <c r="C137" s="28" t="s">
        <v>1130</v>
      </c>
      <c r="D137" s="28" t="s">
        <v>1171</v>
      </c>
      <c r="E137" s="28" t="s">
        <v>574</v>
      </c>
      <c r="F137" s="87">
        <v>75000</v>
      </c>
      <c r="G137" s="29">
        <v>49.95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44664</v>
      </c>
      <c r="B138" s="29" t="s">
        <v>1129</v>
      </c>
      <c r="C138" s="28" t="s">
        <v>1130</v>
      </c>
      <c r="D138" s="28" t="s">
        <v>1076</v>
      </c>
      <c r="E138" s="28" t="s">
        <v>574</v>
      </c>
      <c r="F138" s="87">
        <v>119169</v>
      </c>
      <c r="G138" s="29">
        <v>56.29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44664</v>
      </c>
      <c r="B139" s="29" t="s">
        <v>1129</v>
      </c>
      <c r="C139" s="28" t="s">
        <v>1130</v>
      </c>
      <c r="D139" s="28" t="s">
        <v>946</v>
      </c>
      <c r="E139" s="28" t="s">
        <v>574</v>
      </c>
      <c r="F139" s="87">
        <v>478626</v>
      </c>
      <c r="G139" s="29">
        <v>55.79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44664</v>
      </c>
      <c r="B140" s="29" t="s">
        <v>1134</v>
      </c>
      <c r="C140" s="28" t="s">
        <v>1135</v>
      </c>
      <c r="D140" s="28" t="s">
        <v>1139</v>
      </c>
      <c r="E140" s="28" t="s">
        <v>574</v>
      </c>
      <c r="F140" s="87">
        <v>603183</v>
      </c>
      <c r="G140" s="29">
        <v>314.58999999999997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44664</v>
      </c>
      <c r="B141" s="29" t="s">
        <v>1134</v>
      </c>
      <c r="C141" s="28" t="s">
        <v>1135</v>
      </c>
      <c r="D141" s="28" t="s">
        <v>1140</v>
      </c>
      <c r="E141" s="28" t="s">
        <v>574</v>
      </c>
      <c r="F141" s="87">
        <v>789717</v>
      </c>
      <c r="G141" s="29">
        <v>315.76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44664</v>
      </c>
      <c r="B142" s="29" t="s">
        <v>1134</v>
      </c>
      <c r="C142" s="28" t="s">
        <v>1135</v>
      </c>
      <c r="D142" s="28" t="s">
        <v>963</v>
      </c>
      <c r="E142" s="28" t="s">
        <v>574</v>
      </c>
      <c r="F142" s="87">
        <v>283137</v>
      </c>
      <c r="G142" s="29">
        <v>312.62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44664</v>
      </c>
      <c r="B143" s="29" t="s">
        <v>1134</v>
      </c>
      <c r="C143" s="28" t="s">
        <v>1135</v>
      </c>
      <c r="D143" s="28" t="s">
        <v>1172</v>
      </c>
      <c r="E143" s="28" t="s">
        <v>574</v>
      </c>
      <c r="F143" s="87">
        <v>4613846</v>
      </c>
      <c r="G143" s="29">
        <v>305.38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44664</v>
      </c>
      <c r="B144" s="29" t="s">
        <v>1134</v>
      </c>
      <c r="C144" s="28" t="s">
        <v>1135</v>
      </c>
      <c r="D144" s="28" t="s">
        <v>1173</v>
      </c>
      <c r="E144" s="28" t="s">
        <v>574</v>
      </c>
      <c r="F144" s="87">
        <v>4712163</v>
      </c>
      <c r="G144" s="29">
        <v>303.26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44664</v>
      </c>
      <c r="B145" s="29" t="s">
        <v>1037</v>
      </c>
      <c r="C145" s="28" t="s">
        <v>1038</v>
      </c>
      <c r="D145" s="28" t="s">
        <v>1174</v>
      </c>
      <c r="E145" s="28" t="s">
        <v>574</v>
      </c>
      <c r="F145" s="87">
        <v>54000</v>
      </c>
      <c r="G145" s="29">
        <v>26.11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44664</v>
      </c>
      <c r="B146" s="29" t="s">
        <v>1144</v>
      </c>
      <c r="C146" s="28" t="s">
        <v>1145</v>
      </c>
      <c r="D146" s="28" t="s">
        <v>1175</v>
      </c>
      <c r="E146" s="28" t="s">
        <v>574</v>
      </c>
      <c r="F146" s="87">
        <v>156101</v>
      </c>
      <c r="G146" s="29">
        <v>225.19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44664</v>
      </c>
      <c r="B147" s="29" t="s">
        <v>1144</v>
      </c>
      <c r="C147" s="28" t="s">
        <v>1145</v>
      </c>
      <c r="D147" s="28" t="s">
        <v>1176</v>
      </c>
      <c r="E147" s="28" t="s">
        <v>574</v>
      </c>
      <c r="F147" s="87">
        <v>179044</v>
      </c>
      <c r="G147" s="29">
        <v>220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44664</v>
      </c>
      <c r="B148" s="29" t="s">
        <v>1144</v>
      </c>
      <c r="C148" s="28" t="s">
        <v>1145</v>
      </c>
      <c r="D148" s="28" t="s">
        <v>972</v>
      </c>
      <c r="E148" s="28" t="s">
        <v>574</v>
      </c>
      <c r="F148" s="87">
        <v>200000</v>
      </c>
      <c r="G148" s="29">
        <v>225.5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44664</v>
      </c>
      <c r="B149" s="29" t="s">
        <v>1144</v>
      </c>
      <c r="C149" s="28" t="s">
        <v>1145</v>
      </c>
      <c r="D149" s="28" t="s">
        <v>1034</v>
      </c>
      <c r="E149" s="28" t="s">
        <v>574</v>
      </c>
      <c r="F149" s="87">
        <v>345190</v>
      </c>
      <c r="G149" s="29">
        <v>225.84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44664</v>
      </c>
      <c r="B150" s="29" t="s">
        <v>1144</v>
      </c>
      <c r="C150" s="28" t="s">
        <v>1145</v>
      </c>
      <c r="D150" s="28" t="s">
        <v>1177</v>
      </c>
      <c r="E150" s="28" t="s">
        <v>574</v>
      </c>
      <c r="F150" s="87">
        <v>201892</v>
      </c>
      <c r="G150" s="29">
        <v>221.74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44664</v>
      </c>
      <c r="B151" s="29" t="s">
        <v>1044</v>
      </c>
      <c r="C151" s="28" t="s">
        <v>1045</v>
      </c>
      <c r="D151" s="28" t="s">
        <v>1046</v>
      </c>
      <c r="E151" s="28" t="s">
        <v>574</v>
      </c>
      <c r="F151" s="87">
        <v>135000</v>
      </c>
      <c r="G151" s="29">
        <v>5.1100000000000003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44664</v>
      </c>
      <c r="B152" s="29" t="s">
        <v>1148</v>
      </c>
      <c r="C152" s="28" t="s">
        <v>1149</v>
      </c>
      <c r="D152" s="28" t="s">
        <v>929</v>
      </c>
      <c r="E152" s="28" t="s">
        <v>574</v>
      </c>
      <c r="F152" s="87">
        <v>1027910</v>
      </c>
      <c r="G152" s="29">
        <v>128.87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44664</v>
      </c>
      <c r="B153" s="29" t="s">
        <v>424</v>
      </c>
      <c r="C153" s="28" t="s">
        <v>1040</v>
      </c>
      <c r="D153" s="28" t="s">
        <v>928</v>
      </c>
      <c r="E153" s="28" t="s">
        <v>574</v>
      </c>
      <c r="F153" s="87">
        <v>468022</v>
      </c>
      <c r="G153" s="29">
        <v>922.56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44664</v>
      </c>
      <c r="B154" s="29" t="s">
        <v>1150</v>
      </c>
      <c r="C154" s="28" t="s">
        <v>1151</v>
      </c>
      <c r="D154" s="28" t="s">
        <v>1152</v>
      </c>
      <c r="E154" s="28" t="s">
        <v>574</v>
      </c>
      <c r="F154" s="87">
        <v>650797</v>
      </c>
      <c r="G154" s="29">
        <v>38.53</v>
      </c>
      <c r="H154" s="29" t="s">
        <v>852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44664</v>
      </c>
      <c r="B155" s="29" t="s">
        <v>1041</v>
      </c>
      <c r="C155" s="28" t="s">
        <v>1042</v>
      </c>
      <c r="D155" s="28" t="s">
        <v>1043</v>
      </c>
      <c r="E155" s="28" t="s">
        <v>574</v>
      </c>
      <c r="F155" s="87">
        <v>240000</v>
      </c>
      <c r="G155" s="29">
        <v>102.15</v>
      </c>
      <c r="H155" s="29" t="s">
        <v>852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44664</v>
      </c>
      <c r="B156" s="29" t="s">
        <v>1178</v>
      </c>
      <c r="C156" s="28" t="s">
        <v>1179</v>
      </c>
      <c r="D156" s="28" t="s">
        <v>1180</v>
      </c>
      <c r="E156" s="28" t="s">
        <v>574</v>
      </c>
      <c r="F156" s="87">
        <v>118800</v>
      </c>
      <c r="G156" s="29">
        <v>16.510000000000002</v>
      </c>
      <c r="H156" s="29" t="s">
        <v>852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44664</v>
      </c>
      <c r="B157" s="29" t="s">
        <v>1153</v>
      </c>
      <c r="C157" s="28" t="s">
        <v>1154</v>
      </c>
      <c r="D157" s="28" t="s">
        <v>1155</v>
      </c>
      <c r="E157" s="28" t="s">
        <v>574</v>
      </c>
      <c r="F157" s="87">
        <v>4816</v>
      </c>
      <c r="G157" s="29">
        <v>407.59</v>
      </c>
      <c r="H157" s="29" t="s">
        <v>852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44664</v>
      </c>
      <c r="B158" s="29" t="s">
        <v>1156</v>
      </c>
      <c r="C158" s="28" t="s">
        <v>1157</v>
      </c>
      <c r="D158" s="28" t="s">
        <v>1140</v>
      </c>
      <c r="E158" s="28" t="s">
        <v>574</v>
      </c>
      <c r="F158" s="87">
        <v>715506</v>
      </c>
      <c r="G158" s="29">
        <v>19.100000000000001</v>
      </c>
      <c r="H158" s="29" t="s">
        <v>852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44664</v>
      </c>
      <c r="B159" s="29" t="s">
        <v>1156</v>
      </c>
      <c r="C159" s="28" t="s">
        <v>1157</v>
      </c>
      <c r="D159" s="28" t="s">
        <v>1016</v>
      </c>
      <c r="E159" s="28" t="s">
        <v>574</v>
      </c>
      <c r="F159" s="87">
        <v>1853367</v>
      </c>
      <c r="G159" s="29">
        <v>19.45</v>
      </c>
      <c r="H159" s="29" t="s">
        <v>852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44664</v>
      </c>
      <c r="B160" s="29" t="s">
        <v>1156</v>
      </c>
      <c r="C160" s="28" t="s">
        <v>1157</v>
      </c>
      <c r="D160" s="28" t="s">
        <v>867</v>
      </c>
      <c r="E160" s="28" t="s">
        <v>574</v>
      </c>
      <c r="F160" s="87">
        <v>1411285</v>
      </c>
      <c r="G160" s="29">
        <v>19.170000000000002</v>
      </c>
      <c r="H160" s="29" t="s">
        <v>852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44664</v>
      </c>
      <c r="B161" s="29" t="s">
        <v>1047</v>
      </c>
      <c r="C161" s="28" t="s">
        <v>1048</v>
      </c>
      <c r="D161" s="28" t="s">
        <v>1049</v>
      </c>
      <c r="E161" s="28" t="s">
        <v>574</v>
      </c>
      <c r="F161" s="87">
        <v>44000</v>
      </c>
      <c r="G161" s="29">
        <v>37.56</v>
      </c>
      <c r="H161" s="29" t="s">
        <v>852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44664</v>
      </c>
      <c r="B162" s="29" t="s">
        <v>1158</v>
      </c>
      <c r="C162" s="28" t="s">
        <v>1159</v>
      </c>
      <c r="D162" s="28" t="s">
        <v>929</v>
      </c>
      <c r="E162" s="28" t="s">
        <v>574</v>
      </c>
      <c r="F162" s="87">
        <v>279630</v>
      </c>
      <c r="G162" s="29">
        <v>886.3</v>
      </c>
      <c r="H162" s="29" t="s">
        <v>852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44664</v>
      </c>
      <c r="B163" s="29" t="s">
        <v>1158</v>
      </c>
      <c r="C163" s="28" t="s">
        <v>1159</v>
      </c>
      <c r="D163" s="28" t="s">
        <v>1039</v>
      </c>
      <c r="E163" s="28" t="s">
        <v>574</v>
      </c>
      <c r="F163" s="87">
        <v>101555</v>
      </c>
      <c r="G163" s="29">
        <v>929.4</v>
      </c>
      <c r="H163" s="29" t="s">
        <v>852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44664</v>
      </c>
      <c r="B164" s="29" t="s">
        <v>1158</v>
      </c>
      <c r="C164" s="28" t="s">
        <v>1159</v>
      </c>
      <c r="D164" s="28" t="s">
        <v>1139</v>
      </c>
      <c r="E164" s="28" t="s">
        <v>574</v>
      </c>
      <c r="F164" s="87">
        <v>70775</v>
      </c>
      <c r="G164" s="29">
        <v>911.94</v>
      </c>
      <c r="H164" s="29" t="s">
        <v>852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44664</v>
      </c>
      <c r="B165" s="29" t="s">
        <v>1158</v>
      </c>
      <c r="C165" s="28" t="s">
        <v>1159</v>
      </c>
      <c r="D165" s="28" t="s">
        <v>1161</v>
      </c>
      <c r="E165" s="28" t="s">
        <v>574</v>
      </c>
      <c r="F165" s="87">
        <v>141828</v>
      </c>
      <c r="G165" s="29">
        <v>907.56</v>
      </c>
      <c r="H165" s="29" t="s">
        <v>852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44664</v>
      </c>
      <c r="B166" s="29" t="s">
        <v>1158</v>
      </c>
      <c r="C166" s="28" t="s">
        <v>1159</v>
      </c>
      <c r="D166" s="28" t="s">
        <v>928</v>
      </c>
      <c r="E166" s="28" t="s">
        <v>574</v>
      </c>
      <c r="F166" s="87">
        <v>490145</v>
      </c>
      <c r="G166" s="29">
        <v>904.49</v>
      </c>
      <c r="H166" s="29" t="s">
        <v>852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44664</v>
      </c>
      <c r="B167" s="29" t="s">
        <v>1158</v>
      </c>
      <c r="C167" s="28" t="s">
        <v>1159</v>
      </c>
      <c r="D167" s="28" t="s">
        <v>1160</v>
      </c>
      <c r="E167" s="28" t="s">
        <v>574</v>
      </c>
      <c r="F167" s="87">
        <v>82206</v>
      </c>
      <c r="G167" s="29">
        <v>898.87</v>
      </c>
      <c r="H167" s="29" t="s">
        <v>852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44664</v>
      </c>
      <c r="B168" s="29" t="s">
        <v>1158</v>
      </c>
      <c r="C168" s="28" t="s">
        <v>1159</v>
      </c>
      <c r="D168" s="28" t="s">
        <v>930</v>
      </c>
      <c r="E168" s="28" t="s">
        <v>574</v>
      </c>
      <c r="F168" s="87">
        <v>230303</v>
      </c>
      <c r="G168" s="29">
        <v>907.39</v>
      </c>
      <c r="H168" s="29" t="s">
        <v>852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44664</v>
      </c>
      <c r="B169" s="29" t="s">
        <v>1181</v>
      </c>
      <c r="C169" s="28" t="s">
        <v>1182</v>
      </c>
      <c r="D169" s="28" t="s">
        <v>1183</v>
      </c>
      <c r="E169" s="28" t="s">
        <v>574</v>
      </c>
      <c r="F169" s="87">
        <v>59106</v>
      </c>
      <c r="G169" s="29">
        <v>24.27</v>
      </c>
      <c r="H169" s="29" t="s">
        <v>852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44664</v>
      </c>
      <c r="B170" s="29" t="s">
        <v>1162</v>
      </c>
      <c r="C170" s="28" t="s">
        <v>1163</v>
      </c>
      <c r="D170" s="28" t="s">
        <v>928</v>
      </c>
      <c r="E170" s="28" t="s">
        <v>574</v>
      </c>
      <c r="F170" s="87">
        <v>264216</v>
      </c>
      <c r="G170" s="29">
        <v>123.14</v>
      </c>
      <c r="H170" s="29" t="s">
        <v>852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44664</v>
      </c>
      <c r="B171" s="29" t="s">
        <v>1162</v>
      </c>
      <c r="C171" s="28" t="s">
        <v>1163</v>
      </c>
      <c r="D171" s="28" t="s">
        <v>929</v>
      </c>
      <c r="E171" s="28" t="s">
        <v>574</v>
      </c>
      <c r="F171" s="87">
        <v>290627</v>
      </c>
      <c r="G171" s="29">
        <v>123.52</v>
      </c>
      <c r="H171" s="29" t="s">
        <v>852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44664</v>
      </c>
      <c r="B172" s="29" t="s">
        <v>1166</v>
      </c>
      <c r="C172" s="28" t="s">
        <v>1167</v>
      </c>
      <c r="D172" s="28" t="s">
        <v>929</v>
      </c>
      <c r="E172" s="28" t="s">
        <v>574</v>
      </c>
      <c r="F172" s="87">
        <v>258108</v>
      </c>
      <c r="G172" s="29">
        <v>72.209999999999994</v>
      </c>
      <c r="H172" s="29" t="s">
        <v>852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6"/>
  <sheetViews>
    <sheetView zoomScale="85" zoomScaleNormal="85" workbookViewId="0">
      <selection activeCell="E76" sqref="E7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44669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590</v>
      </c>
      <c r="F10" s="285">
        <v>146.5</v>
      </c>
      <c r="G10" s="285">
        <v>135</v>
      </c>
      <c r="H10" s="285">
        <v>156.5</v>
      </c>
      <c r="I10" s="377" t="s">
        <v>859</v>
      </c>
      <c r="J10" s="357" t="s">
        <v>976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588</v>
      </c>
      <c r="O10" s="360">
        <v>44658</v>
      </c>
      <c r="P10" s="357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532</v>
      </c>
      <c r="E11" s="376" t="s">
        <v>590</v>
      </c>
      <c r="F11" s="285">
        <v>1165</v>
      </c>
      <c r="G11" s="285">
        <v>1090</v>
      </c>
      <c r="H11" s="285">
        <v>1240</v>
      </c>
      <c r="I11" s="377" t="s">
        <v>853</v>
      </c>
      <c r="J11" s="357" t="s">
        <v>869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588</v>
      </c>
      <c r="O11" s="360">
        <v>44652</v>
      </c>
      <c r="P11" s="357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590</v>
      </c>
      <c r="F12" s="364">
        <v>1640</v>
      </c>
      <c r="G12" s="364">
        <v>1530</v>
      </c>
      <c r="H12" s="364">
        <v>1705</v>
      </c>
      <c r="I12" s="369" t="s">
        <v>871</v>
      </c>
      <c r="J12" s="370" t="s">
        <v>999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588</v>
      </c>
      <c r="O12" s="373">
        <v>44662</v>
      </c>
      <c r="P12" s="421">
        <f>VLOOKUP(D12,'MidCap Intra'!B18:C573,2,0)</f>
        <v>1661.3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590</v>
      </c>
      <c r="F13" s="285">
        <v>134.5</v>
      </c>
      <c r="G13" s="285">
        <v>125</v>
      </c>
      <c r="H13" s="285">
        <v>142.5</v>
      </c>
      <c r="I13" s="377" t="s">
        <v>876</v>
      </c>
      <c r="J13" s="357" t="s">
        <v>863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588</v>
      </c>
      <c r="O13" s="360">
        <v>44652</v>
      </c>
      <c r="P13" s="357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64">
        <v>5</v>
      </c>
      <c r="B14" s="365">
        <v>44652</v>
      </c>
      <c r="C14" s="366"/>
      <c r="D14" s="367" t="s">
        <v>113</v>
      </c>
      <c r="E14" s="368" t="s">
        <v>590</v>
      </c>
      <c r="F14" s="364">
        <v>1155</v>
      </c>
      <c r="G14" s="364">
        <v>1090</v>
      </c>
      <c r="H14" s="364">
        <v>1199.5</v>
      </c>
      <c r="I14" s="369" t="s">
        <v>853</v>
      </c>
      <c r="J14" s="370" t="s">
        <v>913</v>
      </c>
      <c r="K14" s="370">
        <f t="shared" si="3"/>
        <v>44.5</v>
      </c>
      <c r="L14" s="371">
        <f t="shared" si="4"/>
        <v>-8.0850000000000009</v>
      </c>
      <c r="M14" s="372">
        <f t="shared" si="5"/>
        <v>3.152813852813853E-2</v>
      </c>
      <c r="N14" s="370" t="s">
        <v>588</v>
      </c>
      <c r="O14" s="373">
        <v>44656</v>
      </c>
      <c r="P14" s="421">
        <f>VLOOKUP(D14,'MidCap Intra'!B20:C575,2,0)</f>
        <v>1125.0999999999999</v>
      </c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64">
        <v>6</v>
      </c>
      <c r="B15" s="365">
        <v>44657</v>
      </c>
      <c r="C15" s="366"/>
      <c r="D15" s="367" t="s">
        <v>53</v>
      </c>
      <c r="E15" s="368" t="s">
        <v>590</v>
      </c>
      <c r="F15" s="364">
        <v>4540</v>
      </c>
      <c r="G15" s="364">
        <v>4195</v>
      </c>
      <c r="H15" s="364">
        <v>4750</v>
      </c>
      <c r="I15" s="369" t="s">
        <v>933</v>
      </c>
      <c r="J15" s="370" t="s">
        <v>1063</v>
      </c>
      <c r="K15" s="370">
        <f t="shared" ref="K15" si="6">H15-F15</f>
        <v>210</v>
      </c>
      <c r="L15" s="371">
        <f t="shared" ref="L15" si="7">(F15*-0.7)/100</f>
        <v>-31.78</v>
      </c>
      <c r="M15" s="372">
        <f t="shared" ref="M15" si="8">(K15+L15)/F15</f>
        <v>3.9255506607929515E-2</v>
      </c>
      <c r="N15" s="370" t="s">
        <v>588</v>
      </c>
      <c r="O15" s="373">
        <v>44664</v>
      </c>
      <c r="P15" s="421">
        <f>VLOOKUP(D15,'MidCap Intra'!B21:C576,2,0)</f>
        <v>4744.45</v>
      </c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44658</v>
      </c>
      <c r="C16" s="349"/>
      <c r="D16" s="339" t="s">
        <v>145</v>
      </c>
      <c r="E16" s="340" t="s">
        <v>590</v>
      </c>
      <c r="F16" s="251" t="s">
        <v>953</v>
      </c>
      <c r="G16" s="251">
        <v>1715</v>
      </c>
      <c r="H16" s="251"/>
      <c r="I16" s="341" t="s">
        <v>961</v>
      </c>
      <c r="J16" s="385" t="s">
        <v>591</v>
      </c>
      <c r="K16" s="385"/>
      <c r="L16" s="386"/>
      <c r="M16" s="387"/>
      <c r="N16" s="422"/>
      <c r="O16" s="331"/>
      <c r="P16" s="302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590</v>
      </c>
      <c r="F17" s="285">
        <v>152</v>
      </c>
      <c r="G17" s="285">
        <v>144</v>
      </c>
      <c r="H17" s="285">
        <v>161.5</v>
      </c>
      <c r="I17" s="377" t="s">
        <v>971</v>
      </c>
      <c r="J17" s="357" t="s">
        <v>977</v>
      </c>
      <c r="K17" s="357">
        <f t="shared" ref="K17:K18" si="9">H17-F17</f>
        <v>9.5</v>
      </c>
      <c r="L17" s="358">
        <f t="shared" ref="L17" si="10">(F17*-0.7)/100</f>
        <v>-1.0639999999999998</v>
      </c>
      <c r="M17" s="359">
        <f t="shared" ref="M17:M18" si="11">(K17+L17)/F17</f>
        <v>5.5500000000000001E-2</v>
      </c>
      <c r="N17" s="357" t="s">
        <v>588</v>
      </c>
      <c r="O17" s="360">
        <v>44662</v>
      </c>
      <c r="P17" s="357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590</v>
      </c>
      <c r="F18" s="285">
        <v>154.5</v>
      </c>
      <c r="G18" s="285">
        <v>144</v>
      </c>
      <c r="H18" s="285">
        <v>164</v>
      </c>
      <c r="I18" s="377" t="s">
        <v>1005</v>
      </c>
      <c r="J18" s="357" t="s">
        <v>977</v>
      </c>
      <c r="K18" s="357">
        <f t="shared" si="9"/>
        <v>9.5</v>
      </c>
      <c r="L18" s="358">
        <f>(F18*-0.4)/100</f>
        <v>-0.61799999999999999</v>
      </c>
      <c r="M18" s="435">
        <f t="shared" si="11"/>
        <v>5.7488673139158571E-2</v>
      </c>
      <c r="N18" s="434" t="s">
        <v>588</v>
      </c>
      <c r="O18" s="436">
        <v>44664</v>
      </c>
      <c r="P18" s="434"/>
      <c r="Q18" s="246"/>
      <c r="R18" s="246" t="s">
        <v>589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>
        <v>10</v>
      </c>
      <c r="B19" s="248">
        <v>44664</v>
      </c>
      <c r="C19" s="349"/>
      <c r="D19" s="339" t="s">
        <v>532</v>
      </c>
      <c r="E19" s="340" t="s">
        <v>590</v>
      </c>
      <c r="F19" s="251" t="s">
        <v>1059</v>
      </c>
      <c r="G19" s="251">
        <v>1215</v>
      </c>
      <c r="H19" s="251"/>
      <c r="I19" s="341" t="s">
        <v>1060</v>
      </c>
      <c r="J19" s="278" t="s">
        <v>591</v>
      </c>
      <c r="K19" s="278"/>
      <c r="L19" s="441"/>
      <c r="M19" s="304"/>
      <c r="N19" s="302"/>
      <c r="O19" s="331"/>
      <c r="P19" s="302"/>
      <c r="Q19" s="246"/>
      <c r="R19" s="246" t="s">
        <v>589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590</v>
      </c>
      <c r="F20" s="251" t="s">
        <v>1061</v>
      </c>
      <c r="G20" s="251">
        <v>2395</v>
      </c>
      <c r="H20" s="251"/>
      <c r="I20" s="341" t="s">
        <v>1062</v>
      </c>
      <c r="J20" s="278" t="s">
        <v>591</v>
      </c>
      <c r="K20" s="278"/>
      <c r="L20" s="441"/>
      <c r="M20" s="304"/>
      <c r="N20" s="302"/>
      <c r="O20" s="331"/>
      <c r="P20" s="302"/>
      <c r="Q20" s="246"/>
      <c r="R20" s="246" t="s">
        <v>589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251"/>
      <c r="B21" s="248"/>
      <c r="C21" s="349"/>
      <c r="D21" s="339"/>
      <c r="E21" s="340"/>
      <c r="F21" s="251"/>
      <c r="G21" s="251"/>
      <c r="H21" s="251"/>
      <c r="I21" s="341"/>
      <c r="J21" s="278"/>
      <c r="K21" s="278"/>
      <c r="L21" s="279"/>
      <c r="M21" s="437"/>
      <c r="N21" s="438"/>
      <c r="O21" s="439"/>
      <c r="P21" s="44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592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593</v>
      </c>
      <c r="B25" s="119"/>
      <c r="C25" s="119"/>
      <c r="D25" s="119"/>
      <c r="E25" s="41"/>
      <c r="F25" s="127" t="s">
        <v>594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595</v>
      </c>
      <c r="B26" s="119"/>
      <c r="C26" s="119"/>
      <c r="D26" s="119" t="s">
        <v>851</v>
      </c>
      <c r="E26" s="6"/>
      <c r="F26" s="127" t="s">
        <v>596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597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565</v>
      </c>
      <c r="C29" s="98"/>
      <c r="D29" s="97" t="s">
        <v>576</v>
      </c>
      <c r="E29" s="96" t="s">
        <v>577</v>
      </c>
      <c r="F29" s="96" t="s">
        <v>578</v>
      </c>
      <c r="G29" s="96" t="s">
        <v>598</v>
      </c>
      <c r="H29" s="96" t="s">
        <v>580</v>
      </c>
      <c r="I29" s="96" t="s">
        <v>581</v>
      </c>
      <c r="J29" s="96" t="s">
        <v>582</v>
      </c>
      <c r="K29" s="96" t="s">
        <v>599</v>
      </c>
      <c r="L29" s="140" t="s">
        <v>584</v>
      </c>
      <c r="M29" s="98" t="s">
        <v>585</v>
      </c>
      <c r="N29" s="95" t="s">
        <v>586</v>
      </c>
      <c r="O29" s="309" t="s">
        <v>587</v>
      </c>
      <c r="P29" s="282"/>
      <c r="Q29" s="1"/>
      <c r="R29" s="306"/>
      <c r="S29" s="306"/>
      <c r="T29" s="306"/>
      <c r="U29" s="295"/>
      <c r="V29" s="295"/>
      <c r="W29" s="295"/>
      <c r="X29" s="295"/>
      <c r="Y29" s="295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257" customFormat="1" ht="15" customHeight="1">
      <c r="A30" s="361">
        <v>1</v>
      </c>
      <c r="B30" s="355">
        <v>44634</v>
      </c>
      <c r="C30" s="362"/>
      <c r="D30" s="363" t="s">
        <v>71</v>
      </c>
      <c r="E30" s="285" t="s">
        <v>870</v>
      </c>
      <c r="F30" s="285">
        <v>208.5</v>
      </c>
      <c r="G30" s="285">
        <v>203</v>
      </c>
      <c r="H30" s="285">
        <v>215.5</v>
      </c>
      <c r="I30" s="285" t="s">
        <v>868</v>
      </c>
      <c r="J30" s="357" t="s">
        <v>864</v>
      </c>
      <c r="K30" s="357">
        <f t="shared" ref="K30" si="12">H30-F30</f>
        <v>7</v>
      </c>
      <c r="L30" s="358">
        <f t="shared" ref="L30" si="13">(F30*-0.7)/100</f>
        <v>-1.4594999999999998</v>
      </c>
      <c r="M30" s="359">
        <f t="shared" ref="M30" si="14">(K30+L30)/F30</f>
        <v>2.6573141486810552E-2</v>
      </c>
      <c r="N30" s="357" t="s">
        <v>588</v>
      </c>
      <c r="O30" s="360">
        <v>44652</v>
      </c>
      <c r="P30" s="307"/>
      <c r="Q30" s="307"/>
      <c r="R30" s="308" t="s">
        <v>589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5"/>
      <c r="AJ30" s="294"/>
      <c r="AK30" s="294"/>
      <c r="AL30" s="294"/>
    </row>
    <row r="31" spans="1:38" s="257" customFormat="1" ht="15" customHeight="1">
      <c r="A31" s="361">
        <v>2</v>
      </c>
      <c r="B31" s="355">
        <v>44645</v>
      </c>
      <c r="C31" s="362"/>
      <c r="D31" s="363" t="s">
        <v>874</v>
      </c>
      <c r="E31" s="285" t="s">
        <v>590</v>
      </c>
      <c r="F31" s="285">
        <v>491.5</v>
      </c>
      <c r="G31" s="285">
        <v>477</v>
      </c>
      <c r="H31" s="285">
        <v>509</v>
      </c>
      <c r="I31" s="285" t="s">
        <v>875</v>
      </c>
      <c r="J31" s="357" t="s">
        <v>893</v>
      </c>
      <c r="K31" s="357">
        <f t="shared" ref="K31" si="15">H31-F31</f>
        <v>17.5</v>
      </c>
      <c r="L31" s="358">
        <f t="shared" ref="L31" si="16">(F31*-0.7)/100</f>
        <v>-3.4404999999999997</v>
      </c>
      <c r="M31" s="359">
        <f t="shared" ref="M31" si="17">(K31+L31)/F31</f>
        <v>2.8605289928789419E-2</v>
      </c>
      <c r="N31" s="357" t="s">
        <v>588</v>
      </c>
      <c r="O31" s="360">
        <v>44655</v>
      </c>
      <c r="P31" s="307"/>
      <c r="Q31" s="307"/>
      <c r="R31" s="308" t="s">
        <v>589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5"/>
      <c r="AJ31" s="294"/>
      <c r="AK31" s="294"/>
      <c r="AL31" s="294"/>
    </row>
    <row r="32" spans="1:38" s="257" customFormat="1" ht="15" customHeight="1">
      <c r="A32" s="350">
        <v>3</v>
      </c>
      <c r="B32" s="331">
        <v>44655</v>
      </c>
      <c r="C32" s="351"/>
      <c r="D32" s="352" t="s">
        <v>514</v>
      </c>
      <c r="E32" s="251" t="s">
        <v>590</v>
      </c>
      <c r="F32" s="251" t="s">
        <v>902</v>
      </c>
      <c r="G32" s="251">
        <v>418</v>
      </c>
      <c r="H32" s="251"/>
      <c r="I32" s="251" t="s">
        <v>903</v>
      </c>
      <c r="J32" s="302" t="s">
        <v>591</v>
      </c>
      <c r="K32" s="302"/>
      <c r="L32" s="303"/>
      <c r="M32" s="304"/>
      <c r="N32" s="302"/>
      <c r="O32" s="331"/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4</v>
      </c>
      <c r="B33" s="355">
        <v>44656</v>
      </c>
      <c r="C33" s="362"/>
      <c r="D33" s="363" t="s">
        <v>199</v>
      </c>
      <c r="E33" s="285" t="s">
        <v>590</v>
      </c>
      <c r="F33" s="285">
        <v>272</v>
      </c>
      <c r="G33" s="285">
        <v>264</v>
      </c>
      <c r="H33" s="285">
        <v>285.5</v>
      </c>
      <c r="I33" s="285" t="s">
        <v>912</v>
      </c>
      <c r="J33" s="357" t="s">
        <v>931</v>
      </c>
      <c r="K33" s="357">
        <f t="shared" ref="K33" si="18">H33-F33</f>
        <v>13.5</v>
      </c>
      <c r="L33" s="358">
        <f t="shared" ref="L33" si="19">(F33*-0.7)/100</f>
        <v>-1.9039999999999997</v>
      </c>
      <c r="M33" s="359">
        <f t="shared" ref="M33" si="20">(K33+L33)/F33</f>
        <v>4.2632352941176468E-2</v>
      </c>
      <c r="N33" s="357" t="s">
        <v>588</v>
      </c>
      <c r="O33" s="360">
        <v>44657</v>
      </c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27">
        <v>5</v>
      </c>
      <c r="B34" s="404">
        <v>44657</v>
      </c>
      <c r="C34" s="428"/>
      <c r="D34" s="429" t="s">
        <v>253</v>
      </c>
      <c r="E34" s="411" t="s">
        <v>590</v>
      </c>
      <c r="F34" s="411">
        <v>4580</v>
      </c>
      <c r="G34" s="411">
        <v>4430</v>
      </c>
      <c r="H34" s="411">
        <v>4430</v>
      </c>
      <c r="I34" s="411" t="s">
        <v>938</v>
      </c>
      <c r="J34" s="430" t="s">
        <v>998</v>
      </c>
      <c r="K34" s="430">
        <f t="shared" ref="K34:K35" si="21">H34-F34</f>
        <v>-150</v>
      </c>
      <c r="L34" s="431">
        <f t="shared" ref="L34:L35" si="22">(F34*-0.7)/100</f>
        <v>-32.06</v>
      </c>
      <c r="M34" s="432">
        <f t="shared" ref="M34:M35" si="23">(K34+L34)/F34</f>
        <v>-3.9751091703056768E-2</v>
      </c>
      <c r="N34" s="430" t="s">
        <v>600</v>
      </c>
      <c r="O34" s="433">
        <v>44662</v>
      </c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6</v>
      </c>
      <c r="B35" s="355">
        <v>44657</v>
      </c>
      <c r="C35" s="362"/>
      <c r="D35" s="363" t="s">
        <v>552</v>
      </c>
      <c r="E35" s="285" t="s">
        <v>590</v>
      </c>
      <c r="F35" s="285">
        <v>446.5</v>
      </c>
      <c r="G35" s="285">
        <v>432</v>
      </c>
      <c r="H35" s="285">
        <v>462.5</v>
      </c>
      <c r="I35" s="285" t="s">
        <v>939</v>
      </c>
      <c r="J35" s="357" t="s">
        <v>1050</v>
      </c>
      <c r="K35" s="357">
        <f t="shared" si="21"/>
        <v>16</v>
      </c>
      <c r="L35" s="358">
        <f t="shared" si="22"/>
        <v>-3.1254999999999997</v>
      </c>
      <c r="M35" s="359">
        <f t="shared" si="23"/>
        <v>2.8834266517357224E-2</v>
      </c>
      <c r="N35" s="357" t="s">
        <v>588</v>
      </c>
      <c r="O35" s="360">
        <v>44664</v>
      </c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7">
        <v>7</v>
      </c>
      <c r="B36" s="404">
        <v>44658</v>
      </c>
      <c r="C36" s="428"/>
      <c r="D36" s="429" t="s">
        <v>187</v>
      </c>
      <c r="E36" s="411" t="s">
        <v>590</v>
      </c>
      <c r="F36" s="411">
        <v>110.25</v>
      </c>
      <c r="G36" s="411">
        <v>107.4</v>
      </c>
      <c r="H36" s="411">
        <v>107.4</v>
      </c>
      <c r="I36" s="411" t="s">
        <v>951</v>
      </c>
      <c r="J36" s="430" t="s">
        <v>1051</v>
      </c>
      <c r="K36" s="430">
        <f t="shared" ref="K36:K37" si="24">H36-F36</f>
        <v>-2.8499999999999943</v>
      </c>
      <c r="L36" s="431">
        <f t="shared" ref="L36:L37" si="25">(F36*-0.7)/100</f>
        <v>-0.77174999999999994</v>
      </c>
      <c r="M36" s="432">
        <f t="shared" ref="M36:M37" si="26">(K36+L36)/F36</f>
        <v>-3.2850340136054368E-2</v>
      </c>
      <c r="N36" s="430" t="s">
        <v>600</v>
      </c>
      <c r="O36" s="433">
        <v>44664</v>
      </c>
      <c r="P36" s="307"/>
      <c r="Q36" s="307"/>
      <c r="R36" s="308" t="s">
        <v>589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427">
        <v>8</v>
      </c>
      <c r="B37" s="404">
        <v>44658</v>
      </c>
      <c r="C37" s="428"/>
      <c r="D37" s="429" t="s">
        <v>116</v>
      </c>
      <c r="E37" s="411" t="s">
        <v>590</v>
      </c>
      <c r="F37" s="411">
        <v>1525</v>
      </c>
      <c r="G37" s="411">
        <v>1477</v>
      </c>
      <c r="H37" s="411">
        <v>1477</v>
      </c>
      <c r="I37" s="411" t="s">
        <v>952</v>
      </c>
      <c r="J37" s="430" t="s">
        <v>1052</v>
      </c>
      <c r="K37" s="430">
        <f t="shared" si="24"/>
        <v>-48</v>
      </c>
      <c r="L37" s="431">
        <f t="shared" si="25"/>
        <v>-10.675000000000001</v>
      </c>
      <c r="M37" s="432">
        <f t="shared" si="26"/>
        <v>-3.8475409836065573E-2</v>
      </c>
      <c r="N37" s="430" t="s">
        <v>600</v>
      </c>
      <c r="O37" s="433">
        <v>44664</v>
      </c>
      <c r="P37" s="307"/>
      <c r="Q37" s="307"/>
      <c r="R37" s="308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350">
        <v>9</v>
      </c>
      <c r="B38" s="248">
        <v>44659</v>
      </c>
      <c r="C38" s="351"/>
      <c r="D38" s="352" t="s">
        <v>114</v>
      </c>
      <c r="E38" s="251" t="s">
        <v>590</v>
      </c>
      <c r="F38" s="251" t="s">
        <v>969</v>
      </c>
      <c r="G38" s="251">
        <v>2370</v>
      </c>
      <c r="H38" s="251"/>
      <c r="I38" s="251" t="s">
        <v>970</v>
      </c>
      <c r="J38" s="302" t="s">
        <v>591</v>
      </c>
      <c r="K38" s="302"/>
      <c r="L38" s="303"/>
      <c r="M38" s="304"/>
      <c r="N38" s="302"/>
      <c r="O38" s="331"/>
      <c r="P38" s="307"/>
      <c r="Q38" s="307"/>
      <c r="R38" s="308" t="s">
        <v>589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350">
        <v>10</v>
      </c>
      <c r="B39" s="248">
        <v>44663</v>
      </c>
      <c r="C39" s="351"/>
      <c r="D39" s="352" t="s">
        <v>1009</v>
      </c>
      <c r="E39" s="251" t="s">
        <v>590</v>
      </c>
      <c r="F39" s="251" t="s">
        <v>1010</v>
      </c>
      <c r="G39" s="251">
        <v>1113</v>
      </c>
      <c r="H39" s="251"/>
      <c r="I39" s="251" t="s">
        <v>1011</v>
      </c>
      <c r="J39" s="302" t="s">
        <v>591</v>
      </c>
      <c r="K39" s="302"/>
      <c r="L39" s="303"/>
      <c r="M39" s="304"/>
      <c r="N39" s="302"/>
      <c r="O39" s="331"/>
      <c r="P39" s="307"/>
      <c r="Q39" s="307"/>
      <c r="R39" s="308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350"/>
      <c r="B40" s="248"/>
      <c r="C40" s="351"/>
      <c r="D40" s="352"/>
      <c r="E40" s="251"/>
      <c r="F40" s="251"/>
      <c r="G40" s="251"/>
      <c r="H40" s="251"/>
      <c r="I40" s="251"/>
      <c r="J40" s="302"/>
      <c r="K40" s="302"/>
      <c r="L40" s="303"/>
      <c r="M40" s="304"/>
      <c r="N40" s="302"/>
      <c r="O40" s="331"/>
      <c r="P40" s="307"/>
      <c r="Q40" s="307"/>
      <c r="R40" s="308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70" customFormat="1" ht="15" customHeight="1">
      <c r="K41" s="252"/>
      <c r="L41" s="283"/>
      <c r="M41" s="322"/>
      <c r="N41" s="252"/>
      <c r="O41" s="293"/>
      <c r="P41" s="1"/>
      <c r="Q41" s="1"/>
      <c r="R41" s="319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324"/>
      <c r="AJ41" s="323"/>
      <c r="AK41" s="323"/>
      <c r="AL41" s="323"/>
    </row>
    <row r="42" spans="1:38" ht="15" customHeight="1">
      <c r="A42" s="310"/>
      <c r="B42" s="311"/>
      <c r="C42" s="312"/>
      <c r="D42" s="313"/>
      <c r="E42" s="314"/>
      <c r="F42" s="314"/>
      <c r="G42" s="314"/>
      <c r="H42" s="314"/>
      <c r="I42" s="314"/>
      <c r="J42" s="315"/>
      <c r="K42" s="315"/>
      <c r="L42" s="316"/>
      <c r="M42" s="317"/>
      <c r="N42" s="315"/>
      <c r="O42" s="318"/>
      <c r="P42" s="1"/>
      <c r="Q42" s="1"/>
      <c r="R42" s="319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44.25" customHeight="1">
      <c r="A43" s="119" t="s">
        <v>592</v>
      </c>
      <c r="B43" s="142"/>
      <c r="C43" s="142"/>
      <c r="D43" s="1"/>
      <c r="E43" s="6"/>
      <c r="F43" s="6"/>
      <c r="G43" s="6"/>
      <c r="H43" s="6" t="s">
        <v>604</v>
      </c>
      <c r="I43" s="6"/>
      <c r="J43" s="6"/>
      <c r="K43" s="115"/>
      <c r="L43" s="144"/>
      <c r="M43" s="115"/>
      <c r="N43" s="116"/>
      <c r="O43" s="11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297"/>
      <c r="AD43" s="297"/>
      <c r="AE43" s="297"/>
      <c r="AF43" s="297"/>
      <c r="AG43" s="297"/>
      <c r="AH43" s="297"/>
    </row>
    <row r="44" spans="1:38" ht="12.75" customHeight="1">
      <c r="A44" s="126" t="s">
        <v>593</v>
      </c>
      <c r="B44" s="119"/>
      <c r="C44" s="119"/>
      <c r="D44" s="119"/>
      <c r="E44" s="41"/>
      <c r="F44" s="127" t="s">
        <v>594</v>
      </c>
      <c r="G44" s="56"/>
      <c r="H44" s="41"/>
      <c r="I44" s="56"/>
      <c r="J44" s="6"/>
      <c r="K44" s="145"/>
      <c r="L44" s="146"/>
      <c r="M44" s="6"/>
      <c r="N44" s="109"/>
      <c r="O44" s="147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26"/>
      <c r="B45" s="119"/>
      <c r="C45" s="119"/>
      <c r="D45" s="119"/>
      <c r="E45" s="6"/>
      <c r="F45" s="127" t="s">
        <v>596</v>
      </c>
      <c r="G45" s="56"/>
      <c r="H45" s="41"/>
      <c r="I45" s="56"/>
      <c r="J45" s="6"/>
      <c r="K45" s="145"/>
      <c r="L45" s="146"/>
      <c r="M45" s="6"/>
      <c r="N45" s="109"/>
      <c r="O45" s="147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9"/>
      <c r="B46" s="119"/>
      <c r="C46" s="119"/>
      <c r="D46" s="119"/>
      <c r="E46" s="6"/>
      <c r="F46" s="6"/>
      <c r="G46" s="6"/>
      <c r="H46" s="6"/>
      <c r="I46" s="6"/>
      <c r="J46" s="132"/>
      <c r="K46" s="129"/>
      <c r="L46" s="130"/>
      <c r="M46" s="6"/>
      <c r="N46" s="133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48" t="s">
        <v>605</v>
      </c>
      <c r="B47" s="148"/>
      <c r="C47" s="148"/>
      <c r="D47" s="148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6" t="s">
        <v>16</v>
      </c>
      <c r="B48" s="96" t="s">
        <v>565</v>
      </c>
      <c r="C48" s="96"/>
      <c r="D48" s="97" t="s">
        <v>576</v>
      </c>
      <c r="E48" s="96" t="s">
        <v>577</v>
      </c>
      <c r="F48" s="96" t="s">
        <v>578</v>
      </c>
      <c r="G48" s="96" t="s">
        <v>598</v>
      </c>
      <c r="H48" s="96" t="s">
        <v>580</v>
      </c>
      <c r="I48" s="96" t="s">
        <v>581</v>
      </c>
      <c r="J48" s="95" t="s">
        <v>582</v>
      </c>
      <c r="K48" s="149" t="s">
        <v>606</v>
      </c>
      <c r="L48" s="98" t="s">
        <v>584</v>
      </c>
      <c r="M48" s="149" t="s">
        <v>607</v>
      </c>
      <c r="N48" s="96" t="s">
        <v>608</v>
      </c>
      <c r="O48" s="95" t="s">
        <v>586</v>
      </c>
      <c r="P48" s="97" t="s">
        <v>587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247" customFormat="1" ht="13.5" customHeight="1">
      <c r="A49" s="356">
        <v>1</v>
      </c>
      <c r="B49" s="347">
        <v>44651</v>
      </c>
      <c r="C49" s="346"/>
      <c r="D49" s="346" t="s">
        <v>880</v>
      </c>
      <c r="E49" s="285" t="s">
        <v>590</v>
      </c>
      <c r="F49" s="285">
        <v>17520</v>
      </c>
      <c r="G49" s="285">
        <v>17340</v>
      </c>
      <c r="H49" s="330">
        <v>17625</v>
      </c>
      <c r="I49" s="330" t="s">
        <v>881</v>
      </c>
      <c r="J49" s="342" t="s">
        <v>873</v>
      </c>
      <c r="K49" s="330">
        <f t="shared" ref="K49" si="27">H49-F49</f>
        <v>105</v>
      </c>
      <c r="L49" s="343">
        <f t="shared" ref="L49" si="28">(H49*N49)*0.07%</f>
        <v>616.87500000000011</v>
      </c>
      <c r="M49" s="344">
        <f t="shared" ref="M49" si="29">(K49*N49)-L49</f>
        <v>4633.125</v>
      </c>
      <c r="N49" s="330">
        <v>50</v>
      </c>
      <c r="O49" s="345" t="s">
        <v>588</v>
      </c>
      <c r="P49" s="355">
        <v>44652</v>
      </c>
      <c r="Q49" s="249"/>
      <c r="R49" s="253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4"/>
      <c r="AG49" s="311"/>
      <c r="AH49" s="249"/>
      <c r="AI49" s="249"/>
      <c r="AJ49" s="314"/>
      <c r="AK49" s="314"/>
      <c r="AL49" s="314"/>
    </row>
    <row r="50" spans="1:38" s="247" customFormat="1" ht="13.5" customHeight="1">
      <c r="A50" s="356">
        <v>2</v>
      </c>
      <c r="B50" s="355">
        <v>44652</v>
      </c>
      <c r="C50" s="332"/>
      <c r="D50" s="346" t="s">
        <v>885</v>
      </c>
      <c r="E50" s="285" t="s">
        <v>590</v>
      </c>
      <c r="F50" s="285">
        <v>2455</v>
      </c>
      <c r="G50" s="285">
        <v>2400</v>
      </c>
      <c r="H50" s="330">
        <v>2495</v>
      </c>
      <c r="I50" s="330" t="s">
        <v>872</v>
      </c>
      <c r="J50" s="342" t="s">
        <v>632</v>
      </c>
      <c r="K50" s="330">
        <f t="shared" ref="K50" si="30">H50-F50</f>
        <v>40</v>
      </c>
      <c r="L50" s="343">
        <f t="shared" ref="L50" si="31">(H50*N50)*0.07%</f>
        <v>436.62500000000006</v>
      </c>
      <c r="M50" s="344">
        <f t="shared" ref="M50" si="32">(K50*N50)-L50</f>
        <v>9563.375</v>
      </c>
      <c r="N50" s="330">
        <v>250</v>
      </c>
      <c r="O50" s="345" t="s">
        <v>588</v>
      </c>
      <c r="P50" s="355">
        <v>44652</v>
      </c>
      <c r="Q50" s="249"/>
      <c r="R50" s="253" t="s">
        <v>942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4"/>
      <c r="AG50" s="311"/>
      <c r="AH50" s="249"/>
      <c r="AI50" s="249"/>
      <c r="AJ50" s="314"/>
      <c r="AK50" s="314"/>
      <c r="AL50" s="314"/>
    </row>
    <row r="51" spans="1:38" s="247" customFormat="1" ht="13.5" customHeight="1">
      <c r="A51" s="356">
        <v>3</v>
      </c>
      <c r="B51" s="355">
        <v>44652</v>
      </c>
      <c r="C51" s="332"/>
      <c r="D51" s="346" t="s">
        <v>879</v>
      </c>
      <c r="E51" s="285" t="s">
        <v>590</v>
      </c>
      <c r="F51" s="285">
        <v>2830</v>
      </c>
      <c r="G51" s="285">
        <v>2775</v>
      </c>
      <c r="H51" s="330">
        <v>2867.5</v>
      </c>
      <c r="I51" s="330" t="s">
        <v>883</v>
      </c>
      <c r="J51" s="342" t="s">
        <v>884</v>
      </c>
      <c r="K51" s="330">
        <f t="shared" ref="K51:K52" si="33">H51-F51</f>
        <v>37.5</v>
      </c>
      <c r="L51" s="343">
        <f t="shared" ref="L51:L52" si="34">(H51*N51)*0.07%</f>
        <v>501.81250000000006</v>
      </c>
      <c r="M51" s="344">
        <f t="shared" ref="M51:M52" si="35">(K51*N51)-L51</f>
        <v>8873.1875</v>
      </c>
      <c r="N51" s="330">
        <v>250</v>
      </c>
      <c r="O51" s="345" t="s">
        <v>588</v>
      </c>
      <c r="P51" s="355">
        <v>44652</v>
      </c>
      <c r="Q51" s="249"/>
      <c r="R51" s="253" t="s">
        <v>589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4"/>
      <c r="AG51" s="311"/>
      <c r="AH51" s="249"/>
      <c r="AI51" s="249"/>
      <c r="AJ51" s="314"/>
      <c r="AK51" s="314"/>
      <c r="AL51" s="314"/>
    </row>
    <row r="52" spans="1:38" s="247" customFormat="1" ht="13.5" customHeight="1">
      <c r="A52" s="356">
        <v>4</v>
      </c>
      <c r="B52" s="355">
        <v>44652</v>
      </c>
      <c r="C52" s="346"/>
      <c r="D52" s="346" t="s">
        <v>886</v>
      </c>
      <c r="E52" s="285" t="s">
        <v>590</v>
      </c>
      <c r="F52" s="285">
        <v>2380</v>
      </c>
      <c r="G52" s="285">
        <v>2335</v>
      </c>
      <c r="H52" s="330">
        <v>2410</v>
      </c>
      <c r="I52" s="330" t="s">
        <v>887</v>
      </c>
      <c r="J52" s="342" t="s">
        <v>603</v>
      </c>
      <c r="K52" s="330">
        <f t="shared" si="33"/>
        <v>30</v>
      </c>
      <c r="L52" s="343">
        <f t="shared" si="34"/>
        <v>463.92500000000007</v>
      </c>
      <c r="M52" s="344">
        <f t="shared" si="35"/>
        <v>7786.0749999999998</v>
      </c>
      <c r="N52" s="330">
        <v>275</v>
      </c>
      <c r="O52" s="345" t="s">
        <v>588</v>
      </c>
      <c r="P52" s="355">
        <v>44655</v>
      </c>
      <c r="Q52" s="249"/>
      <c r="R52" s="253" t="s">
        <v>942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4"/>
      <c r="AG52" s="311"/>
      <c r="AH52" s="249"/>
      <c r="AI52" s="249"/>
      <c r="AJ52" s="314"/>
      <c r="AK52" s="314"/>
      <c r="AL52" s="314"/>
    </row>
    <row r="53" spans="1:38" s="247" customFormat="1" ht="13.5" customHeight="1">
      <c r="A53" s="356">
        <v>5</v>
      </c>
      <c r="B53" s="355">
        <v>44652</v>
      </c>
      <c r="C53" s="346"/>
      <c r="D53" s="346" t="s">
        <v>888</v>
      </c>
      <c r="E53" s="285" t="s">
        <v>590</v>
      </c>
      <c r="F53" s="285">
        <v>2100</v>
      </c>
      <c r="G53" s="285">
        <v>2048</v>
      </c>
      <c r="H53" s="330">
        <v>2130</v>
      </c>
      <c r="I53" s="330" t="s">
        <v>866</v>
      </c>
      <c r="J53" s="342" t="s">
        <v>603</v>
      </c>
      <c r="K53" s="330">
        <f t="shared" ref="K53" si="36">H53-F53</f>
        <v>30</v>
      </c>
      <c r="L53" s="343">
        <f t="shared" ref="L53" si="37">(H53*N53)*0.07%</f>
        <v>372.75000000000006</v>
      </c>
      <c r="M53" s="344">
        <f t="shared" ref="M53" si="38">(K53*N53)-L53</f>
        <v>7127.25</v>
      </c>
      <c r="N53" s="330">
        <v>250</v>
      </c>
      <c r="O53" s="345" t="s">
        <v>588</v>
      </c>
      <c r="P53" s="355">
        <v>44655</v>
      </c>
      <c r="Q53" s="249"/>
      <c r="R53" s="253" t="s">
        <v>589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4"/>
      <c r="AG53" s="311"/>
      <c r="AH53" s="249"/>
      <c r="AI53" s="249"/>
      <c r="AJ53" s="314"/>
      <c r="AK53" s="314"/>
      <c r="AL53" s="314"/>
    </row>
    <row r="54" spans="1:38" s="247" customFormat="1" ht="13.15" customHeight="1">
      <c r="A54" s="356">
        <v>6</v>
      </c>
      <c r="B54" s="355">
        <v>44652</v>
      </c>
      <c r="C54" s="346"/>
      <c r="D54" s="346" t="s">
        <v>889</v>
      </c>
      <c r="E54" s="285" t="s">
        <v>590</v>
      </c>
      <c r="F54" s="285">
        <v>1494</v>
      </c>
      <c r="G54" s="285">
        <v>1475</v>
      </c>
      <c r="H54" s="330">
        <v>1637.5</v>
      </c>
      <c r="I54" s="330" t="s">
        <v>890</v>
      </c>
      <c r="J54" s="342" t="s">
        <v>894</v>
      </c>
      <c r="K54" s="330">
        <f t="shared" ref="K54:K55" si="39">H54-F54</f>
        <v>143.5</v>
      </c>
      <c r="L54" s="343">
        <f t="shared" ref="L54:L55" si="40">(H54*N54)*0.07%</f>
        <v>630.43750000000011</v>
      </c>
      <c r="M54" s="344">
        <f t="shared" ref="M54:M55" si="41">(K54*N54)-L54</f>
        <v>78294.5625</v>
      </c>
      <c r="N54" s="330">
        <v>550</v>
      </c>
      <c r="O54" s="345" t="s">
        <v>588</v>
      </c>
      <c r="P54" s="355">
        <v>44655</v>
      </c>
      <c r="Q54" s="249"/>
      <c r="R54" s="253" t="s">
        <v>589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4"/>
      <c r="AG54" s="311"/>
      <c r="AH54" s="249"/>
      <c r="AI54" s="249"/>
      <c r="AJ54" s="314"/>
      <c r="AK54" s="314"/>
      <c r="AL54" s="314"/>
    </row>
    <row r="55" spans="1:38" s="247" customFormat="1" ht="13.15" customHeight="1">
      <c r="A55" s="356">
        <v>7</v>
      </c>
      <c r="B55" s="355">
        <v>44652</v>
      </c>
      <c r="C55" s="346"/>
      <c r="D55" s="346" t="s">
        <v>877</v>
      </c>
      <c r="E55" s="285" t="s">
        <v>590</v>
      </c>
      <c r="F55" s="285">
        <v>955</v>
      </c>
      <c r="G55" s="285">
        <v>940</v>
      </c>
      <c r="H55" s="330">
        <v>966.5</v>
      </c>
      <c r="I55" s="330" t="s">
        <v>891</v>
      </c>
      <c r="J55" s="342" t="s">
        <v>895</v>
      </c>
      <c r="K55" s="330">
        <f t="shared" si="39"/>
        <v>11.5</v>
      </c>
      <c r="L55" s="343">
        <f t="shared" si="40"/>
        <v>575.06750000000011</v>
      </c>
      <c r="M55" s="344">
        <f t="shared" si="41"/>
        <v>9199.932499999999</v>
      </c>
      <c r="N55" s="330">
        <v>850</v>
      </c>
      <c r="O55" s="345" t="s">
        <v>588</v>
      </c>
      <c r="P55" s="355">
        <v>44655</v>
      </c>
      <c r="Q55" s="249"/>
      <c r="R55" s="253" t="s">
        <v>942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4"/>
      <c r="AG55" s="311"/>
      <c r="AH55" s="249"/>
      <c r="AI55" s="249"/>
      <c r="AJ55" s="314"/>
      <c r="AK55" s="314"/>
      <c r="AL55" s="314"/>
    </row>
    <row r="56" spans="1:38" s="247" customFormat="1" ht="13.15" customHeight="1">
      <c r="A56" s="356">
        <v>8</v>
      </c>
      <c r="B56" s="355">
        <v>44655</v>
      </c>
      <c r="C56" s="346"/>
      <c r="D56" s="346" t="s">
        <v>880</v>
      </c>
      <c r="E56" s="285" t="s">
        <v>899</v>
      </c>
      <c r="F56" s="285">
        <v>18090</v>
      </c>
      <c r="G56" s="285">
        <v>18260</v>
      </c>
      <c r="H56" s="330">
        <v>17980</v>
      </c>
      <c r="I56" s="330" t="s">
        <v>900</v>
      </c>
      <c r="J56" s="342" t="s">
        <v>901</v>
      </c>
      <c r="K56" s="330">
        <f>F56-H56</f>
        <v>110</v>
      </c>
      <c r="L56" s="343">
        <f t="shared" ref="L56:L57" si="42">(H56*N56)*0.07%</f>
        <v>629.30000000000007</v>
      </c>
      <c r="M56" s="344">
        <f t="shared" ref="M56:M57" si="43">(K56*N56)-L56</f>
        <v>4870.7</v>
      </c>
      <c r="N56" s="330">
        <v>50</v>
      </c>
      <c r="O56" s="345" t="s">
        <v>588</v>
      </c>
      <c r="P56" s="355">
        <v>44655</v>
      </c>
      <c r="Q56" s="249"/>
      <c r="R56" s="253" t="s">
        <v>589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4"/>
      <c r="AG56" s="311"/>
      <c r="AH56" s="249"/>
      <c r="AI56" s="249"/>
      <c r="AJ56" s="314"/>
      <c r="AK56" s="314"/>
      <c r="AL56" s="314"/>
    </row>
    <row r="57" spans="1:38" s="247" customFormat="1" ht="13.15" customHeight="1">
      <c r="A57" s="388">
        <v>9</v>
      </c>
      <c r="B57" s="355">
        <v>44655</v>
      </c>
      <c r="C57" s="346"/>
      <c r="D57" s="346" t="s">
        <v>904</v>
      </c>
      <c r="E57" s="285" t="s">
        <v>590</v>
      </c>
      <c r="F57" s="285">
        <v>736.5</v>
      </c>
      <c r="G57" s="285">
        <v>726</v>
      </c>
      <c r="H57" s="330">
        <v>745</v>
      </c>
      <c r="I57" s="330" t="s">
        <v>905</v>
      </c>
      <c r="J57" s="342" t="s">
        <v>639</v>
      </c>
      <c r="K57" s="330">
        <f t="shared" ref="K57:K58" si="44">H57-F57</f>
        <v>8.5</v>
      </c>
      <c r="L57" s="343">
        <f t="shared" si="42"/>
        <v>704.02500000000009</v>
      </c>
      <c r="M57" s="344">
        <f t="shared" si="43"/>
        <v>10770.975</v>
      </c>
      <c r="N57" s="330">
        <v>1350</v>
      </c>
      <c r="O57" s="345" t="s">
        <v>588</v>
      </c>
      <c r="P57" s="355">
        <v>44656</v>
      </c>
      <c r="Q57" s="249"/>
      <c r="R57" s="253" t="s">
        <v>942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4"/>
      <c r="AG57" s="311"/>
      <c r="AH57" s="249"/>
      <c r="AI57" s="249"/>
      <c r="AJ57" s="314"/>
      <c r="AK57" s="314"/>
      <c r="AL57" s="314"/>
    </row>
    <row r="58" spans="1:38" s="247" customFormat="1" ht="13.15" customHeight="1">
      <c r="A58" s="394">
        <v>10</v>
      </c>
      <c r="B58" s="404">
        <v>44655</v>
      </c>
      <c r="C58" s="410"/>
      <c r="D58" s="410" t="s">
        <v>908</v>
      </c>
      <c r="E58" s="411" t="s">
        <v>590</v>
      </c>
      <c r="F58" s="411">
        <v>988</v>
      </c>
      <c r="G58" s="411">
        <v>974</v>
      </c>
      <c r="H58" s="401">
        <v>974</v>
      </c>
      <c r="I58" s="401" t="s">
        <v>909</v>
      </c>
      <c r="J58" s="400" t="s">
        <v>917</v>
      </c>
      <c r="K58" s="401">
        <f t="shared" si="44"/>
        <v>-14</v>
      </c>
      <c r="L58" s="402">
        <f t="shared" ref="L58" si="45">(H58*N58)*0.07%</f>
        <v>613.62000000000012</v>
      </c>
      <c r="M58" s="403">
        <f t="shared" ref="M58" si="46">(K58*N58)-L58</f>
        <v>-13213.62</v>
      </c>
      <c r="N58" s="401">
        <v>900</v>
      </c>
      <c r="O58" s="430" t="s">
        <v>600</v>
      </c>
      <c r="P58" s="404">
        <v>44656</v>
      </c>
      <c r="Q58" s="249"/>
      <c r="R58" s="253" t="s">
        <v>589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4"/>
      <c r="AG58" s="311"/>
      <c r="AH58" s="249"/>
      <c r="AI58" s="249"/>
      <c r="AJ58" s="314"/>
      <c r="AK58" s="314"/>
      <c r="AL58" s="314"/>
    </row>
    <row r="59" spans="1:38" s="247" customFormat="1" ht="13.15" customHeight="1">
      <c r="A59" s="388">
        <v>11</v>
      </c>
      <c r="B59" s="355">
        <v>44655</v>
      </c>
      <c r="C59" s="346"/>
      <c r="D59" s="346" t="s">
        <v>879</v>
      </c>
      <c r="E59" s="285" t="s">
        <v>590</v>
      </c>
      <c r="F59" s="285">
        <v>2870</v>
      </c>
      <c r="G59" s="285">
        <v>2820</v>
      </c>
      <c r="H59" s="330">
        <v>2905</v>
      </c>
      <c r="I59" s="330" t="s">
        <v>910</v>
      </c>
      <c r="J59" s="342" t="s">
        <v>915</v>
      </c>
      <c r="K59" s="330">
        <f t="shared" ref="K59" si="47">H59-F59</f>
        <v>35</v>
      </c>
      <c r="L59" s="343">
        <f t="shared" ref="L59" si="48">(H59*N59)*0.07%</f>
        <v>508.37500000000006</v>
      </c>
      <c r="M59" s="344">
        <f t="shared" ref="M59" si="49">(K59*N59)-L59</f>
        <v>8241.625</v>
      </c>
      <c r="N59" s="330">
        <v>250</v>
      </c>
      <c r="O59" s="345" t="s">
        <v>588</v>
      </c>
      <c r="P59" s="355">
        <v>44656</v>
      </c>
      <c r="Q59" s="249"/>
      <c r="R59" s="253" t="s">
        <v>942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4"/>
      <c r="AG59" s="311"/>
      <c r="AH59" s="249"/>
      <c r="AI59" s="249"/>
      <c r="AJ59" s="314"/>
      <c r="AK59" s="314"/>
      <c r="AL59" s="314"/>
    </row>
    <row r="60" spans="1:38" s="247" customFormat="1" ht="13.15" customHeight="1">
      <c r="A60" s="388">
        <v>12</v>
      </c>
      <c r="B60" s="355">
        <v>44656</v>
      </c>
      <c r="C60" s="346"/>
      <c r="D60" s="346" t="s">
        <v>914</v>
      </c>
      <c r="E60" s="285" t="s">
        <v>590</v>
      </c>
      <c r="F60" s="285">
        <v>583</v>
      </c>
      <c r="G60" s="285">
        <v>570</v>
      </c>
      <c r="H60" s="330">
        <v>586.5</v>
      </c>
      <c r="I60" s="330">
        <v>600</v>
      </c>
      <c r="J60" s="342" t="s">
        <v>948</v>
      </c>
      <c r="K60" s="330">
        <f t="shared" ref="K60" si="50">H60-F60</f>
        <v>3.5</v>
      </c>
      <c r="L60" s="343">
        <f t="shared" ref="L60:L62" si="51">(H60*N60)*0.07%</f>
        <v>441.34125000000006</v>
      </c>
      <c r="M60" s="344">
        <f t="shared" ref="M60:M62" si="52">(K60*N60)-L60</f>
        <v>3321.1587500000001</v>
      </c>
      <c r="N60" s="330">
        <v>1075</v>
      </c>
      <c r="O60" s="345" t="s">
        <v>588</v>
      </c>
      <c r="P60" s="355">
        <v>44656</v>
      </c>
      <c r="Q60" s="249"/>
      <c r="R60" s="253" t="s">
        <v>589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15" customHeight="1">
      <c r="A61" s="388">
        <v>13</v>
      </c>
      <c r="B61" s="355">
        <v>44656</v>
      </c>
      <c r="C61" s="346"/>
      <c r="D61" s="346" t="s">
        <v>880</v>
      </c>
      <c r="E61" s="285" t="s">
        <v>899</v>
      </c>
      <c r="F61" s="285">
        <v>18130</v>
      </c>
      <c r="G61" s="285">
        <v>18310</v>
      </c>
      <c r="H61" s="330">
        <v>18045</v>
      </c>
      <c r="I61" s="330" t="s">
        <v>900</v>
      </c>
      <c r="J61" s="342" t="s">
        <v>916</v>
      </c>
      <c r="K61" s="330">
        <f>F61-H61</f>
        <v>85</v>
      </c>
      <c r="L61" s="343">
        <f t="shared" si="51"/>
        <v>631.57500000000005</v>
      </c>
      <c r="M61" s="344">
        <f t="shared" si="52"/>
        <v>3618.4250000000002</v>
      </c>
      <c r="N61" s="330">
        <v>50</v>
      </c>
      <c r="O61" s="345" t="s">
        <v>588</v>
      </c>
      <c r="P61" s="355">
        <v>44656</v>
      </c>
      <c r="Q61" s="249"/>
      <c r="R61" s="253" t="s">
        <v>589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s="247" customFormat="1" ht="13.15" customHeight="1">
      <c r="A62" s="388">
        <v>14</v>
      </c>
      <c r="B62" s="355">
        <v>44656</v>
      </c>
      <c r="C62" s="346"/>
      <c r="D62" s="346" t="s">
        <v>904</v>
      </c>
      <c r="E62" s="285" t="s">
        <v>590</v>
      </c>
      <c r="F62" s="285">
        <v>736</v>
      </c>
      <c r="G62" s="285">
        <v>725</v>
      </c>
      <c r="H62" s="330">
        <v>744</v>
      </c>
      <c r="I62" s="330" t="s">
        <v>905</v>
      </c>
      <c r="J62" s="342" t="s">
        <v>863</v>
      </c>
      <c r="K62" s="330">
        <f t="shared" ref="K62" si="53">H62-F62</f>
        <v>8</v>
      </c>
      <c r="L62" s="343">
        <f t="shared" si="51"/>
        <v>703.08000000000015</v>
      </c>
      <c r="M62" s="344">
        <f t="shared" si="52"/>
        <v>10096.92</v>
      </c>
      <c r="N62" s="330">
        <v>1350</v>
      </c>
      <c r="O62" s="345" t="s">
        <v>588</v>
      </c>
      <c r="P62" s="355">
        <v>44656</v>
      </c>
      <c r="Q62" s="249"/>
      <c r="R62" s="253" t="s">
        <v>942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15" customHeight="1">
      <c r="A63" s="388">
        <v>15</v>
      </c>
      <c r="B63" s="355">
        <v>44657</v>
      </c>
      <c r="C63" s="346"/>
      <c r="D63" s="346" t="s">
        <v>886</v>
      </c>
      <c r="E63" s="285" t="s">
        <v>590</v>
      </c>
      <c r="F63" s="285">
        <v>2463</v>
      </c>
      <c r="G63" s="285">
        <v>2410</v>
      </c>
      <c r="H63" s="330">
        <v>2497.5</v>
      </c>
      <c r="I63" s="330" t="s">
        <v>932</v>
      </c>
      <c r="J63" s="342" t="s">
        <v>947</v>
      </c>
      <c r="K63" s="330">
        <f t="shared" ref="K63" si="54">H63-F63</f>
        <v>34.5</v>
      </c>
      <c r="L63" s="343">
        <f t="shared" ref="L63" si="55">(H63*N63)*0.07%</f>
        <v>480.76875000000007</v>
      </c>
      <c r="M63" s="344">
        <f t="shared" ref="M63" si="56">(K63*N63)-L63</f>
        <v>9006.7312500000007</v>
      </c>
      <c r="N63" s="330">
        <v>275</v>
      </c>
      <c r="O63" s="345" t="s">
        <v>588</v>
      </c>
      <c r="P63" s="355">
        <v>44657</v>
      </c>
      <c r="Q63" s="249"/>
      <c r="R63" s="253" t="s">
        <v>942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15" customHeight="1">
      <c r="A64" s="388">
        <v>16</v>
      </c>
      <c r="B64" s="355">
        <v>44657</v>
      </c>
      <c r="C64" s="346"/>
      <c r="D64" s="346" t="s">
        <v>879</v>
      </c>
      <c r="E64" s="285" t="s">
        <v>590</v>
      </c>
      <c r="F64" s="285">
        <v>2880</v>
      </c>
      <c r="G64" s="285">
        <v>2830</v>
      </c>
      <c r="H64" s="330">
        <v>2920</v>
      </c>
      <c r="I64" s="330" t="s">
        <v>910</v>
      </c>
      <c r="J64" s="342" t="s">
        <v>632</v>
      </c>
      <c r="K64" s="330">
        <f t="shared" ref="K64:K66" si="57">H64-F64</f>
        <v>40</v>
      </c>
      <c r="L64" s="343">
        <f t="shared" ref="L64:L66" si="58">(H64*N64)*0.07%</f>
        <v>511.00000000000006</v>
      </c>
      <c r="M64" s="344">
        <f t="shared" ref="M64" si="59">(K64*N64)-L64</f>
        <v>9489</v>
      </c>
      <c r="N64" s="330">
        <v>250</v>
      </c>
      <c r="O64" s="345" t="s">
        <v>588</v>
      </c>
      <c r="P64" s="355">
        <v>44658</v>
      </c>
      <c r="Q64" s="249"/>
      <c r="R64" s="253" t="s">
        <v>589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15" customHeight="1">
      <c r="A65" s="388">
        <v>17</v>
      </c>
      <c r="B65" s="355">
        <v>44657</v>
      </c>
      <c r="C65" s="346"/>
      <c r="D65" s="346" t="s">
        <v>886</v>
      </c>
      <c r="E65" s="285" t="s">
        <v>590</v>
      </c>
      <c r="F65" s="285">
        <v>2462</v>
      </c>
      <c r="G65" s="285">
        <v>2410</v>
      </c>
      <c r="H65" s="330">
        <v>2525</v>
      </c>
      <c r="I65" s="330" t="s">
        <v>932</v>
      </c>
      <c r="J65" s="342" t="s">
        <v>950</v>
      </c>
      <c r="K65" s="330">
        <f t="shared" si="57"/>
        <v>63</v>
      </c>
      <c r="L65" s="343">
        <f t="shared" si="58"/>
        <v>486.06250000000006</v>
      </c>
      <c r="M65" s="344">
        <f>(K65*N65)-L65</f>
        <v>16838.9375</v>
      </c>
      <c r="N65" s="330">
        <v>275</v>
      </c>
      <c r="O65" s="345" t="s">
        <v>588</v>
      </c>
      <c r="P65" s="355">
        <v>44658</v>
      </c>
      <c r="Q65" s="249"/>
      <c r="R65" s="253" t="s">
        <v>942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15" customHeight="1">
      <c r="A66" s="394">
        <v>18</v>
      </c>
      <c r="B66" s="404">
        <v>44657</v>
      </c>
      <c r="C66" s="410"/>
      <c r="D66" s="410" t="s">
        <v>940</v>
      </c>
      <c r="E66" s="411" t="s">
        <v>590</v>
      </c>
      <c r="F66" s="411">
        <v>1832</v>
      </c>
      <c r="G66" s="411">
        <v>1790</v>
      </c>
      <c r="H66" s="401">
        <v>1790</v>
      </c>
      <c r="I66" s="401" t="s">
        <v>941</v>
      </c>
      <c r="J66" s="400" t="s">
        <v>978</v>
      </c>
      <c r="K66" s="401">
        <f t="shared" si="57"/>
        <v>-42</v>
      </c>
      <c r="L66" s="402">
        <f t="shared" si="58"/>
        <v>375.90000000000003</v>
      </c>
      <c r="M66" s="403">
        <f t="shared" ref="M66" si="60">(K66*N66)-L66</f>
        <v>-12975.9</v>
      </c>
      <c r="N66" s="401">
        <v>300</v>
      </c>
      <c r="O66" s="430" t="s">
        <v>600</v>
      </c>
      <c r="P66" s="404">
        <v>44662</v>
      </c>
      <c r="Q66" s="249"/>
      <c r="R66" s="253" t="s">
        <v>589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94">
        <v>19</v>
      </c>
      <c r="B67" s="404">
        <v>44657</v>
      </c>
      <c r="C67" s="410"/>
      <c r="D67" s="410" t="s">
        <v>914</v>
      </c>
      <c r="E67" s="411" t="s">
        <v>590</v>
      </c>
      <c r="F67" s="411">
        <v>582</v>
      </c>
      <c r="G67" s="411">
        <v>570</v>
      </c>
      <c r="H67" s="401">
        <v>570</v>
      </c>
      <c r="I67" s="401">
        <v>600</v>
      </c>
      <c r="J67" s="400" t="s">
        <v>1000</v>
      </c>
      <c r="K67" s="401">
        <f t="shared" ref="K67" si="61">H67-F67</f>
        <v>-12</v>
      </c>
      <c r="L67" s="402">
        <f t="shared" ref="L67" si="62">(H67*N67)*0.07%</f>
        <v>359.10000000000008</v>
      </c>
      <c r="M67" s="403">
        <f t="shared" ref="M67" si="63">(K67*N67)-L67</f>
        <v>-11159.1</v>
      </c>
      <c r="N67" s="401">
        <v>900</v>
      </c>
      <c r="O67" s="430" t="s">
        <v>600</v>
      </c>
      <c r="P67" s="404">
        <v>44663</v>
      </c>
      <c r="Q67" s="249"/>
      <c r="R67" s="253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88">
        <v>20</v>
      </c>
      <c r="B68" s="355">
        <v>44658</v>
      </c>
      <c r="C68" s="346"/>
      <c r="D68" s="346" t="s">
        <v>904</v>
      </c>
      <c r="E68" s="285" t="s">
        <v>590</v>
      </c>
      <c r="F68" s="285">
        <v>731.5</v>
      </c>
      <c r="G68" s="285">
        <v>722</v>
      </c>
      <c r="H68" s="330">
        <v>739.5</v>
      </c>
      <c r="I68" s="330" t="s">
        <v>954</v>
      </c>
      <c r="J68" s="342" t="s">
        <v>863</v>
      </c>
      <c r="K68" s="330">
        <f t="shared" ref="K68:K69" si="64">H68-F68</f>
        <v>8</v>
      </c>
      <c r="L68" s="343">
        <f t="shared" ref="L68:L69" si="65">(H68*N68)*0.07%</f>
        <v>698.8275000000001</v>
      </c>
      <c r="M68" s="344">
        <f t="shared" ref="M68:M69" si="66">(K68*N68)-L68</f>
        <v>10101.172500000001</v>
      </c>
      <c r="N68" s="330">
        <v>1350</v>
      </c>
      <c r="O68" s="345" t="s">
        <v>588</v>
      </c>
      <c r="P68" s="355">
        <v>44659</v>
      </c>
      <c r="Q68" s="249"/>
      <c r="R68" s="253" t="s">
        <v>942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88">
        <v>21</v>
      </c>
      <c r="B69" s="355">
        <v>44658</v>
      </c>
      <c r="C69" s="346"/>
      <c r="D69" s="346" t="s">
        <v>879</v>
      </c>
      <c r="E69" s="285" t="s">
        <v>590</v>
      </c>
      <c r="F69" s="285">
        <v>2870</v>
      </c>
      <c r="G69" s="285">
        <v>2820</v>
      </c>
      <c r="H69" s="330">
        <v>2910</v>
      </c>
      <c r="I69" s="330" t="s">
        <v>910</v>
      </c>
      <c r="J69" s="342" t="s">
        <v>632</v>
      </c>
      <c r="K69" s="330">
        <f t="shared" si="64"/>
        <v>40</v>
      </c>
      <c r="L69" s="343">
        <f t="shared" si="65"/>
        <v>509.25000000000006</v>
      </c>
      <c r="M69" s="344">
        <f t="shared" si="66"/>
        <v>9490.75</v>
      </c>
      <c r="N69" s="330">
        <v>250</v>
      </c>
      <c r="O69" s="345" t="s">
        <v>588</v>
      </c>
      <c r="P69" s="355">
        <v>44659</v>
      </c>
      <c r="Q69" s="249"/>
      <c r="R69" s="253" t="s">
        <v>942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8">
        <v>22</v>
      </c>
      <c r="B70" s="355">
        <v>44659</v>
      </c>
      <c r="C70" s="346"/>
      <c r="D70" s="346" t="s">
        <v>965</v>
      </c>
      <c r="E70" s="285" t="s">
        <v>590</v>
      </c>
      <c r="F70" s="285">
        <v>1161</v>
      </c>
      <c r="G70" s="285">
        <v>1142</v>
      </c>
      <c r="H70" s="330">
        <v>1174.5</v>
      </c>
      <c r="I70" s="330" t="s">
        <v>966</v>
      </c>
      <c r="J70" s="342" t="s">
        <v>931</v>
      </c>
      <c r="K70" s="330">
        <f t="shared" ref="K70:K71" si="67">H70-F70</f>
        <v>13.5</v>
      </c>
      <c r="L70" s="343">
        <f t="shared" ref="L70:L71" si="68">(H70*N70)*0.07%</f>
        <v>575.50500000000011</v>
      </c>
      <c r="M70" s="344">
        <f t="shared" ref="M70:M71" si="69">(K70*N70)-L70</f>
        <v>8874.494999999999</v>
      </c>
      <c r="N70" s="330">
        <v>700</v>
      </c>
      <c r="O70" s="345" t="s">
        <v>588</v>
      </c>
      <c r="P70" s="355">
        <v>44659</v>
      </c>
      <c r="Q70" s="249"/>
      <c r="R70" s="253" t="s">
        <v>942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94">
        <v>23</v>
      </c>
      <c r="B71" s="404">
        <v>44659</v>
      </c>
      <c r="C71" s="410"/>
      <c r="D71" s="410" t="s">
        <v>967</v>
      </c>
      <c r="E71" s="411" t="s">
        <v>590</v>
      </c>
      <c r="F71" s="411">
        <v>1573</v>
      </c>
      <c r="G71" s="411">
        <v>1535</v>
      </c>
      <c r="H71" s="401">
        <v>1535</v>
      </c>
      <c r="I71" s="401" t="s">
        <v>968</v>
      </c>
      <c r="J71" s="400" t="s">
        <v>959</v>
      </c>
      <c r="K71" s="401">
        <f t="shared" si="67"/>
        <v>-38</v>
      </c>
      <c r="L71" s="402">
        <f t="shared" si="68"/>
        <v>376.07500000000005</v>
      </c>
      <c r="M71" s="403">
        <f t="shared" si="69"/>
        <v>-13676.075000000001</v>
      </c>
      <c r="N71" s="401">
        <v>350</v>
      </c>
      <c r="O71" s="430" t="s">
        <v>600</v>
      </c>
      <c r="P71" s="404">
        <v>44664</v>
      </c>
      <c r="Q71" s="249"/>
      <c r="R71" s="253" t="s">
        <v>942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94">
        <v>24</v>
      </c>
      <c r="B72" s="404">
        <v>44662</v>
      </c>
      <c r="C72" s="410"/>
      <c r="D72" s="410" t="s">
        <v>886</v>
      </c>
      <c r="E72" s="411" t="s">
        <v>590</v>
      </c>
      <c r="F72" s="411">
        <v>2515</v>
      </c>
      <c r="G72" s="411">
        <v>2465</v>
      </c>
      <c r="H72" s="401">
        <v>2465</v>
      </c>
      <c r="I72" s="401" t="s">
        <v>979</v>
      </c>
      <c r="J72" s="400" t="s">
        <v>1001</v>
      </c>
      <c r="K72" s="401">
        <f t="shared" ref="K72:K73" si="70">H72-F72</f>
        <v>-50</v>
      </c>
      <c r="L72" s="402">
        <f t="shared" ref="L72:L73" si="71">(H72*N72)*0.07%</f>
        <v>474.51250000000005</v>
      </c>
      <c r="M72" s="403">
        <f t="shared" ref="M72:M73" si="72">(K72*N72)-L72</f>
        <v>-14224.512500000001</v>
      </c>
      <c r="N72" s="401">
        <v>275</v>
      </c>
      <c r="O72" s="430" t="s">
        <v>600</v>
      </c>
      <c r="P72" s="404">
        <v>44663</v>
      </c>
      <c r="Q72" s="249"/>
      <c r="R72" s="253" t="s">
        <v>942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94">
        <v>25</v>
      </c>
      <c r="B73" s="404">
        <v>44662</v>
      </c>
      <c r="C73" s="410"/>
      <c r="D73" s="410" t="s">
        <v>985</v>
      </c>
      <c r="E73" s="411" t="s">
        <v>590</v>
      </c>
      <c r="F73" s="411">
        <v>1137</v>
      </c>
      <c r="G73" s="411">
        <v>1120</v>
      </c>
      <c r="H73" s="401">
        <v>1120</v>
      </c>
      <c r="I73" s="401" t="s">
        <v>986</v>
      </c>
      <c r="J73" s="400" t="s">
        <v>925</v>
      </c>
      <c r="K73" s="401">
        <f t="shared" si="70"/>
        <v>-17</v>
      </c>
      <c r="L73" s="402">
        <f t="shared" si="71"/>
        <v>548.80000000000007</v>
      </c>
      <c r="M73" s="403">
        <f t="shared" si="72"/>
        <v>-12448.8</v>
      </c>
      <c r="N73" s="401">
        <v>700</v>
      </c>
      <c r="O73" s="430" t="s">
        <v>600</v>
      </c>
      <c r="P73" s="404">
        <v>44663</v>
      </c>
      <c r="Q73" s="249"/>
      <c r="R73" s="253" t="s">
        <v>942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465">
        <v>26</v>
      </c>
      <c r="B74" s="467">
        <v>44662</v>
      </c>
      <c r="C74" s="332"/>
      <c r="D74" s="332" t="s">
        <v>989</v>
      </c>
      <c r="E74" s="251" t="s">
        <v>590</v>
      </c>
      <c r="F74" s="251" t="s">
        <v>990</v>
      </c>
      <c r="G74" s="251">
        <v>262</v>
      </c>
      <c r="H74" s="252"/>
      <c r="I74" s="252">
        <v>280</v>
      </c>
      <c r="J74" s="469" t="s">
        <v>591</v>
      </c>
      <c r="K74" s="252"/>
      <c r="L74" s="283"/>
      <c r="M74" s="284"/>
      <c r="N74" s="252"/>
      <c r="O74" s="348"/>
      <c r="P74" s="248"/>
      <c r="Q74" s="249"/>
      <c r="R74" s="253" t="s">
        <v>589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466"/>
      <c r="B75" s="468"/>
      <c r="C75" s="332"/>
      <c r="D75" s="332" t="s">
        <v>991</v>
      </c>
      <c r="E75" s="251" t="s">
        <v>899</v>
      </c>
      <c r="F75" s="251" t="s">
        <v>992</v>
      </c>
      <c r="G75" s="251"/>
      <c r="H75" s="252"/>
      <c r="I75" s="252"/>
      <c r="J75" s="470"/>
      <c r="K75" s="252"/>
      <c r="L75" s="283"/>
      <c r="M75" s="284"/>
      <c r="N75" s="252"/>
      <c r="O75" s="348"/>
      <c r="P75" s="248"/>
      <c r="Q75" s="249"/>
      <c r="R75" s="253" t="s">
        <v>589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425">
        <v>27</v>
      </c>
      <c r="B76" s="248">
        <v>44663</v>
      </c>
      <c r="C76" s="332"/>
      <c r="D76" s="332" t="s">
        <v>1002</v>
      </c>
      <c r="E76" s="251" t="s">
        <v>590</v>
      </c>
      <c r="F76" s="251" t="s">
        <v>1003</v>
      </c>
      <c r="G76" s="251">
        <v>2550</v>
      </c>
      <c r="H76" s="252"/>
      <c r="I76" s="252" t="s">
        <v>1004</v>
      </c>
      <c r="J76" s="426" t="s">
        <v>591</v>
      </c>
      <c r="K76" s="252"/>
      <c r="L76" s="283"/>
      <c r="M76" s="284"/>
      <c r="N76" s="252"/>
      <c r="O76" s="348"/>
      <c r="P76" s="248"/>
      <c r="Q76" s="249"/>
      <c r="R76" s="253" t="s">
        <v>589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442">
        <v>28</v>
      </c>
      <c r="B77" s="355">
        <v>44663</v>
      </c>
      <c r="C77" s="346"/>
      <c r="D77" s="346" t="s">
        <v>880</v>
      </c>
      <c r="E77" s="285" t="s">
        <v>590</v>
      </c>
      <c r="F77" s="285">
        <v>17575</v>
      </c>
      <c r="G77" s="285">
        <v>17420</v>
      </c>
      <c r="H77" s="330">
        <v>17645</v>
      </c>
      <c r="I77" s="330" t="s">
        <v>1006</v>
      </c>
      <c r="J77" s="342" t="s">
        <v>771</v>
      </c>
      <c r="K77" s="330">
        <f t="shared" ref="K77" si="73">H77-F77</f>
        <v>70</v>
      </c>
      <c r="L77" s="343">
        <f t="shared" ref="L77" si="74">(H77*N77)*0.07%</f>
        <v>617.57500000000005</v>
      </c>
      <c r="M77" s="344">
        <f t="shared" ref="M77" si="75">(K77*N77)-L77</f>
        <v>2882.4250000000002</v>
      </c>
      <c r="N77" s="330">
        <v>50</v>
      </c>
      <c r="O77" s="345" t="s">
        <v>588</v>
      </c>
      <c r="P77" s="355">
        <v>44664</v>
      </c>
      <c r="Q77" s="249"/>
      <c r="R77" s="253" t="s">
        <v>589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443">
        <v>29</v>
      </c>
      <c r="B78" s="444">
        <v>44664</v>
      </c>
      <c r="C78" s="445"/>
      <c r="D78" s="445" t="s">
        <v>880</v>
      </c>
      <c r="E78" s="446" t="s">
        <v>590</v>
      </c>
      <c r="F78" s="446">
        <v>17530</v>
      </c>
      <c r="G78" s="446">
        <v>17400</v>
      </c>
      <c r="H78" s="447">
        <v>17535</v>
      </c>
      <c r="I78" s="447">
        <v>17800</v>
      </c>
      <c r="J78" s="448" t="s">
        <v>1058</v>
      </c>
      <c r="K78" s="447">
        <f t="shared" ref="K78" si="76">H78-F78</f>
        <v>5</v>
      </c>
      <c r="L78" s="449">
        <f t="shared" ref="L78" si="77">(H78*N78)*0.07%</f>
        <v>613.72500000000014</v>
      </c>
      <c r="M78" s="450">
        <f t="shared" ref="M78" si="78">(K78*N78)-L78</f>
        <v>-363.72500000000014</v>
      </c>
      <c r="N78" s="447">
        <v>50</v>
      </c>
      <c r="O78" s="451" t="s">
        <v>710</v>
      </c>
      <c r="P78" s="444">
        <v>44664</v>
      </c>
      <c r="Q78" s="249"/>
      <c r="R78" s="253" t="s">
        <v>589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251"/>
      <c r="B79" s="248"/>
      <c r="C79" s="332"/>
      <c r="D79" s="332"/>
      <c r="E79" s="251"/>
      <c r="F79" s="251"/>
      <c r="G79" s="251"/>
      <c r="H79" s="252"/>
      <c r="I79" s="252"/>
      <c r="J79" s="302"/>
      <c r="K79" s="252"/>
      <c r="L79" s="283"/>
      <c r="M79" s="284"/>
      <c r="N79" s="252"/>
      <c r="O79" s="292"/>
      <c r="P79" s="293"/>
      <c r="Q79" s="249"/>
      <c r="R79" s="253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ht="13.5" customHeight="1">
      <c r="A80" s="107"/>
      <c r="B80" s="108"/>
      <c r="C80" s="142"/>
      <c r="D80" s="150"/>
      <c r="E80" s="151"/>
      <c r="F80" s="107"/>
      <c r="G80" s="107"/>
      <c r="H80" s="107"/>
      <c r="I80" s="143"/>
      <c r="J80" s="143"/>
      <c r="K80" s="143"/>
      <c r="L80" s="143"/>
      <c r="M80" s="143"/>
      <c r="N80" s="143"/>
      <c r="O80" s="143"/>
      <c r="P80" s="143"/>
      <c r="Q80" s="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>
      <c r="A81" s="152"/>
      <c r="B81" s="108"/>
      <c r="C81" s="109"/>
      <c r="D81" s="153"/>
      <c r="E81" s="112"/>
      <c r="F81" s="112"/>
      <c r="G81" s="112"/>
      <c r="H81" s="112"/>
      <c r="I81" s="112"/>
      <c r="J81" s="6"/>
      <c r="K81" s="112"/>
      <c r="L81" s="112"/>
      <c r="M81" s="6"/>
      <c r="N81" s="1"/>
      <c r="O81" s="109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12.75" customHeight="1">
      <c r="A82" s="154" t="s">
        <v>610</v>
      </c>
      <c r="B82" s="154"/>
      <c r="C82" s="154"/>
      <c r="D82" s="154"/>
      <c r="E82" s="155"/>
      <c r="F82" s="112"/>
      <c r="G82" s="112"/>
      <c r="H82" s="112"/>
      <c r="I82" s="112"/>
      <c r="J82" s="1"/>
      <c r="K82" s="6"/>
      <c r="L82" s="6"/>
      <c r="M82" s="6"/>
      <c r="N82" s="1"/>
      <c r="O82" s="1"/>
      <c r="P82" s="41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38.25" customHeight="1">
      <c r="A83" s="96" t="s">
        <v>16</v>
      </c>
      <c r="B83" s="96" t="s">
        <v>565</v>
      </c>
      <c r="C83" s="96"/>
      <c r="D83" s="97" t="s">
        <v>576</v>
      </c>
      <c r="E83" s="96" t="s">
        <v>577</v>
      </c>
      <c r="F83" s="96" t="s">
        <v>578</v>
      </c>
      <c r="G83" s="96" t="s">
        <v>598</v>
      </c>
      <c r="H83" s="96" t="s">
        <v>580</v>
      </c>
      <c r="I83" s="96" t="s">
        <v>581</v>
      </c>
      <c r="J83" s="95" t="s">
        <v>582</v>
      </c>
      <c r="K83" s="95" t="s">
        <v>611</v>
      </c>
      <c r="L83" s="98" t="s">
        <v>584</v>
      </c>
      <c r="M83" s="149" t="s">
        <v>607</v>
      </c>
      <c r="N83" s="96" t="s">
        <v>608</v>
      </c>
      <c r="O83" s="96" t="s">
        <v>586</v>
      </c>
      <c r="P83" s="97" t="s">
        <v>587</v>
      </c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s="247" customFormat="1" ht="12.75" customHeight="1">
      <c r="A84" s="394">
        <v>1</v>
      </c>
      <c r="B84" s="395">
        <v>44655</v>
      </c>
      <c r="C84" s="396"/>
      <c r="D84" s="397" t="s">
        <v>896</v>
      </c>
      <c r="E84" s="394" t="s">
        <v>590</v>
      </c>
      <c r="F84" s="394">
        <v>56</v>
      </c>
      <c r="G84" s="394">
        <v>39</v>
      </c>
      <c r="H84" s="398">
        <v>39</v>
      </c>
      <c r="I84" s="399" t="s">
        <v>911</v>
      </c>
      <c r="J84" s="400" t="s">
        <v>925</v>
      </c>
      <c r="K84" s="401">
        <f t="shared" ref="K84" si="79">H84-F84</f>
        <v>-17</v>
      </c>
      <c r="L84" s="402">
        <v>100</v>
      </c>
      <c r="M84" s="403">
        <f t="shared" ref="M84" si="80">(K84*N84)-L84</f>
        <v>-5200</v>
      </c>
      <c r="N84" s="401">
        <v>300</v>
      </c>
      <c r="O84" s="430" t="s">
        <v>600</v>
      </c>
      <c r="P84" s="404">
        <v>44655</v>
      </c>
      <c r="Q84" s="249"/>
      <c r="R84" s="250" t="s">
        <v>942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388">
        <v>2</v>
      </c>
      <c r="B85" s="389">
        <v>44655</v>
      </c>
      <c r="C85" s="390"/>
      <c r="D85" s="391" t="s">
        <v>897</v>
      </c>
      <c r="E85" s="388" t="s">
        <v>590</v>
      </c>
      <c r="F85" s="388">
        <v>82.5</v>
      </c>
      <c r="G85" s="388">
        <v>35</v>
      </c>
      <c r="H85" s="392">
        <v>102.5</v>
      </c>
      <c r="I85" s="393" t="s">
        <v>898</v>
      </c>
      <c r="J85" s="342" t="s">
        <v>906</v>
      </c>
      <c r="K85" s="330">
        <f t="shared" ref="K85:K86" si="81">H85-F85</f>
        <v>20</v>
      </c>
      <c r="L85" s="343">
        <v>100</v>
      </c>
      <c r="M85" s="344">
        <f t="shared" ref="M85:M86" si="82">(K85*N85)-L85</f>
        <v>900</v>
      </c>
      <c r="N85" s="330">
        <v>50</v>
      </c>
      <c r="O85" s="345" t="s">
        <v>588</v>
      </c>
      <c r="P85" s="355">
        <v>44655</v>
      </c>
      <c r="Q85" s="249"/>
      <c r="R85" s="250" t="s">
        <v>589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394">
        <v>3</v>
      </c>
      <c r="B86" s="395">
        <v>44655</v>
      </c>
      <c r="C86" s="396"/>
      <c r="D86" s="397" t="s">
        <v>897</v>
      </c>
      <c r="E86" s="394" t="s">
        <v>590</v>
      </c>
      <c r="F86" s="394">
        <v>77</v>
      </c>
      <c r="G86" s="394">
        <v>35</v>
      </c>
      <c r="H86" s="398">
        <v>54</v>
      </c>
      <c r="I86" s="399" t="s">
        <v>898</v>
      </c>
      <c r="J86" s="400" t="s">
        <v>907</v>
      </c>
      <c r="K86" s="401">
        <f t="shared" si="81"/>
        <v>-23</v>
      </c>
      <c r="L86" s="402">
        <v>100</v>
      </c>
      <c r="M86" s="403">
        <f t="shared" si="82"/>
        <v>-1250</v>
      </c>
      <c r="N86" s="401">
        <v>50</v>
      </c>
      <c r="O86" s="430" t="s">
        <v>600</v>
      </c>
      <c r="P86" s="404">
        <v>44655</v>
      </c>
      <c r="Q86" s="249"/>
      <c r="R86" s="250" t="s">
        <v>589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388">
        <v>4</v>
      </c>
      <c r="B87" s="355">
        <v>44656</v>
      </c>
      <c r="C87" s="390"/>
      <c r="D87" s="391" t="s">
        <v>924</v>
      </c>
      <c r="E87" s="388" t="s">
        <v>590</v>
      </c>
      <c r="F87" s="388">
        <v>290</v>
      </c>
      <c r="G87" s="388">
        <v>170</v>
      </c>
      <c r="H87" s="392">
        <v>375</v>
      </c>
      <c r="I87" s="393" t="s">
        <v>923</v>
      </c>
      <c r="J87" s="342" t="s">
        <v>916</v>
      </c>
      <c r="K87" s="330">
        <f t="shared" ref="K87:K88" si="83">H87-F87</f>
        <v>85</v>
      </c>
      <c r="L87" s="343">
        <v>100</v>
      </c>
      <c r="M87" s="344">
        <f t="shared" ref="M87:M88" si="84">(K87*N87)-L87</f>
        <v>2025</v>
      </c>
      <c r="N87" s="330">
        <v>25</v>
      </c>
      <c r="O87" s="345" t="s">
        <v>588</v>
      </c>
      <c r="P87" s="355">
        <v>44656</v>
      </c>
      <c r="Q87" s="249"/>
      <c r="R87" s="250" t="s">
        <v>589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388">
        <v>5</v>
      </c>
      <c r="B88" s="355">
        <v>44656</v>
      </c>
      <c r="C88" s="390"/>
      <c r="D88" s="391" t="s">
        <v>918</v>
      </c>
      <c r="E88" s="388" t="s">
        <v>590</v>
      </c>
      <c r="F88" s="388">
        <v>245</v>
      </c>
      <c r="G88" s="388">
        <v>130</v>
      </c>
      <c r="H88" s="388">
        <v>305</v>
      </c>
      <c r="I88" s="392" t="s">
        <v>919</v>
      </c>
      <c r="J88" s="342" t="s">
        <v>797</v>
      </c>
      <c r="K88" s="330">
        <f t="shared" si="83"/>
        <v>60</v>
      </c>
      <c r="L88" s="343">
        <v>100</v>
      </c>
      <c r="M88" s="344">
        <f t="shared" si="84"/>
        <v>1400</v>
      </c>
      <c r="N88" s="330">
        <v>25</v>
      </c>
      <c r="O88" s="345" t="s">
        <v>588</v>
      </c>
      <c r="P88" s="355">
        <v>44656</v>
      </c>
      <c r="Q88" s="249"/>
      <c r="R88" s="250" t="s">
        <v>942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405">
        <v>6</v>
      </c>
      <c r="B89" s="248">
        <v>44656</v>
      </c>
      <c r="C89" s="406"/>
      <c r="D89" s="407" t="s">
        <v>920</v>
      </c>
      <c r="E89" s="405" t="s">
        <v>590</v>
      </c>
      <c r="F89" s="405" t="s">
        <v>921</v>
      </c>
      <c r="G89" s="405">
        <v>25</v>
      </c>
      <c r="H89" s="408"/>
      <c r="I89" s="409" t="s">
        <v>922</v>
      </c>
      <c r="J89" s="302" t="s">
        <v>591</v>
      </c>
      <c r="K89" s="252"/>
      <c r="L89" s="283"/>
      <c r="M89" s="284"/>
      <c r="N89" s="252"/>
      <c r="O89" s="348"/>
      <c r="P89" s="248"/>
      <c r="Q89" s="249"/>
      <c r="R89" s="250" t="s">
        <v>942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388">
        <v>7</v>
      </c>
      <c r="B90" s="355">
        <v>44657</v>
      </c>
      <c r="C90" s="390"/>
      <c r="D90" s="391" t="s">
        <v>934</v>
      </c>
      <c r="E90" s="388" t="s">
        <v>590</v>
      </c>
      <c r="F90" s="388">
        <v>94</v>
      </c>
      <c r="G90" s="388">
        <v>45</v>
      </c>
      <c r="H90" s="392">
        <v>114</v>
      </c>
      <c r="I90" s="393" t="s">
        <v>935</v>
      </c>
      <c r="J90" s="342" t="s">
        <v>906</v>
      </c>
      <c r="K90" s="330">
        <f t="shared" ref="K90" si="85">H90-F90</f>
        <v>20</v>
      </c>
      <c r="L90" s="343">
        <v>100</v>
      </c>
      <c r="M90" s="344">
        <f t="shared" ref="M90" si="86">(K90*N90)-L90</f>
        <v>900</v>
      </c>
      <c r="N90" s="330">
        <v>50</v>
      </c>
      <c r="O90" s="345" t="s">
        <v>588</v>
      </c>
      <c r="P90" s="355">
        <v>44657</v>
      </c>
      <c r="Q90" s="249"/>
      <c r="R90" s="250" t="s">
        <v>589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388">
        <v>8</v>
      </c>
      <c r="B91" s="355">
        <v>44657</v>
      </c>
      <c r="C91" s="390"/>
      <c r="D91" s="391" t="s">
        <v>936</v>
      </c>
      <c r="E91" s="388" t="s">
        <v>590</v>
      </c>
      <c r="F91" s="388">
        <v>155</v>
      </c>
      <c r="G91" s="388">
        <v>45</v>
      </c>
      <c r="H91" s="392">
        <v>225</v>
      </c>
      <c r="I91" s="393" t="s">
        <v>937</v>
      </c>
      <c r="J91" s="342" t="s">
        <v>771</v>
      </c>
      <c r="K91" s="330">
        <f t="shared" ref="K91:K93" si="87">H91-F91</f>
        <v>70</v>
      </c>
      <c r="L91" s="343">
        <v>100</v>
      </c>
      <c r="M91" s="344">
        <f t="shared" ref="M91:M93" si="88">(K91*N91)-L91</f>
        <v>1650</v>
      </c>
      <c r="N91" s="330">
        <v>25</v>
      </c>
      <c r="O91" s="345" t="s">
        <v>588</v>
      </c>
      <c r="P91" s="355">
        <v>44657</v>
      </c>
      <c r="Q91" s="249"/>
      <c r="R91" s="250" t="s">
        <v>942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394">
        <v>9</v>
      </c>
      <c r="B92" s="404">
        <v>44657</v>
      </c>
      <c r="C92" s="396"/>
      <c r="D92" s="397" t="s">
        <v>934</v>
      </c>
      <c r="E92" s="394" t="s">
        <v>590</v>
      </c>
      <c r="F92" s="394">
        <v>73</v>
      </c>
      <c r="G92" s="394">
        <v>35</v>
      </c>
      <c r="H92" s="398">
        <v>35</v>
      </c>
      <c r="I92" s="399" t="s">
        <v>935</v>
      </c>
      <c r="J92" s="400" t="s">
        <v>959</v>
      </c>
      <c r="K92" s="401">
        <f t="shared" si="87"/>
        <v>-38</v>
      </c>
      <c r="L92" s="402">
        <v>100</v>
      </c>
      <c r="M92" s="403">
        <f t="shared" si="88"/>
        <v>-2000</v>
      </c>
      <c r="N92" s="401">
        <v>50</v>
      </c>
      <c r="O92" s="430" t="s">
        <v>600</v>
      </c>
      <c r="P92" s="404">
        <v>44658</v>
      </c>
      <c r="Q92" s="249"/>
      <c r="R92" s="250" t="s">
        <v>589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394">
        <v>10</v>
      </c>
      <c r="B93" s="404">
        <v>44657</v>
      </c>
      <c r="C93" s="396"/>
      <c r="D93" s="397" t="s">
        <v>936</v>
      </c>
      <c r="E93" s="394" t="s">
        <v>590</v>
      </c>
      <c r="F93" s="394">
        <v>145</v>
      </c>
      <c r="G93" s="394">
        <v>45</v>
      </c>
      <c r="H93" s="398">
        <v>45</v>
      </c>
      <c r="I93" s="399" t="s">
        <v>937</v>
      </c>
      <c r="J93" s="400" t="s">
        <v>960</v>
      </c>
      <c r="K93" s="401">
        <f t="shared" si="87"/>
        <v>-100</v>
      </c>
      <c r="L93" s="402">
        <v>100</v>
      </c>
      <c r="M93" s="403">
        <f t="shared" si="88"/>
        <v>-2600</v>
      </c>
      <c r="N93" s="401">
        <v>25</v>
      </c>
      <c r="O93" s="430" t="s">
        <v>600</v>
      </c>
      <c r="P93" s="404">
        <v>44658</v>
      </c>
      <c r="Q93" s="249"/>
      <c r="R93" s="250" t="s">
        <v>942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388">
        <v>11</v>
      </c>
      <c r="B94" s="355">
        <v>44658</v>
      </c>
      <c r="C94" s="390"/>
      <c r="D94" s="391" t="s">
        <v>957</v>
      </c>
      <c r="E94" s="388" t="s">
        <v>590</v>
      </c>
      <c r="F94" s="388">
        <v>62.5</v>
      </c>
      <c r="G94" s="388">
        <v>19</v>
      </c>
      <c r="H94" s="392">
        <v>80</v>
      </c>
      <c r="I94" s="393" t="s">
        <v>958</v>
      </c>
      <c r="J94" s="342" t="s">
        <v>893</v>
      </c>
      <c r="K94" s="330">
        <f t="shared" ref="K94:K98" si="89">H94-F94</f>
        <v>17.5</v>
      </c>
      <c r="L94" s="343">
        <v>100</v>
      </c>
      <c r="M94" s="344">
        <f t="shared" ref="M94:M97" si="90">(K94*N94)-L94</f>
        <v>775</v>
      </c>
      <c r="N94" s="330">
        <v>50</v>
      </c>
      <c r="O94" s="345" t="s">
        <v>588</v>
      </c>
      <c r="P94" s="355">
        <v>44659</v>
      </c>
      <c r="Q94" s="249"/>
      <c r="R94" s="250" t="s">
        <v>589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394">
        <v>12</v>
      </c>
      <c r="B95" s="404">
        <v>44662</v>
      </c>
      <c r="C95" s="396"/>
      <c r="D95" s="397" t="s">
        <v>980</v>
      </c>
      <c r="E95" s="394" t="s">
        <v>590</v>
      </c>
      <c r="F95" s="394">
        <v>51.5</v>
      </c>
      <c r="G95" s="394">
        <v>32</v>
      </c>
      <c r="H95" s="398">
        <v>34</v>
      </c>
      <c r="I95" s="399" t="s">
        <v>981</v>
      </c>
      <c r="J95" s="400" t="s">
        <v>996</v>
      </c>
      <c r="K95" s="401">
        <f t="shared" si="89"/>
        <v>-17.5</v>
      </c>
      <c r="L95" s="402">
        <v>100</v>
      </c>
      <c r="M95" s="403">
        <f t="shared" si="90"/>
        <v>-4475</v>
      </c>
      <c r="N95" s="401">
        <v>250</v>
      </c>
      <c r="O95" s="430" t="s">
        <v>600</v>
      </c>
      <c r="P95" s="404">
        <v>44662</v>
      </c>
      <c r="Q95" s="249"/>
      <c r="R95" s="250" t="s">
        <v>589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388">
        <v>13</v>
      </c>
      <c r="B96" s="355">
        <v>44662</v>
      </c>
      <c r="C96" s="390"/>
      <c r="D96" s="391" t="s">
        <v>982</v>
      </c>
      <c r="E96" s="388" t="s">
        <v>590</v>
      </c>
      <c r="F96" s="388">
        <v>71</v>
      </c>
      <c r="G96" s="388">
        <v>35</v>
      </c>
      <c r="H96" s="392">
        <v>91</v>
      </c>
      <c r="I96" s="393" t="s">
        <v>983</v>
      </c>
      <c r="J96" s="342" t="s">
        <v>906</v>
      </c>
      <c r="K96" s="330">
        <f t="shared" si="89"/>
        <v>20</v>
      </c>
      <c r="L96" s="343">
        <v>100</v>
      </c>
      <c r="M96" s="344">
        <f t="shared" si="90"/>
        <v>900</v>
      </c>
      <c r="N96" s="330">
        <v>50</v>
      </c>
      <c r="O96" s="345" t="s">
        <v>588</v>
      </c>
      <c r="P96" s="355">
        <v>44662</v>
      </c>
      <c r="Q96" s="249"/>
      <c r="R96" s="250" t="s">
        <v>589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388">
        <v>14</v>
      </c>
      <c r="B97" s="355">
        <v>44662</v>
      </c>
      <c r="C97" s="390"/>
      <c r="D97" s="391" t="s">
        <v>984</v>
      </c>
      <c r="E97" s="388" t="s">
        <v>590</v>
      </c>
      <c r="F97" s="388">
        <v>255</v>
      </c>
      <c r="G97" s="388">
        <v>175</v>
      </c>
      <c r="H97" s="392">
        <v>305</v>
      </c>
      <c r="I97" s="393" t="s">
        <v>919</v>
      </c>
      <c r="J97" s="342" t="s">
        <v>997</v>
      </c>
      <c r="K97" s="330">
        <f t="shared" si="89"/>
        <v>50</v>
      </c>
      <c r="L97" s="343">
        <v>100</v>
      </c>
      <c r="M97" s="344">
        <f t="shared" si="90"/>
        <v>1150</v>
      </c>
      <c r="N97" s="330">
        <v>25</v>
      </c>
      <c r="O97" s="345" t="s">
        <v>588</v>
      </c>
      <c r="P97" s="355">
        <v>44662</v>
      </c>
      <c r="Q97" s="249"/>
      <c r="R97" s="250" t="s">
        <v>589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394">
        <v>15</v>
      </c>
      <c r="B98" s="404">
        <v>44662</v>
      </c>
      <c r="C98" s="423"/>
      <c r="D98" s="397" t="s">
        <v>987</v>
      </c>
      <c r="E98" s="394" t="s">
        <v>590</v>
      </c>
      <c r="F98" s="394">
        <v>34.5</v>
      </c>
      <c r="G98" s="394">
        <v>25</v>
      </c>
      <c r="H98" s="394">
        <v>25.5</v>
      </c>
      <c r="I98" s="424" t="s">
        <v>988</v>
      </c>
      <c r="J98" s="400" t="s">
        <v>995</v>
      </c>
      <c r="K98" s="401">
        <f t="shared" si="89"/>
        <v>-9</v>
      </c>
      <c r="L98" s="402">
        <v>100</v>
      </c>
      <c r="M98" s="403">
        <f t="shared" ref="M98" si="91">(K98*N98)-L98</f>
        <v>-5275</v>
      </c>
      <c r="N98" s="401">
        <v>575</v>
      </c>
      <c r="O98" s="430" t="s">
        <v>600</v>
      </c>
      <c r="P98" s="404">
        <v>44662</v>
      </c>
      <c r="Q98" s="249"/>
      <c r="R98" s="250" t="s">
        <v>589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394">
        <v>16</v>
      </c>
      <c r="B99" s="404">
        <v>44662</v>
      </c>
      <c r="C99" s="423"/>
      <c r="D99" s="397" t="s">
        <v>984</v>
      </c>
      <c r="E99" s="394" t="s">
        <v>590</v>
      </c>
      <c r="F99" s="394">
        <v>235</v>
      </c>
      <c r="G99" s="394">
        <v>140</v>
      </c>
      <c r="H99" s="394">
        <v>155</v>
      </c>
      <c r="I99" s="424" t="s">
        <v>919</v>
      </c>
      <c r="J99" s="400" t="s">
        <v>994</v>
      </c>
      <c r="K99" s="401">
        <f t="shared" ref="K99" si="92">H99-F99</f>
        <v>-80</v>
      </c>
      <c r="L99" s="402">
        <v>100</v>
      </c>
      <c r="M99" s="403">
        <f t="shared" ref="M99" si="93">(K99*N99)-L99</f>
        <v>-2100</v>
      </c>
      <c r="N99" s="401">
        <v>25</v>
      </c>
      <c r="O99" s="430" t="s">
        <v>600</v>
      </c>
      <c r="P99" s="404">
        <v>44662</v>
      </c>
      <c r="Q99" s="249"/>
      <c r="R99" s="250" t="s">
        <v>942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394">
        <v>17</v>
      </c>
      <c r="B100" s="404">
        <v>44662</v>
      </c>
      <c r="C100" s="396"/>
      <c r="D100" s="397" t="s">
        <v>993</v>
      </c>
      <c r="E100" s="394" t="s">
        <v>590</v>
      </c>
      <c r="F100" s="394">
        <v>71</v>
      </c>
      <c r="G100" s="394">
        <v>35</v>
      </c>
      <c r="H100" s="398">
        <v>35</v>
      </c>
      <c r="I100" s="399" t="s">
        <v>983</v>
      </c>
      <c r="J100" s="400" t="s">
        <v>1014</v>
      </c>
      <c r="K100" s="401">
        <f t="shared" ref="K100:K102" si="94">H100-F100</f>
        <v>-36</v>
      </c>
      <c r="L100" s="402">
        <v>100</v>
      </c>
      <c r="M100" s="403">
        <f t="shared" ref="M100:M102" si="95">(K100*N100)-L100</f>
        <v>-1900</v>
      </c>
      <c r="N100" s="401">
        <v>50</v>
      </c>
      <c r="O100" s="430" t="s">
        <v>600</v>
      </c>
      <c r="P100" s="404">
        <v>44663</v>
      </c>
      <c r="Q100" s="249"/>
      <c r="R100" s="250" t="s">
        <v>589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388">
        <v>18</v>
      </c>
      <c r="B101" s="355">
        <v>44663</v>
      </c>
      <c r="C101" s="390"/>
      <c r="D101" s="391" t="s">
        <v>1007</v>
      </c>
      <c r="E101" s="388" t="s">
        <v>590</v>
      </c>
      <c r="F101" s="388">
        <v>145</v>
      </c>
      <c r="G101" s="388">
        <v>45</v>
      </c>
      <c r="H101" s="392">
        <v>195</v>
      </c>
      <c r="I101" s="393" t="s">
        <v>1008</v>
      </c>
      <c r="J101" s="342" t="s">
        <v>997</v>
      </c>
      <c r="K101" s="330">
        <f t="shared" si="94"/>
        <v>50</v>
      </c>
      <c r="L101" s="343">
        <v>100</v>
      </c>
      <c r="M101" s="344">
        <f t="shared" si="95"/>
        <v>1150</v>
      </c>
      <c r="N101" s="330">
        <v>25</v>
      </c>
      <c r="O101" s="345" t="s">
        <v>588</v>
      </c>
      <c r="P101" s="355">
        <v>44663</v>
      </c>
      <c r="Q101" s="249"/>
      <c r="R101" s="250" t="s">
        <v>942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388">
        <v>19</v>
      </c>
      <c r="B102" s="355">
        <v>44663</v>
      </c>
      <c r="C102" s="390"/>
      <c r="D102" s="391" t="s">
        <v>1012</v>
      </c>
      <c r="E102" s="388" t="s">
        <v>590</v>
      </c>
      <c r="F102" s="388">
        <v>48.5</v>
      </c>
      <c r="G102" s="388">
        <v>18</v>
      </c>
      <c r="H102" s="392">
        <v>68.5</v>
      </c>
      <c r="I102" s="393" t="s">
        <v>1013</v>
      </c>
      <c r="J102" s="342" t="s">
        <v>906</v>
      </c>
      <c r="K102" s="330">
        <f t="shared" si="94"/>
        <v>20</v>
      </c>
      <c r="L102" s="343">
        <v>100</v>
      </c>
      <c r="M102" s="344">
        <f t="shared" si="95"/>
        <v>900</v>
      </c>
      <c r="N102" s="330">
        <v>50</v>
      </c>
      <c r="O102" s="345" t="s">
        <v>588</v>
      </c>
      <c r="P102" s="355">
        <v>44663</v>
      </c>
      <c r="Q102" s="249"/>
      <c r="R102" s="250" t="s">
        <v>589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388">
        <v>20</v>
      </c>
      <c r="B103" s="355">
        <v>44664</v>
      </c>
      <c r="C103" s="390"/>
      <c r="D103" s="391" t="s">
        <v>1053</v>
      </c>
      <c r="E103" s="388" t="s">
        <v>590</v>
      </c>
      <c r="F103" s="388">
        <v>26</v>
      </c>
      <c r="G103" s="388"/>
      <c r="H103" s="392">
        <v>46</v>
      </c>
      <c r="I103" s="393" t="s">
        <v>1054</v>
      </c>
      <c r="J103" s="342" t="s">
        <v>906</v>
      </c>
      <c r="K103" s="330">
        <f t="shared" ref="K103:K104" si="96">H103-F103</f>
        <v>20</v>
      </c>
      <c r="L103" s="343">
        <v>100</v>
      </c>
      <c r="M103" s="344">
        <f t="shared" ref="M103:M104" si="97">(K103*N103)-L103</f>
        <v>900</v>
      </c>
      <c r="N103" s="330">
        <v>50</v>
      </c>
      <c r="O103" s="345" t="s">
        <v>588</v>
      </c>
      <c r="P103" s="355">
        <v>44664</v>
      </c>
      <c r="Q103" s="249"/>
      <c r="R103" s="250" t="s">
        <v>942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394">
        <v>21</v>
      </c>
      <c r="B104" s="404">
        <v>44664</v>
      </c>
      <c r="C104" s="423"/>
      <c r="D104" s="397" t="s">
        <v>1055</v>
      </c>
      <c r="E104" s="394" t="s">
        <v>590</v>
      </c>
      <c r="F104" s="394">
        <v>29</v>
      </c>
      <c r="G104" s="394">
        <v>0</v>
      </c>
      <c r="H104" s="394">
        <v>0</v>
      </c>
      <c r="I104" s="424" t="s">
        <v>1054</v>
      </c>
      <c r="J104" s="400" t="s">
        <v>907</v>
      </c>
      <c r="K104" s="401">
        <f t="shared" si="96"/>
        <v>-29</v>
      </c>
      <c r="L104" s="402">
        <v>100</v>
      </c>
      <c r="M104" s="403">
        <f t="shared" si="97"/>
        <v>-1550</v>
      </c>
      <c r="N104" s="401">
        <v>50</v>
      </c>
      <c r="O104" s="430" t="s">
        <v>600</v>
      </c>
      <c r="P104" s="404">
        <v>44664</v>
      </c>
      <c r="Q104" s="249"/>
      <c r="R104" s="250" t="s">
        <v>942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471">
        <v>22</v>
      </c>
      <c r="B105" s="467">
        <v>44664</v>
      </c>
      <c r="C105" s="406"/>
      <c r="D105" s="407" t="s">
        <v>1056</v>
      </c>
      <c r="E105" s="405" t="s">
        <v>590</v>
      </c>
      <c r="F105" s="405">
        <v>360</v>
      </c>
      <c r="G105" s="405">
        <v>170</v>
      </c>
      <c r="H105" s="408"/>
      <c r="I105" s="409" t="s">
        <v>1057</v>
      </c>
      <c r="J105" s="302" t="s">
        <v>591</v>
      </c>
      <c r="K105" s="252"/>
      <c r="L105" s="283"/>
      <c r="M105" s="284"/>
      <c r="N105" s="252"/>
      <c r="O105" s="348"/>
      <c r="P105" s="248"/>
      <c r="Q105" s="249"/>
      <c r="R105" s="250" t="s">
        <v>589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472"/>
      <c r="B106" s="468"/>
      <c r="C106" s="406"/>
      <c r="D106" s="407" t="s">
        <v>1064</v>
      </c>
      <c r="E106" s="405" t="s">
        <v>899</v>
      </c>
      <c r="F106" s="405">
        <v>60</v>
      </c>
      <c r="G106" s="405"/>
      <c r="H106" s="408">
        <v>0</v>
      </c>
      <c r="I106" s="409"/>
      <c r="J106" s="302"/>
      <c r="K106" s="252"/>
      <c r="L106" s="283"/>
      <c r="M106" s="284"/>
      <c r="N106" s="252"/>
      <c r="O106" s="348"/>
      <c r="P106" s="248"/>
      <c r="Q106" s="249"/>
      <c r="R106" s="250" t="s">
        <v>589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405"/>
      <c r="B107" s="248"/>
      <c r="C107" s="406"/>
      <c r="D107" s="407"/>
      <c r="E107" s="405"/>
      <c r="F107" s="405"/>
      <c r="G107" s="405"/>
      <c r="H107" s="408"/>
      <c r="I107" s="409"/>
      <c r="J107" s="302"/>
      <c r="K107" s="252"/>
      <c r="L107" s="283"/>
      <c r="M107" s="284"/>
      <c r="N107" s="252"/>
      <c r="O107" s="348"/>
      <c r="P107" s="248"/>
      <c r="Q107" s="249"/>
      <c r="R107" s="250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301" customFormat="1" ht="12.75" customHeight="1">
      <c r="A108" s="383"/>
      <c r="B108" s="383"/>
      <c r="C108" s="383"/>
      <c r="D108" s="383"/>
      <c r="E108" s="383"/>
      <c r="F108" s="378"/>
      <c r="G108" s="383"/>
      <c r="H108" s="383"/>
      <c r="I108" s="383"/>
      <c r="J108" s="383"/>
      <c r="K108" s="379"/>
      <c r="L108" s="380"/>
      <c r="M108" s="381"/>
      <c r="N108" s="379"/>
      <c r="O108" s="382"/>
      <c r="P108" s="384"/>
      <c r="Q108" s="298"/>
      <c r="R108" s="299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300"/>
      <c r="AG108" s="300"/>
      <c r="AH108" s="300"/>
      <c r="AI108" s="300"/>
      <c r="AJ108" s="300"/>
      <c r="AK108" s="300"/>
      <c r="AL108" s="300"/>
    </row>
    <row r="109" spans="1:38" ht="14.25" customHeight="1">
      <c r="A109" s="151"/>
      <c r="B109" s="156"/>
      <c r="C109" s="156"/>
      <c r="D109" s="157"/>
      <c r="E109" s="151"/>
      <c r="F109" s="158"/>
      <c r="G109" s="151"/>
      <c r="H109" s="151"/>
      <c r="I109" s="151"/>
      <c r="J109" s="156"/>
      <c r="K109" s="159"/>
      <c r="L109" s="151"/>
      <c r="M109" s="151"/>
      <c r="N109" s="151"/>
      <c r="O109" s="160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>
      <c r="A110" s="94" t="s">
        <v>612</v>
      </c>
      <c r="B110" s="161"/>
      <c r="C110" s="161"/>
      <c r="D110" s="162"/>
      <c r="E110" s="135"/>
      <c r="F110" s="6"/>
      <c r="G110" s="6"/>
      <c r="H110" s="136"/>
      <c r="I110" s="163"/>
      <c r="J110" s="1"/>
      <c r="K110" s="6"/>
      <c r="L110" s="6"/>
      <c r="M110" s="6"/>
      <c r="N110" s="1"/>
      <c r="O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95" t="s">
        <v>16</v>
      </c>
      <c r="B111" s="96" t="s">
        <v>565</v>
      </c>
      <c r="C111" s="96"/>
      <c r="D111" s="97" t="s">
        <v>576</v>
      </c>
      <c r="E111" s="96" t="s">
        <v>577</v>
      </c>
      <c r="F111" s="96" t="s">
        <v>578</v>
      </c>
      <c r="G111" s="96" t="s">
        <v>579</v>
      </c>
      <c r="H111" s="96" t="s">
        <v>580</v>
      </c>
      <c r="I111" s="96" t="s">
        <v>581</v>
      </c>
      <c r="J111" s="95" t="s">
        <v>582</v>
      </c>
      <c r="K111" s="139" t="s">
        <v>599</v>
      </c>
      <c r="L111" s="140" t="s">
        <v>584</v>
      </c>
      <c r="M111" s="98" t="s">
        <v>585</v>
      </c>
      <c r="N111" s="96" t="s">
        <v>586</v>
      </c>
      <c r="O111" s="97" t="s">
        <v>587</v>
      </c>
      <c r="P111" s="96" t="s">
        <v>819</v>
      </c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s="247" customFormat="1" ht="14.25" customHeight="1">
      <c r="A112" s="271">
        <v>1</v>
      </c>
      <c r="B112" s="272">
        <v>44488</v>
      </c>
      <c r="C112" s="273"/>
      <c r="D112" s="274" t="s">
        <v>137</v>
      </c>
      <c r="E112" s="275" t="s">
        <v>870</v>
      </c>
      <c r="F112" s="276">
        <v>235.25</v>
      </c>
      <c r="G112" s="276">
        <v>198</v>
      </c>
      <c r="H112" s="275"/>
      <c r="I112" s="277" t="s">
        <v>824</v>
      </c>
      <c r="J112" s="278" t="s">
        <v>591</v>
      </c>
      <c r="K112" s="278"/>
      <c r="L112" s="279"/>
      <c r="M112" s="280"/>
      <c r="N112" s="278"/>
      <c r="O112" s="281"/>
      <c r="P112" s="278"/>
      <c r="Q112" s="246"/>
      <c r="R112" s="1" t="s">
        <v>589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412">
        <v>2</v>
      </c>
      <c r="B113" s="413">
        <v>44651</v>
      </c>
      <c r="C113" s="414"/>
      <c r="D113" s="415" t="s">
        <v>437</v>
      </c>
      <c r="E113" s="416" t="s">
        <v>590</v>
      </c>
      <c r="F113" s="416">
        <v>379</v>
      </c>
      <c r="G113" s="416">
        <v>348</v>
      </c>
      <c r="H113" s="416">
        <v>406</v>
      </c>
      <c r="I113" s="416" t="s">
        <v>882</v>
      </c>
      <c r="J113" s="370" t="s">
        <v>949</v>
      </c>
      <c r="K113" s="370">
        <f t="shared" ref="K113" si="98">H113-F113</f>
        <v>27</v>
      </c>
      <c r="L113" s="371">
        <f t="shared" ref="L113" si="99">(F113*-0.7)/100</f>
        <v>-2.653</v>
      </c>
      <c r="M113" s="372">
        <f t="shared" ref="M113" si="100">(K113+L113)/F113</f>
        <v>6.4240105540897097E-2</v>
      </c>
      <c r="N113" s="370" t="s">
        <v>588</v>
      </c>
      <c r="O113" s="373">
        <v>44657</v>
      </c>
      <c r="P113" s="370">
        <f>VLOOKUP(D113,'MidCap Intra'!B86:C641,2,0)</f>
        <v>402.55</v>
      </c>
      <c r="Q113" s="246"/>
      <c r="R113" s="246" t="s">
        <v>589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417">
        <v>3</v>
      </c>
      <c r="B114" s="418">
        <v>44658</v>
      </c>
      <c r="C114" s="419"/>
      <c r="D114" s="274" t="s">
        <v>415</v>
      </c>
      <c r="E114" s="420" t="s">
        <v>590</v>
      </c>
      <c r="F114" s="420" t="s">
        <v>955</v>
      </c>
      <c r="G114" s="420">
        <v>398</v>
      </c>
      <c r="H114" s="420"/>
      <c r="I114" s="420" t="s">
        <v>956</v>
      </c>
      <c r="J114" s="278" t="s">
        <v>591</v>
      </c>
      <c r="K114" s="278"/>
      <c r="L114" s="279"/>
      <c r="M114" s="280"/>
      <c r="N114" s="278"/>
      <c r="O114" s="281"/>
      <c r="P114" s="278"/>
      <c r="Q114" s="246"/>
      <c r="R114" s="246" t="s">
        <v>589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ht="14.25" customHeight="1">
      <c r="A115" s="164"/>
      <c r="B115" s="141"/>
      <c r="C115" s="165"/>
      <c r="D115" s="100"/>
      <c r="E115" s="166"/>
      <c r="F115" s="166"/>
      <c r="G115" s="166"/>
      <c r="H115" s="166"/>
      <c r="I115" s="166"/>
      <c r="J115" s="166"/>
      <c r="K115" s="167"/>
      <c r="L115" s="168"/>
      <c r="M115" s="166"/>
      <c r="N115" s="169"/>
      <c r="O115" s="170"/>
      <c r="P115" s="170"/>
      <c r="R115" s="6"/>
      <c r="S115" s="41"/>
      <c r="T115" s="1"/>
      <c r="U115" s="1"/>
      <c r="V115" s="1"/>
      <c r="W115" s="1"/>
      <c r="X115" s="1"/>
      <c r="Y115" s="1"/>
      <c r="Z115" s="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</row>
    <row r="116" spans="1:38" ht="12.75" customHeight="1">
      <c r="A116" s="119" t="s">
        <v>592</v>
      </c>
      <c r="B116" s="119"/>
      <c r="C116" s="119"/>
      <c r="D116" s="119"/>
      <c r="E116" s="41"/>
      <c r="F116" s="127" t="s">
        <v>594</v>
      </c>
      <c r="G116" s="56"/>
      <c r="H116" s="56"/>
      <c r="I116" s="56"/>
      <c r="J116" s="6"/>
      <c r="K116" s="145"/>
      <c r="L116" s="146"/>
      <c r="M116" s="6"/>
      <c r="N116" s="109"/>
      <c r="O116" s="171"/>
      <c r="P116" s="1"/>
      <c r="Q116" s="1"/>
      <c r="R116" s="6"/>
      <c r="S116" s="1"/>
      <c r="T116" s="1"/>
      <c r="U116" s="1"/>
      <c r="V116" s="1"/>
      <c r="W116" s="1"/>
      <c r="X116" s="1"/>
      <c r="Y116" s="1"/>
    </row>
    <row r="117" spans="1:38" ht="12.75" customHeight="1">
      <c r="A117" s="126" t="s">
        <v>593</v>
      </c>
      <c r="B117" s="119"/>
      <c r="C117" s="119"/>
      <c r="D117" s="119"/>
      <c r="E117" s="6"/>
      <c r="F117" s="127" t="s">
        <v>596</v>
      </c>
      <c r="G117" s="6"/>
      <c r="H117" s="6" t="s">
        <v>815</v>
      </c>
      <c r="I117" s="6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26"/>
      <c r="B118" s="119"/>
      <c r="C118" s="119"/>
      <c r="D118" s="119"/>
      <c r="E118" s="6"/>
      <c r="F118" s="127"/>
      <c r="G118" s="6"/>
      <c r="H118" s="6"/>
      <c r="I118" s="6"/>
      <c r="J118" s="1"/>
      <c r="K118" s="6"/>
      <c r="L118" s="6"/>
      <c r="M118" s="6"/>
      <c r="N118" s="1"/>
      <c r="O118" s="1"/>
      <c r="Q118" s="1"/>
      <c r="R118" s="5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"/>
      <c r="B119" s="134" t="s">
        <v>613</v>
      </c>
      <c r="C119" s="134"/>
      <c r="D119" s="134"/>
      <c r="E119" s="134"/>
      <c r="F119" s="135"/>
      <c r="G119" s="6"/>
      <c r="H119" s="6"/>
      <c r="I119" s="136"/>
      <c r="J119" s="137"/>
      <c r="K119" s="138"/>
      <c r="L119" s="137"/>
      <c r="M119" s="6"/>
      <c r="N119" s="1"/>
      <c r="O119" s="1"/>
      <c r="Q119" s="1"/>
      <c r="R119" s="56"/>
      <c r="S119" s="1"/>
      <c r="T119" s="1"/>
      <c r="U119" s="1"/>
      <c r="V119" s="1"/>
      <c r="W119" s="1"/>
      <c r="X119" s="1"/>
      <c r="Y119" s="1"/>
      <c r="Z119" s="1"/>
    </row>
    <row r="120" spans="1:38" ht="38.25" customHeight="1">
      <c r="A120" s="95" t="s">
        <v>16</v>
      </c>
      <c r="B120" s="96" t="s">
        <v>565</v>
      </c>
      <c r="C120" s="96"/>
      <c r="D120" s="97" t="s">
        <v>576</v>
      </c>
      <c r="E120" s="96" t="s">
        <v>577</v>
      </c>
      <c r="F120" s="96" t="s">
        <v>578</v>
      </c>
      <c r="G120" s="96" t="s">
        <v>598</v>
      </c>
      <c r="H120" s="96" t="s">
        <v>580</v>
      </c>
      <c r="I120" s="96" t="s">
        <v>581</v>
      </c>
      <c r="J120" s="172" t="s">
        <v>582</v>
      </c>
      <c r="K120" s="139" t="s">
        <v>599</v>
      </c>
      <c r="L120" s="149" t="s">
        <v>607</v>
      </c>
      <c r="M120" s="96" t="s">
        <v>608</v>
      </c>
      <c r="N120" s="140" t="s">
        <v>584</v>
      </c>
      <c r="O120" s="98" t="s">
        <v>585</v>
      </c>
      <c r="P120" s="96" t="s">
        <v>586</v>
      </c>
      <c r="Q120" s="97" t="s">
        <v>587</v>
      </c>
      <c r="R120" s="56"/>
      <c r="S120" s="1"/>
      <c r="T120" s="1"/>
      <c r="U120" s="1"/>
      <c r="V120" s="1"/>
      <c r="W120" s="1"/>
      <c r="X120" s="1"/>
      <c r="Y120" s="1"/>
      <c r="Z120" s="1"/>
    </row>
    <row r="121" spans="1:38" ht="14.25" customHeight="1">
      <c r="A121" s="101"/>
      <c r="B121" s="102"/>
      <c r="C121" s="173"/>
      <c r="D121" s="103"/>
      <c r="E121" s="104"/>
      <c r="F121" s="174"/>
      <c r="G121" s="101"/>
      <c r="H121" s="104"/>
      <c r="I121" s="105"/>
      <c r="J121" s="175"/>
      <c r="K121" s="175"/>
      <c r="L121" s="176"/>
      <c r="M121" s="99"/>
      <c r="N121" s="176"/>
      <c r="O121" s="177"/>
      <c r="P121" s="178"/>
      <c r="Q121" s="179"/>
      <c r="R121" s="144"/>
      <c r="S121" s="113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38" ht="14.25" customHeight="1">
      <c r="A122" s="101"/>
      <c r="B122" s="102"/>
      <c r="C122" s="173"/>
      <c r="D122" s="103"/>
      <c r="E122" s="104"/>
      <c r="F122" s="174"/>
      <c r="G122" s="101"/>
      <c r="H122" s="104"/>
      <c r="I122" s="105"/>
      <c r="J122" s="175"/>
      <c r="K122" s="175"/>
      <c r="L122" s="176"/>
      <c r="M122" s="99"/>
      <c r="N122" s="176"/>
      <c r="O122" s="177"/>
      <c r="P122" s="178"/>
      <c r="Q122" s="179"/>
      <c r="R122" s="144"/>
      <c r="S122" s="113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38" ht="14.25" customHeight="1">
      <c r="A123" s="101"/>
      <c r="B123" s="102"/>
      <c r="C123" s="173"/>
      <c r="D123" s="103"/>
      <c r="E123" s="104"/>
      <c r="F123" s="174"/>
      <c r="G123" s="101"/>
      <c r="H123" s="104"/>
      <c r="I123" s="105"/>
      <c r="J123" s="175"/>
      <c r="K123" s="175"/>
      <c r="L123" s="176"/>
      <c r="M123" s="99"/>
      <c r="N123" s="176"/>
      <c r="O123" s="177"/>
      <c r="P123" s="178"/>
      <c r="Q123" s="179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01"/>
      <c r="B124" s="102"/>
      <c r="C124" s="173"/>
      <c r="D124" s="103"/>
      <c r="E124" s="104"/>
      <c r="F124" s="175"/>
      <c r="G124" s="101"/>
      <c r="H124" s="104"/>
      <c r="I124" s="105"/>
      <c r="J124" s="175"/>
      <c r="K124" s="175"/>
      <c r="L124" s="176"/>
      <c r="M124" s="99"/>
      <c r="N124" s="176"/>
      <c r="O124" s="177"/>
      <c r="P124" s="178"/>
      <c r="Q124" s="179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01"/>
      <c r="B125" s="102"/>
      <c r="C125" s="173"/>
      <c r="D125" s="103"/>
      <c r="E125" s="104"/>
      <c r="F125" s="175"/>
      <c r="G125" s="101"/>
      <c r="H125" s="104"/>
      <c r="I125" s="105"/>
      <c r="J125" s="175"/>
      <c r="K125" s="175"/>
      <c r="L125" s="176"/>
      <c r="M125" s="99"/>
      <c r="N125" s="176"/>
      <c r="O125" s="177"/>
      <c r="P125" s="178"/>
      <c r="Q125" s="179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01"/>
      <c r="B126" s="102"/>
      <c r="C126" s="173"/>
      <c r="D126" s="103"/>
      <c r="E126" s="104"/>
      <c r="F126" s="174"/>
      <c r="G126" s="101"/>
      <c r="H126" s="104"/>
      <c r="I126" s="105"/>
      <c r="J126" s="175"/>
      <c r="K126" s="175"/>
      <c r="L126" s="176"/>
      <c r="M126" s="99"/>
      <c r="N126" s="176"/>
      <c r="O126" s="177"/>
      <c r="P126" s="178"/>
      <c r="Q126" s="179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01"/>
      <c r="B127" s="102"/>
      <c r="C127" s="173"/>
      <c r="D127" s="103"/>
      <c r="E127" s="104"/>
      <c r="F127" s="174"/>
      <c r="G127" s="101"/>
      <c r="H127" s="104"/>
      <c r="I127" s="105"/>
      <c r="J127" s="175"/>
      <c r="K127" s="175"/>
      <c r="L127" s="175"/>
      <c r="M127" s="175"/>
      <c r="N127" s="176"/>
      <c r="O127" s="180"/>
      <c r="P127" s="178"/>
      <c r="Q127" s="179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01"/>
      <c r="B128" s="102"/>
      <c r="C128" s="173"/>
      <c r="D128" s="103"/>
      <c r="E128" s="104"/>
      <c r="F128" s="175"/>
      <c r="G128" s="101"/>
      <c r="H128" s="104"/>
      <c r="I128" s="105"/>
      <c r="J128" s="175"/>
      <c r="K128" s="175"/>
      <c r="L128" s="176"/>
      <c r="M128" s="99"/>
      <c r="N128" s="176"/>
      <c r="O128" s="177"/>
      <c r="P128" s="178"/>
      <c r="Q128" s="179"/>
      <c r="R128" s="144"/>
      <c r="S128" s="113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01"/>
      <c r="B129" s="102"/>
      <c r="C129" s="173"/>
      <c r="D129" s="103"/>
      <c r="E129" s="104"/>
      <c r="F129" s="174"/>
      <c r="G129" s="101"/>
      <c r="H129" s="104"/>
      <c r="I129" s="105"/>
      <c r="J129" s="181"/>
      <c r="K129" s="181"/>
      <c r="L129" s="181"/>
      <c r="M129" s="181"/>
      <c r="N129" s="182"/>
      <c r="O129" s="177"/>
      <c r="P129" s="106"/>
      <c r="Q129" s="179"/>
      <c r="R129" s="144"/>
      <c r="S129" s="113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126"/>
      <c r="B130" s="119"/>
      <c r="C130" s="119"/>
      <c r="D130" s="119"/>
      <c r="E130" s="6"/>
      <c r="F130" s="127"/>
      <c r="G130" s="6"/>
      <c r="H130" s="6"/>
      <c r="I130" s="6"/>
      <c r="J130" s="1"/>
      <c r="K130" s="6"/>
      <c r="L130" s="6"/>
      <c r="M130" s="6"/>
      <c r="N130" s="1"/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38" ht="12.75" customHeight="1">
      <c r="A131" s="126"/>
      <c r="B131" s="119"/>
      <c r="C131" s="119"/>
      <c r="D131" s="119"/>
      <c r="E131" s="6"/>
      <c r="F131" s="127"/>
      <c r="G131" s="56"/>
      <c r="H131" s="41"/>
      <c r="I131" s="56"/>
      <c r="J131" s="6"/>
      <c r="K131" s="145"/>
      <c r="L131" s="146"/>
      <c r="M131" s="6"/>
      <c r="N131" s="109"/>
      <c r="O131" s="147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56"/>
      <c r="B132" s="108"/>
      <c r="C132" s="108"/>
      <c r="D132" s="41"/>
      <c r="E132" s="56"/>
      <c r="F132" s="56"/>
      <c r="G132" s="56"/>
      <c r="H132" s="41"/>
      <c r="I132" s="56"/>
      <c r="J132" s="6"/>
      <c r="K132" s="145"/>
      <c r="L132" s="146"/>
      <c r="M132" s="6"/>
      <c r="N132" s="109"/>
      <c r="O132" s="147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41"/>
      <c r="B133" s="183" t="s">
        <v>614</v>
      </c>
      <c r="C133" s="183"/>
      <c r="D133" s="183"/>
      <c r="E133" s="183"/>
      <c r="F133" s="6"/>
      <c r="G133" s="6"/>
      <c r="H133" s="137"/>
      <c r="I133" s="6"/>
      <c r="J133" s="137"/>
      <c r="K133" s="138"/>
      <c r="L133" s="6"/>
      <c r="M133" s="6"/>
      <c r="N133" s="1"/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95" t="s">
        <v>16</v>
      </c>
      <c r="B134" s="96" t="s">
        <v>565</v>
      </c>
      <c r="C134" s="96"/>
      <c r="D134" s="97" t="s">
        <v>576</v>
      </c>
      <c r="E134" s="96" t="s">
        <v>577</v>
      </c>
      <c r="F134" s="96" t="s">
        <v>578</v>
      </c>
      <c r="G134" s="96" t="s">
        <v>615</v>
      </c>
      <c r="H134" s="96" t="s">
        <v>616</v>
      </c>
      <c r="I134" s="96" t="s">
        <v>581</v>
      </c>
      <c r="J134" s="184" t="s">
        <v>582</v>
      </c>
      <c r="K134" s="96" t="s">
        <v>583</v>
      </c>
      <c r="L134" s="96" t="s">
        <v>617</v>
      </c>
      <c r="M134" s="96" t="s">
        <v>586</v>
      </c>
      <c r="N134" s="97" t="s">
        <v>587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85">
        <v>1</v>
      </c>
      <c r="B135" s="186">
        <v>41579</v>
      </c>
      <c r="C135" s="186"/>
      <c r="D135" s="187" t="s">
        <v>618</v>
      </c>
      <c r="E135" s="188" t="s">
        <v>619</v>
      </c>
      <c r="F135" s="189">
        <v>82</v>
      </c>
      <c r="G135" s="188" t="s">
        <v>620</v>
      </c>
      <c r="H135" s="188">
        <v>100</v>
      </c>
      <c r="I135" s="190">
        <v>100</v>
      </c>
      <c r="J135" s="191" t="s">
        <v>621</v>
      </c>
      <c r="K135" s="192">
        <f t="shared" ref="K135:K187" si="101">H135-F135</f>
        <v>18</v>
      </c>
      <c r="L135" s="193">
        <f t="shared" ref="L135:L187" si="102">K135/F135</f>
        <v>0.21951219512195122</v>
      </c>
      <c r="M135" s="188" t="s">
        <v>588</v>
      </c>
      <c r="N135" s="194">
        <v>42657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85">
        <v>2</v>
      </c>
      <c r="B136" s="186">
        <v>41794</v>
      </c>
      <c r="C136" s="186"/>
      <c r="D136" s="187" t="s">
        <v>622</v>
      </c>
      <c r="E136" s="188" t="s">
        <v>590</v>
      </c>
      <c r="F136" s="189">
        <v>257</v>
      </c>
      <c r="G136" s="188" t="s">
        <v>620</v>
      </c>
      <c r="H136" s="188">
        <v>300</v>
      </c>
      <c r="I136" s="190">
        <v>300</v>
      </c>
      <c r="J136" s="191" t="s">
        <v>621</v>
      </c>
      <c r="K136" s="192">
        <f t="shared" si="101"/>
        <v>43</v>
      </c>
      <c r="L136" s="193">
        <f t="shared" si="102"/>
        <v>0.16731517509727625</v>
      </c>
      <c r="M136" s="188" t="s">
        <v>588</v>
      </c>
      <c r="N136" s="194">
        <v>41822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85">
        <v>3</v>
      </c>
      <c r="B137" s="186">
        <v>41828</v>
      </c>
      <c r="C137" s="186"/>
      <c r="D137" s="187" t="s">
        <v>623</v>
      </c>
      <c r="E137" s="188" t="s">
        <v>590</v>
      </c>
      <c r="F137" s="189">
        <v>393</v>
      </c>
      <c r="G137" s="188" t="s">
        <v>620</v>
      </c>
      <c r="H137" s="188">
        <v>468</v>
      </c>
      <c r="I137" s="190">
        <v>468</v>
      </c>
      <c r="J137" s="191" t="s">
        <v>621</v>
      </c>
      <c r="K137" s="192">
        <f t="shared" si="101"/>
        <v>75</v>
      </c>
      <c r="L137" s="193">
        <f t="shared" si="102"/>
        <v>0.19083969465648856</v>
      </c>
      <c r="M137" s="188" t="s">
        <v>588</v>
      </c>
      <c r="N137" s="194">
        <v>41863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85">
        <v>4</v>
      </c>
      <c r="B138" s="186">
        <v>41857</v>
      </c>
      <c r="C138" s="186"/>
      <c r="D138" s="187" t="s">
        <v>624</v>
      </c>
      <c r="E138" s="188" t="s">
        <v>590</v>
      </c>
      <c r="F138" s="189">
        <v>205</v>
      </c>
      <c r="G138" s="188" t="s">
        <v>620</v>
      </c>
      <c r="H138" s="188">
        <v>275</v>
      </c>
      <c r="I138" s="190">
        <v>250</v>
      </c>
      <c r="J138" s="191" t="s">
        <v>621</v>
      </c>
      <c r="K138" s="192">
        <f t="shared" si="101"/>
        <v>70</v>
      </c>
      <c r="L138" s="193">
        <f t="shared" si="102"/>
        <v>0.34146341463414637</v>
      </c>
      <c r="M138" s="188" t="s">
        <v>588</v>
      </c>
      <c r="N138" s="194">
        <v>41962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85">
        <v>5</v>
      </c>
      <c r="B139" s="186">
        <v>41886</v>
      </c>
      <c r="C139" s="186"/>
      <c r="D139" s="187" t="s">
        <v>625</v>
      </c>
      <c r="E139" s="188" t="s">
        <v>590</v>
      </c>
      <c r="F139" s="189">
        <v>162</v>
      </c>
      <c r="G139" s="188" t="s">
        <v>620</v>
      </c>
      <c r="H139" s="188">
        <v>190</v>
      </c>
      <c r="I139" s="190">
        <v>190</v>
      </c>
      <c r="J139" s="191" t="s">
        <v>621</v>
      </c>
      <c r="K139" s="192">
        <f t="shared" si="101"/>
        <v>28</v>
      </c>
      <c r="L139" s="193">
        <f t="shared" si="102"/>
        <v>0.1728395061728395</v>
      </c>
      <c r="M139" s="188" t="s">
        <v>588</v>
      </c>
      <c r="N139" s="194">
        <v>42006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85">
        <v>6</v>
      </c>
      <c r="B140" s="186">
        <v>41886</v>
      </c>
      <c r="C140" s="186"/>
      <c r="D140" s="187" t="s">
        <v>626</v>
      </c>
      <c r="E140" s="188" t="s">
        <v>590</v>
      </c>
      <c r="F140" s="189">
        <v>75</v>
      </c>
      <c r="G140" s="188" t="s">
        <v>620</v>
      </c>
      <c r="H140" s="188">
        <v>91.5</v>
      </c>
      <c r="I140" s="190" t="s">
        <v>627</v>
      </c>
      <c r="J140" s="191" t="s">
        <v>628</v>
      </c>
      <c r="K140" s="192">
        <f t="shared" si="101"/>
        <v>16.5</v>
      </c>
      <c r="L140" s="193">
        <f t="shared" si="102"/>
        <v>0.22</v>
      </c>
      <c r="M140" s="188" t="s">
        <v>588</v>
      </c>
      <c r="N140" s="194">
        <v>41954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85">
        <v>7</v>
      </c>
      <c r="B141" s="186">
        <v>41913</v>
      </c>
      <c r="C141" s="186"/>
      <c r="D141" s="187" t="s">
        <v>629</v>
      </c>
      <c r="E141" s="188" t="s">
        <v>590</v>
      </c>
      <c r="F141" s="189">
        <v>850</v>
      </c>
      <c r="G141" s="188" t="s">
        <v>620</v>
      </c>
      <c r="H141" s="188">
        <v>982.5</v>
      </c>
      <c r="I141" s="190">
        <v>1050</v>
      </c>
      <c r="J141" s="191" t="s">
        <v>630</v>
      </c>
      <c r="K141" s="192">
        <f t="shared" si="101"/>
        <v>132.5</v>
      </c>
      <c r="L141" s="193">
        <f t="shared" si="102"/>
        <v>0.15588235294117647</v>
      </c>
      <c r="M141" s="188" t="s">
        <v>588</v>
      </c>
      <c r="N141" s="194">
        <v>42039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85">
        <v>8</v>
      </c>
      <c r="B142" s="186">
        <v>41913</v>
      </c>
      <c r="C142" s="186"/>
      <c r="D142" s="187" t="s">
        <v>631</v>
      </c>
      <c r="E142" s="188" t="s">
        <v>590</v>
      </c>
      <c r="F142" s="189">
        <v>475</v>
      </c>
      <c r="G142" s="188" t="s">
        <v>620</v>
      </c>
      <c r="H142" s="188">
        <v>515</v>
      </c>
      <c r="I142" s="190">
        <v>600</v>
      </c>
      <c r="J142" s="191" t="s">
        <v>632</v>
      </c>
      <c r="K142" s="192">
        <f t="shared" si="101"/>
        <v>40</v>
      </c>
      <c r="L142" s="193">
        <f t="shared" si="102"/>
        <v>8.4210526315789472E-2</v>
      </c>
      <c r="M142" s="188" t="s">
        <v>588</v>
      </c>
      <c r="N142" s="194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85">
        <v>9</v>
      </c>
      <c r="B143" s="186">
        <v>41913</v>
      </c>
      <c r="C143" s="186"/>
      <c r="D143" s="187" t="s">
        <v>633</v>
      </c>
      <c r="E143" s="188" t="s">
        <v>590</v>
      </c>
      <c r="F143" s="189">
        <v>86</v>
      </c>
      <c r="G143" s="188" t="s">
        <v>620</v>
      </c>
      <c r="H143" s="188">
        <v>99</v>
      </c>
      <c r="I143" s="190">
        <v>140</v>
      </c>
      <c r="J143" s="191" t="s">
        <v>634</v>
      </c>
      <c r="K143" s="192">
        <f t="shared" si="101"/>
        <v>13</v>
      </c>
      <c r="L143" s="193">
        <f t="shared" si="102"/>
        <v>0.15116279069767441</v>
      </c>
      <c r="M143" s="188" t="s">
        <v>588</v>
      </c>
      <c r="N143" s="194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85">
        <v>10</v>
      </c>
      <c r="B144" s="186">
        <v>41926</v>
      </c>
      <c r="C144" s="186"/>
      <c r="D144" s="187" t="s">
        <v>635</v>
      </c>
      <c r="E144" s="188" t="s">
        <v>590</v>
      </c>
      <c r="F144" s="189">
        <v>496.6</v>
      </c>
      <c r="G144" s="188" t="s">
        <v>620</v>
      </c>
      <c r="H144" s="188">
        <v>621</v>
      </c>
      <c r="I144" s="190">
        <v>580</v>
      </c>
      <c r="J144" s="191" t="s">
        <v>621</v>
      </c>
      <c r="K144" s="192">
        <f t="shared" si="101"/>
        <v>124.39999999999998</v>
      </c>
      <c r="L144" s="193">
        <f t="shared" si="102"/>
        <v>0.25050342327829234</v>
      </c>
      <c r="M144" s="188" t="s">
        <v>588</v>
      </c>
      <c r="N144" s="194">
        <v>42605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11</v>
      </c>
      <c r="B145" s="186">
        <v>41926</v>
      </c>
      <c r="C145" s="186"/>
      <c r="D145" s="187" t="s">
        <v>636</v>
      </c>
      <c r="E145" s="188" t="s">
        <v>590</v>
      </c>
      <c r="F145" s="189">
        <v>2481.9</v>
      </c>
      <c r="G145" s="188" t="s">
        <v>620</v>
      </c>
      <c r="H145" s="188">
        <v>2840</v>
      </c>
      <c r="I145" s="190">
        <v>2870</v>
      </c>
      <c r="J145" s="191" t="s">
        <v>637</v>
      </c>
      <c r="K145" s="192">
        <f t="shared" si="101"/>
        <v>358.09999999999991</v>
      </c>
      <c r="L145" s="193">
        <f t="shared" si="102"/>
        <v>0.14428462065353154</v>
      </c>
      <c r="M145" s="188" t="s">
        <v>588</v>
      </c>
      <c r="N145" s="194">
        <v>42017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12</v>
      </c>
      <c r="B146" s="186">
        <v>41928</v>
      </c>
      <c r="C146" s="186"/>
      <c r="D146" s="187" t="s">
        <v>638</v>
      </c>
      <c r="E146" s="188" t="s">
        <v>590</v>
      </c>
      <c r="F146" s="189">
        <v>84.5</v>
      </c>
      <c r="G146" s="188" t="s">
        <v>620</v>
      </c>
      <c r="H146" s="188">
        <v>93</v>
      </c>
      <c r="I146" s="190">
        <v>110</v>
      </c>
      <c r="J146" s="191" t="s">
        <v>639</v>
      </c>
      <c r="K146" s="192">
        <f t="shared" si="101"/>
        <v>8.5</v>
      </c>
      <c r="L146" s="193">
        <f t="shared" si="102"/>
        <v>0.10059171597633136</v>
      </c>
      <c r="M146" s="188" t="s">
        <v>588</v>
      </c>
      <c r="N146" s="194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13</v>
      </c>
      <c r="B147" s="186">
        <v>41928</v>
      </c>
      <c r="C147" s="186"/>
      <c r="D147" s="187" t="s">
        <v>640</v>
      </c>
      <c r="E147" s="188" t="s">
        <v>590</v>
      </c>
      <c r="F147" s="189">
        <v>401</v>
      </c>
      <c r="G147" s="188" t="s">
        <v>620</v>
      </c>
      <c r="H147" s="188">
        <v>428</v>
      </c>
      <c r="I147" s="190">
        <v>450</v>
      </c>
      <c r="J147" s="191" t="s">
        <v>641</v>
      </c>
      <c r="K147" s="192">
        <f t="shared" si="101"/>
        <v>27</v>
      </c>
      <c r="L147" s="193">
        <f t="shared" si="102"/>
        <v>6.7331670822942641E-2</v>
      </c>
      <c r="M147" s="188" t="s">
        <v>588</v>
      </c>
      <c r="N147" s="194">
        <v>42020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14</v>
      </c>
      <c r="B148" s="186">
        <v>41928</v>
      </c>
      <c r="C148" s="186"/>
      <c r="D148" s="187" t="s">
        <v>642</v>
      </c>
      <c r="E148" s="188" t="s">
        <v>590</v>
      </c>
      <c r="F148" s="189">
        <v>101</v>
      </c>
      <c r="G148" s="188" t="s">
        <v>620</v>
      </c>
      <c r="H148" s="188">
        <v>112</v>
      </c>
      <c r="I148" s="190">
        <v>120</v>
      </c>
      <c r="J148" s="191" t="s">
        <v>643</v>
      </c>
      <c r="K148" s="192">
        <f t="shared" si="101"/>
        <v>11</v>
      </c>
      <c r="L148" s="193">
        <f t="shared" si="102"/>
        <v>0.10891089108910891</v>
      </c>
      <c r="M148" s="188" t="s">
        <v>588</v>
      </c>
      <c r="N148" s="194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15</v>
      </c>
      <c r="B149" s="186">
        <v>41954</v>
      </c>
      <c r="C149" s="186"/>
      <c r="D149" s="187" t="s">
        <v>644</v>
      </c>
      <c r="E149" s="188" t="s">
        <v>590</v>
      </c>
      <c r="F149" s="189">
        <v>59</v>
      </c>
      <c r="G149" s="188" t="s">
        <v>620</v>
      </c>
      <c r="H149" s="188">
        <v>76</v>
      </c>
      <c r="I149" s="190">
        <v>76</v>
      </c>
      <c r="J149" s="191" t="s">
        <v>621</v>
      </c>
      <c r="K149" s="192">
        <f t="shared" si="101"/>
        <v>17</v>
      </c>
      <c r="L149" s="193">
        <f t="shared" si="102"/>
        <v>0.28813559322033899</v>
      </c>
      <c r="M149" s="188" t="s">
        <v>588</v>
      </c>
      <c r="N149" s="194">
        <v>43032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16</v>
      </c>
      <c r="B150" s="186">
        <v>41954</v>
      </c>
      <c r="C150" s="186"/>
      <c r="D150" s="187" t="s">
        <v>633</v>
      </c>
      <c r="E150" s="188" t="s">
        <v>590</v>
      </c>
      <c r="F150" s="189">
        <v>99</v>
      </c>
      <c r="G150" s="188" t="s">
        <v>620</v>
      </c>
      <c r="H150" s="188">
        <v>120</v>
      </c>
      <c r="I150" s="190">
        <v>120</v>
      </c>
      <c r="J150" s="191" t="s">
        <v>601</v>
      </c>
      <c r="K150" s="192">
        <f t="shared" si="101"/>
        <v>21</v>
      </c>
      <c r="L150" s="193">
        <f t="shared" si="102"/>
        <v>0.21212121212121213</v>
      </c>
      <c r="M150" s="188" t="s">
        <v>588</v>
      </c>
      <c r="N150" s="194">
        <v>41960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17</v>
      </c>
      <c r="B151" s="186">
        <v>41956</v>
      </c>
      <c r="C151" s="186"/>
      <c r="D151" s="187" t="s">
        <v>645</v>
      </c>
      <c r="E151" s="188" t="s">
        <v>590</v>
      </c>
      <c r="F151" s="189">
        <v>22</v>
      </c>
      <c r="G151" s="188" t="s">
        <v>620</v>
      </c>
      <c r="H151" s="188">
        <v>33.549999999999997</v>
      </c>
      <c r="I151" s="190">
        <v>32</v>
      </c>
      <c r="J151" s="191" t="s">
        <v>646</v>
      </c>
      <c r="K151" s="192">
        <f t="shared" si="101"/>
        <v>11.549999999999997</v>
      </c>
      <c r="L151" s="193">
        <f t="shared" si="102"/>
        <v>0.52499999999999991</v>
      </c>
      <c r="M151" s="188" t="s">
        <v>588</v>
      </c>
      <c r="N151" s="194">
        <v>42188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18</v>
      </c>
      <c r="B152" s="186">
        <v>41976</v>
      </c>
      <c r="C152" s="186"/>
      <c r="D152" s="187" t="s">
        <v>647</v>
      </c>
      <c r="E152" s="188" t="s">
        <v>590</v>
      </c>
      <c r="F152" s="189">
        <v>440</v>
      </c>
      <c r="G152" s="188" t="s">
        <v>620</v>
      </c>
      <c r="H152" s="188">
        <v>520</v>
      </c>
      <c r="I152" s="190">
        <v>520</v>
      </c>
      <c r="J152" s="191" t="s">
        <v>648</v>
      </c>
      <c r="K152" s="192">
        <f t="shared" si="101"/>
        <v>80</v>
      </c>
      <c r="L152" s="193">
        <f t="shared" si="102"/>
        <v>0.18181818181818182</v>
      </c>
      <c r="M152" s="188" t="s">
        <v>588</v>
      </c>
      <c r="N152" s="194">
        <v>42208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19</v>
      </c>
      <c r="B153" s="186">
        <v>41976</v>
      </c>
      <c r="C153" s="186"/>
      <c r="D153" s="187" t="s">
        <v>649</v>
      </c>
      <c r="E153" s="188" t="s">
        <v>590</v>
      </c>
      <c r="F153" s="189">
        <v>360</v>
      </c>
      <c r="G153" s="188" t="s">
        <v>620</v>
      </c>
      <c r="H153" s="188">
        <v>427</v>
      </c>
      <c r="I153" s="190">
        <v>425</v>
      </c>
      <c r="J153" s="191" t="s">
        <v>650</v>
      </c>
      <c r="K153" s="192">
        <f t="shared" si="101"/>
        <v>67</v>
      </c>
      <c r="L153" s="193">
        <f t="shared" si="102"/>
        <v>0.18611111111111112</v>
      </c>
      <c r="M153" s="188" t="s">
        <v>588</v>
      </c>
      <c r="N153" s="194">
        <v>42058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20</v>
      </c>
      <c r="B154" s="186">
        <v>42012</v>
      </c>
      <c r="C154" s="186"/>
      <c r="D154" s="187" t="s">
        <v>651</v>
      </c>
      <c r="E154" s="188" t="s">
        <v>590</v>
      </c>
      <c r="F154" s="189">
        <v>360</v>
      </c>
      <c r="G154" s="188" t="s">
        <v>620</v>
      </c>
      <c r="H154" s="188">
        <v>455</v>
      </c>
      <c r="I154" s="190">
        <v>420</v>
      </c>
      <c r="J154" s="191" t="s">
        <v>652</v>
      </c>
      <c r="K154" s="192">
        <f t="shared" si="101"/>
        <v>95</v>
      </c>
      <c r="L154" s="193">
        <f t="shared" si="102"/>
        <v>0.2638888888888889</v>
      </c>
      <c r="M154" s="188" t="s">
        <v>588</v>
      </c>
      <c r="N154" s="194">
        <v>42024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21</v>
      </c>
      <c r="B155" s="186">
        <v>42012</v>
      </c>
      <c r="C155" s="186"/>
      <c r="D155" s="187" t="s">
        <v>653</v>
      </c>
      <c r="E155" s="188" t="s">
        <v>590</v>
      </c>
      <c r="F155" s="189">
        <v>130</v>
      </c>
      <c r="G155" s="188"/>
      <c r="H155" s="188">
        <v>175.5</v>
      </c>
      <c r="I155" s="190">
        <v>165</v>
      </c>
      <c r="J155" s="191" t="s">
        <v>654</v>
      </c>
      <c r="K155" s="192">
        <f t="shared" si="101"/>
        <v>45.5</v>
      </c>
      <c r="L155" s="193">
        <f t="shared" si="102"/>
        <v>0.35</v>
      </c>
      <c r="M155" s="188" t="s">
        <v>588</v>
      </c>
      <c r="N155" s="194">
        <v>43088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22</v>
      </c>
      <c r="B156" s="186">
        <v>42040</v>
      </c>
      <c r="C156" s="186"/>
      <c r="D156" s="187" t="s">
        <v>381</v>
      </c>
      <c r="E156" s="188" t="s">
        <v>619</v>
      </c>
      <c r="F156" s="189">
        <v>98</v>
      </c>
      <c r="G156" s="188"/>
      <c r="H156" s="188">
        <v>120</v>
      </c>
      <c r="I156" s="190">
        <v>120</v>
      </c>
      <c r="J156" s="191" t="s">
        <v>621</v>
      </c>
      <c r="K156" s="192">
        <f t="shared" si="101"/>
        <v>22</v>
      </c>
      <c r="L156" s="193">
        <f t="shared" si="102"/>
        <v>0.22448979591836735</v>
      </c>
      <c r="M156" s="188" t="s">
        <v>588</v>
      </c>
      <c r="N156" s="194">
        <v>42753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23</v>
      </c>
      <c r="B157" s="186">
        <v>42040</v>
      </c>
      <c r="C157" s="186"/>
      <c r="D157" s="187" t="s">
        <v>655</v>
      </c>
      <c r="E157" s="188" t="s">
        <v>619</v>
      </c>
      <c r="F157" s="189">
        <v>196</v>
      </c>
      <c r="G157" s="188"/>
      <c r="H157" s="188">
        <v>262</v>
      </c>
      <c r="I157" s="190">
        <v>255</v>
      </c>
      <c r="J157" s="191" t="s">
        <v>621</v>
      </c>
      <c r="K157" s="192">
        <f t="shared" si="101"/>
        <v>66</v>
      </c>
      <c r="L157" s="193">
        <f t="shared" si="102"/>
        <v>0.33673469387755101</v>
      </c>
      <c r="M157" s="188" t="s">
        <v>588</v>
      </c>
      <c r="N157" s="194">
        <v>42599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5">
        <v>24</v>
      </c>
      <c r="B158" s="196">
        <v>42067</v>
      </c>
      <c r="C158" s="196"/>
      <c r="D158" s="197" t="s">
        <v>380</v>
      </c>
      <c r="E158" s="198" t="s">
        <v>619</v>
      </c>
      <c r="F158" s="199">
        <v>235</v>
      </c>
      <c r="G158" s="199"/>
      <c r="H158" s="200">
        <v>77</v>
      </c>
      <c r="I158" s="200" t="s">
        <v>656</v>
      </c>
      <c r="J158" s="201" t="s">
        <v>657</v>
      </c>
      <c r="K158" s="202">
        <f t="shared" si="101"/>
        <v>-158</v>
      </c>
      <c r="L158" s="203">
        <f t="shared" si="102"/>
        <v>-0.67234042553191486</v>
      </c>
      <c r="M158" s="199" t="s">
        <v>600</v>
      </c>
      <c r="N158" s="196">
        <v>43522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25</v>
      </c>
      <c r="B159" s="186">
        <v>42067</v>
      </c>
      <c r="C159" s="186"/>
      <c r="D159" s="187" t="s">
        <v>658</v>
      </c>
      <c r="E159" s="188" t="s">
        <v>619</v>
      </c>
      <c r="F159" s="189">
        <v>185</v>
      </c>
      <c r="G159" s="188"/>
      <c r="H159" s="188">
        <v>224</v>
      </c>
      <c r="I159" s="190" t="s">
        <v>659</v>
      </c>
      <c r="J159" s="191" t="s">
        <v>621</v>
      </c>
      <c r="K159" s="192">
        <f t="shared" si="101"/>
        <v>39</v>
      </c>
      <c r="L159" s="193">
        <f t="shared" si="102"/>
        <v>0.21081081081081082</v>
      </c>
      <c r="M159" s="188" t="s">
        <v>588</v>
      </c>
      <c r="N159" s="194">
        <v>42647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26</v>
      </c>
      <c r="B160" s="196">
        <v>42090</v>
      </c>
      <c r="C160" s="196"/>
      <c r="D160" s="204" t="s">
        <v>660</v>
      </c>
      <c r="E160" s="199" t="s">
        <v>619</v>
      </c>
      <c r="F160" s="199">
        <v>49.5</v>
      </c>
      <c r="G160" s="200"/>
      <c r="H160" s="200">
        <v>15.85</v>
      </c>
      <c r="I160" s="200">
        <v>67</v>
      </c>
      <c r="J160" s="201" t="s">
        <v>661</v>
      </c>
      <c r="K160" s="200">
        <f t="shared" si="101"/>
        <v>-33.65</v>
      </c>
      <c r="L160" s="205">
        <f t="shared" si="102"/>
        <v>-0.67979797979797973</v>
      </c>
      <c r="M160" s="199" t="s">
        <v>600</v>
      </c>
      <c r="N160" s="206">
        <v>43627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27</v>
      </c>
      <c r="B161" s="186">
        <v>42093</v>
      </c>
      <c r="C161" s="186"/>
      <c r="D161" s="187" t="s">
        <v>662</v>
      </c>
      <c r="E161" s="188" t="s">
        <v>619</v>
      </c>
      <c r="F161" s="189">
        <v>183.5</v>
      </c>
      <c r="G161" s="188"/>
      <c r="H161" s="188">
        <v>219</v>
      </c>
      <c r="I161" s="190">
        <v>218</v>
      </c>
      <c r="J161" s="191" t="s">
        <v>663</v>
      </c>
      <c r="K161" s="192">
        <f t="shared" si="101"/>
        <v>35.5</v>
      </c>
      <c r="L161" s="193">
        <f t="shared" si="102"/>
        <v>0.19346049046321526</v>
      </c>
      <c r="M161" s="188" t="s">
        <v>588</v>
      </c>
      <c r="N161" s="194">
        <v>42103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28</v>
      </c>
      <c r="B162" s="186">
        <v>42114</v>
      </c>
      <c r="C162" s="186"/>
      <c r="D162" s="187" t="s">
        <v>664</v>
      </c>
      <c r="E162" s="188" t="s">
        <v>619</v>
      </c>
      <c r="F162" s="189">
        <f>(227+237)/2</f>
        <v>232</v>
      </c>
      <c r="G162" s="188"/>
      <c r="H162" s="188">
        <v>298</v>
      </c>
      <c r="I162" s="190">
        <v>298</v>
      </c>
      <c r="J162" s="191" t="s">
        <v>621</v>
      </c>
      <c r="K162" s="192">
        <f t="shared" si="101"/>
        <v>66</v>
      </c>
      <c r="L162" s="193">
        <f t="shared" si="102"/>
        <v>0.28448275862068967</v>
      </c>
      <c r="M162" s="188" t="s">
        <v>588</v>
      </c>
      <c r="N162" s="194">
        <v>42823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29</v>
      </c>
      <c r="B163" s="186">
        <v>42128</v>
      </c>
      <c r="C163" s="186"/>
      <c r="D163" s="187" t="s">
        <v>665</v>
      </c>
      <c r="E163" s="188" t="s">
        <v>590</v>
      </c>
      <c r="F163" s="189">
        <v>385</v>
      </c>
      <c r="G163" s="188"/>
      <c r="H163" s="188">
        <f>212.5+331</f>
        <v>543.5</v>
      </c>
      <c r="I163" s="190">
        <v>510</v>
      </c>
      <c r="J163" s="191" t="s">
        <v>666</v>
      </c>
      <c r="K163" s="192">
        <f t="shared" si="101"/>
        <v>158.5</v>
      </c>
      <c r="L163" s="193">
        <f t="shared" si="102"/>
        <v>0.41168831168831171</v>
      </c>
      <c r="M163" s="188" t="s">
        <v>588</v>
      </c>
      <c r="N163" s="194">
        <v>42235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30</v>
      </c>
      <c r="B164" s="186">
        <v>42128</v>
      </c>
      <c r="C164" s="186"/>
      <c r="D164" s="187" t="s">
        <v>667</v>
      </c>
      <c r="E164" s="188" t="s">
        <v>590</v>
      </c>
      <c r="F164" s="189">
        <v>115.5</v>
      </c>
      <c r="G164" s="188"/>
      <c r="H164" s="188">
        <v>146</v>
      </c>
      <c r="I164" s="190">
        <v>142</v>
      </c>
      <c r="J164" s="191" t="s">
        <v>668</v>
      </c>
      <c r="K164" s="192">
        <f t="shared" si="101"/>
        <v>30.5</v>
      </c>
      <c r="L164" s="193">
        <f t="shared" si="102"/>
        <v>0.26406926406926406</v>
      </c>
      <c r="M164" s="188" t="s">
        <v>588</v>
      </c>
      <c r="N164" s="194">
        <v>42202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31</v>
      </c>
      <c r="B165" s="186">
        <v>42151</v>
      </c>
      <c r="C165" s="186"/>
      <c r="D165" s="187" t="s">
        <v>669</v>
      </c>
      <c r="E165" s="188" t="s">
        <v>590</v>
      </c>
      <c r="F165" s="189">
        <v>237.5</v>
      </c>
      <c r="G165" s="188"/>
      <c r="H165" s="188">
        <v>279.5</v>
      </c>
      <c r="I165" s="190">
        <v>278</v>
      </c>
      <c r="J165" s="191" t="s">
        <v>621</v>
      </c>
      <c r="K165" s="192">
        <f t="shared" si="101"/>
        <v>42</v>
      </c>
      <c r="L165" s="193">
        <f t="shared" si="102"/>
        <v>0.17684210526315788</v>
      </c>
      <c r="M165" s="188" t="s">
        <v>588</v>
      </c>
      <c r="N165" s="194">
        <v>42222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32</v>
      </c>
      <c r="B166" s="186">
        <v>42174</v>
      </c>
      <c r="C166" s="186"/>
      <c r="D166" s="187" t="s">
        <v>640</v>
      </c>
      <c r="E166" s="188" t="s">
        <v>619</v>
      </c>
      <c r="F166" s="189">
        <v>340</v>
      </c>
      <c r="G166" s="188"/>
      <c r="H166" s="188">
        <v>448</v>
      </c>
      <c r="I166" s="190">
        <v>448</v>
      </c>
      <c r="J166" s="191" t="s">
        <v>621</v>
      </c>
      <c r="K166" s="192">
        <f t="shared" si="101"/>
        <v>108</v>
      </c>
      <c r="L166" s="193">
        <f t="shared" si="102"/>
        <v>0.31764705882352939</v>
      </c>
      <c r="M166" s="188" t="s">
        <v>588</v>
      </c>
      <c r="N166" s="194">
        <v>43018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33</v>
      </c>
      <c r="B167" s="186">
        <v>42191</v>
      </c>
      <c r="C167" s="186"/>
      <c r="D167" s="187" t="s">
        <v>670</v>
      </c>
      <c r="E167" s="188" t="s">
        <v>619</v>
      </c>
      <c r="F167" s="189">
        <v>390</v>
      </c>
      <c r="G167" s="188"/>
      <c r="H167" s="188">
        <v>460</v>
      </c>
      <c r="I167" s="190">
        <v>460</v>
      </c>
      <c r="J167" s="191" t="s">
        <v>621</v>
      </c>
      <c r="K167" s="192">
        <f t="shared" si="101"/>
        <v>70</v>
      </c>
      <c r="L167" s="193">
        <f t="shared" si="102"/>
        <v>0.17948717948717949</v>
      </c>
      <c r="M167" s="188" t="s">
        <v>588</v>
      </c>
      <c r="N167" s="194">
        <v>42478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34</v>
      </c>
      <c r="B168" s="196">
        <v>42195</v>
      </c>
      <c r="C168" s="196"/>
      <c r="D168" s="197" t="s">
        <v>671</v>
      </c>
      <c r="E168" s="198" t="s">
        <v>619</v>
      </c>
      <c r="F168" s="199">
        <v>122.5</v>
      </c>
      <c r="G168" s="199"/>
      <c r="H168" s="200">
        <v>61</v>
      </c>
      <c r="I168" s="200">
        <v>172</v>
      </c>
      <c r="J168" s="201" t="s">
        <v>672</v>
      </c>
      <c r="K168" s="202">
        <f t="shared" si="101"/>
        <v>-61.5</v>
      </c>
      <c r="L168" s="203">
        <f t="shared" si="102"/>
        <v>-0.50204081632653064</v>
      </c>
      <c r="M168" s="199" t="s">
        <v>600</v>
      </c>
      <c r="N168" s="196">
        <v>43333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35</v>
      </c>
      <c r="B169" s="186">
        <v>42219</v>
      </c>
      <c r="C169" s="186"/>
      <c r="D169" s="187" t="s">
        <v>673</v>
      </c>
      <c r="E169" s="188" t="s">
        <v>619</v>
      </c>
      <c r="F169" s="189">
        <v>297.5</v>
      </c>
      <c r="G169" s="188"/>
      <c r="H169" s="188">
        <v>350</v>
      </c>
      <c r="I169" s="190">
        <v>360</v>
      </c>
      <c r="J169" s="191" t="s">
        <v>674</v>
      </c>
      <c r="K169" s="192">
        <f t="shared" si="101"/>
        <v>52.5</v>
      </c>
      <c r="L169" s="193">
        <f t="shared" si="102"/>
        <v>0.17647058823529413</v>
      </c>
      <c r="M169" s="188" t="s">
        <v>588</v>
      </c>
      <c r="N169" s="194">
        <v>42232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36</v>
      </c>
      <c r="B170" s="186">
        <v>42219</v>
      </c>
      <c r="C170" s="186"/>
      <c r="D170" s="187" t="s">
        <v>675</v>
      </c>
      <c r="E170" s="188" t="s">
        <v>619</v>
      </c>
      <c r="F170" s="189">
        <v>115.5</v>
      </c>
      <c r="G170" s="188"/>
      <c r="H170" s="188">
        <v>149</v>
      </c>
      <c r="I170" s="190">
        <v>140</v>
      </c>
      <c r="J170" s="191" t="s">
        <v>676</v>
      </c>
      <c r="K170" s="192">
        <f t="shared" si="101"/>
        <v>33.5</v>
      </c>
      <c r="L170" s="193">
        <f t="shared" si="102"/>
        <v>0.29004329004329005</v>
      </c>
      <c r="M170" s="188" t="s">
        <v>588</v>
      </c>
      <c r="N170" s="194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37</v>
      </c>
      <c r="B171" s="186">
        <v>42251</v>
      </c>
      <c r="C171" s="186"/>
      <c r="D171" s="187" t="s">
        <v>669</v>
      </c>
      <c r="E171" s="188" t="s">
        <v>619</v>
      </c>
      <c r="F171" s="189">
        <v>226</v>
      </c>
      <c r="G171" s="188"/>
      <c r="H171" s="188">
        <v>292</v>
      </c>
      <c r="I171" s="190">
        <v>292</v>
      </c>
      <c r="J171" s="191" t="s">
        <v>677</v>
      </c>
      <c r="K171" s="192">
        <f t="shared" si="101"/>
        <v>66</v>
      </c>
      <c r="L171" s="193">
        <f t="shared" si="102"/>
        <v>0.29203539823008851</v>
      </c>
      <c r="M171" s="188" t="s">
        <v>588</v>
      </c>
      <c r="N171" s="194">
        <v>42286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38</v>
      </c>
      <c r="B172" s="186">
        <v>42254</v>
      </c>
      <c r="C172" s="186"/>
      <c r="D172" s="187" t="s">
        <v>664</v>
      </c>
      <c r="E172" s="188" t="s">
        <v>619</v>
      </c>
      <c r="F172" s="189">
        <v>232.5</v>
      </c>
      <c r="G172" s="188"/>
      <c r="H172" s="188">
        <v>312.5</v>
      </c>
      <c r="I172" s="190">
        <v>310</v>
      </c>
      <c r="J172" s="191" t="s">
        <v>621</v>
      </c>
      <c r="K172" s="192">
        <f t="shared" si="101"/>
        <v>80</v>
      </c>
      <c r="L172" s="193">
        <f t="shared" si="102"/>
        <v>0.34408602150537637</v>
      </c>
      <c r="M172" s="188" t="s">
        <v>588</v>
      </c>
      <c r="N172" s="194">
        <v>42823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39</v>
      </c>
      <c r="B173" s="186">
        <v>42268</v>
      </c>
      <c r="C173" s="186"/>
      <c r="D173" s="187" t="s">
        <v>678</v>
      </c>
      <c r="E173" s="188" t="s">
        <v>619</v>
      </c>
      <c r="F173" s="189">
        <v>196.5</v>
      </c>
      <c r="G173" s="188"/>
      <c r="H173" s="188">
        <v>238</v>
      </c>
      <c r="I173" s="190">
        <v>238</v>
      </c>
      <c r="J173" s="191" t="s">
        <v>677</v>
      </c>
      <c r="K173" s="192">
        <f t="shared" si="101"/>
        <v>41.5</v>
      </c>
      <c r="L173" s="193">
        <f t="shared" si="102"/>
        <v>0.21119592875318066</v>
      </c>
      <c r="M173" s="188" t="s">
        <v>588</v>
      </c>
      <c r="N173" s="194">
        <v>42291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40</v>
      </c>
      <c r="B174" s="186">
        <v>42271</v>
      </c>
      <c r="C174" s="186"/>
      <c r="D174" s="187" t="s">
        <v>618</v>
      </c>
      <c r="E174" s="188" t="s">
        <v>619</v>
      </c>
      <c r="F174" s="189">
        <v>65</v>
      </c>
      <c r="G174" s="188"/>
      <c r="H174" s="188">
        <v>82</v>
      </c>
      <c r="I174" s="190">
        <v>82</v>
      </c>
      <c r="J174" s="191" t="s">
        <v>677</v>
      </c>
      <c r="K174" s="192">
        <f t="shared" si="101"/>
        <v>17</v>
      </c>
      <c r="L174" s="193">
        <f t="shared" si="102"/>
        <v>0.26153846153846155</v>
      </c>
      <c r="M174" s="188" t="s">
        <v>588</v>
      </c>
      <c r="N174" s="194">
        <v>42578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41</v>
      </c>
      <c r="B175" s="186">
        <v>42291</v>
      </c>
      <c r="C175" s="186"/>
      <c r="D175" s="187" t="s">
        <v>679</v>
      </c>
      <c r="E175" s="188" t="s">
        <v>619</v>
      </c>
      <c r="F175" s="189">
        <v>144</v>
      </c>
      <c r="G175" s="188"/>
      <c r="H175" s="188">
        <v>182.5</v>
      </c>
      <c r="I175" s="190">
        <v>181</v>
      </c>
      <c r="J175" s="191" t="s">
        <v>677</v>
      </c>
      <c r="K175" s="192">
        <f t="shared" si="101"/>
        <v>38.5</v>
      </c>
      <c r="L175" s="193">
        <f t="shared" si="102"/>
        <v>0.2673611111111111</v>
      </c>
      <c r="M175" s="188" t="s">
        <v>588</v>
      </c>
      <c r="N175" s="194">
        <v>42817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42</v>
      </c>
      <c r="B176" s="186">
        <v>42291</v>
      </c>
      <c r="C176" s="186"/>
      <c r="D176" s="187" t="s">
        <v>680</v>
      </c>
      <c r="E176" s="188" t="s">
        <v>619</v>
      </c>
      <c r="F176" s="189">
        <v>264</v>
      </c>
      <c r="G176" s="188"/>
      <c r="H176" s="188">
        <v>311</v>
      </c>
      <c r="I176" s="190">
        <v>311</v>
      </c>
      <c r="J176" s="191" t="s">
        <v>677</v>
      </c>
      <c r="K176" s="192">
        <f t="shared" si="101"/>
        <v>47</v>
      </c>
      <c r="L176" s="193">
        <f t="shared" si="102"/>
        <v>0.17803030303030304</v>
      </c>
      <c r="M176" s="188" t="s">
        <v>588</v>
      </c>
      <c r="N176" s="194">
        <v>42604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43</v>
      </c>
      <c r="B177" s="186">
        <v>42318</v>
      </c>
      <c r="C177" s="186"/>
      <c r="D177" s="187" t="s">
        <v>681</v>
      </c>
      <c r="E177" s="188" t="s">
        <v>590</v>
      </c>
      <c r="F177" s="189">
        <v>549.5</v>
      </c>
      <c r="G177" s="188"/>
      <c r="H177" s="188">
        <v>630</v>
      </c>
      <c r="I177" s="190">
        <v>630</v>
      </c>
      <c r="J177" s="191" t="s">
        <v>677</v>
      </c>
      <c r="K177" s="192">
        <f t="shared" si="101"/>
        <v>80.5</v>
      </c>
      <c r="L177" s="193">
        <f t="shared" si="102"/>
        <v>0.1464968152866242</v>
      </c>
      <c r="M177" s="188" t="s">
        <v>588</v>
      </c>
      <c r="N177" s="194">
        <v>42419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44</v>
      </c>
      <c r="B178" s="186">
        <v>42342</v>
      </c>
      <c r="C178" s="186"/>
      <c r="D178" s="187" t="s">
        <v>682</v>
      </c>
      <c r="E178" s="188" t="s">
        <v>619</v>
      </c>
      <c r="F178" s="189">
        <v>1027.5</v>
      </c>
      <c r="G178" s="188"/>
      <c r="H178" s="188">
        <v>1315</v>
      </c>
      <c r="I178" s="190">
        <v>1250</v>
      </c>
      <c r="J178" s="191" t="s">
        <v>677</v>
      </c>
      <c r="K178" s="192">
        <f t="shared" si="101"/>
        <v>287.5</v>
      </c>
      <c r="L178" s="193">
        <f t="shared" si="102"/>
        <v>0.27980535279805352</v>
      </c>
      <c r="M178" s="188" t="s">
        <v>588</v>
      </c>
      <c r="N178" s="194">
        <v>43244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45</v>
      </c>
      <c r="B179" s="186">
        <v>42367</v>
      </c>
      <c r="C179" s="186"/>
      <c r="D179" s="187" t="s">
        <v>683</v>
      </c>
      <c r="E179" s="188" t="s">
        <v>619</v>
      </c>
      <c r="F179" s="189">
        <v>465</v>
      </c>
      <c r="G179" s="188"/>
      <c r="H179" s="188">
        <v>540</v>
      </c>
      <c r="I179" s="190">
        <v>540</v>
      </c>
      <c r="J179" s="191" t="s">
        <v>677</v>
      </c>
      <c r="K179" s="192">
        <f t="shared" si="101"/>
        <v>75</v>
      </c>
      <c r="L179" s="193">
        <f t="shared" si="102"/>
        <v>0.16129032258064516</v>
      </c>
      <c r="M179" s="188" t="s">
        <v>588</v>
      </c>
      <c r="N179" s="194">
        <v>42530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46</v>
      </c>
      <c r="B180" s="186">
        <v>42380</v>
      </c>
      <c r="C180" s="186"/>
      <c r="D180" s="187" t="s">
        <v>381</v>
      </c>
      <c r="E180" s="188" t="s">
        <v>590</v>
      </c>
      <c r="F180" s="189">
        <v>81</v>
      </c>
      <c r="G180" s="188"/>
      <c r="H180" s="188">
        <v>110</v>
      </c>
      <c r="I180" s="190">
        <v>110</v>
      </c>
      <c r="J180" s="191" t="s">
        <v>677</v>
      </c>
      <c r="K180" s="192">
        <f t="shared" si="101"/>
        <v>29</v>
      </c>
      <c r="L180" s="193">
        <f t="shared" si="102"/>
        <v>0.35802469135802467</v>
      </c>
      <c r="M180" s="188" t="s">
        <v>588</v>
      </c>
      <c r="N180" s="194">
        <v>42745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47</v>
      </c>
      <c r="B181" s="186">
        <v>42382</v>
      </c>
      <c r="C181" s="186"/>
      <c r="D181" s="187" t="s">
        <v>684</v>
      </c>
      <c r="E181" s="188" t="s">
        <v>590</v>
      </c>
      <c r="F181" s="189">
        <v>417.5</v>
      </c>
      <c r="G181" s="188"/>
      <c r="H181" s="188">
        <v>547</v>
      </c>
      <c r="I181" s="190">
        <v>535</v>
      </c>
      <c r="J181" s="191" t="s">
        <v>677</v>
      </c>
      <c r="K181" s="192">
        <f t="shared" si="101"/>
        <v>129.5</v>
      </c>
      <c r="L181" s="193">
        <f t="shared" si="102"/>
        <v>0.31017964071856285</v>
      </c>
      <c r="M181" s="188" t="s">
        <v>588</v>
      </c>
      <c r="N181" s="194">
        <v>42578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48</v>
      </c>
      <c r="B182" s="186">
        <v>42408</v>
      </c>
      <c r="C182" s="186"/>
      <c r="D182" s="187" t="s">
        <v>685</v>
      </c>
      <c r="E182" s="188" t="s">
        <v>619</v>
      </c>
      <c r="F182" s="189">
        <v>650</v>
      </c>
      <c r="G182" s="188"/>
      <c r="H182" s="188">
        <v>800</v>
      </c>
      <c r="I182" s="190">
        <v>800</v>
      </c>
      <c r="J182" s="191" t="s">
        <v>677</v>
      </c>
      <c r="K182" s="192">
        <f t="shared" si="101"/>
        <v>150</v>
      </c>
      <c r="L182" s="193">
        <f t="shared" si="102"/>
        <v>0.23076923076923078</v>
      </c>
      <c r="M182" s="188" t="s">
        <v>588</v>
      </c>
      <c r="N182" s="194">
        <v>43154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49</v>
      </c>
      <c r="B183" s="186">
        <v>42433</v>
      </c>
      <c r="C183" s="186"/>
      <c r="D183" s="187" t="s">
        <v>210</v>
      </c>
      <c r="E183" s="188" t="s">
        <v>619</v>
      </c>
      <c r="F183" s="189">
        <v>437.5</v>
      </c>
      <c r="G183" s="188"/>
      <c r="H183" s="188">
        <v>504.5</v>
      </c>
      <c r="I183" s="190">
        <v>522</v>
      </c>
      <c r="J183" s="191" t="s">
        <v>686</v>
      </c>
      <c r="K183" s="192">
        <f t="shared" si="101"/>
        <v>67</v>
      </c>
      <c r="L183" s="193">
        <f t="shared" si="102"/>
        <v>0.15314285714285714</v>
      </c>
      <c r="M183" s="188" t="s">
        <v>588</v>
      </c>
      <c r="N183" s="194">
        <v>42480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50</v>
      </c>
      <c r="B184" s="186">
        <v>42438</v>
      </c>
      <c r="C184" s="186"/>
      <c r="D184" s="187" t="s">
        <v>687</v>
      </c>
      <c r="E184" s="188" t="s">
        <v>619</v>
      </c>
      <c r="F184" s="189">
        <v>189.5</v>
      </c>
      <c r="G184" s="188"/>
      <c r="H184" s="188">
        <v>218</v>
      </c>
      <c r="I184" s="190">
        <v>218</v>
      </c>
      <c r="J184" s="191" t="s">
        <v>677</v>
      </c>
      <c r="K184" s="192">
        <f t="shared" si="101"/>
        <v>28.5</v>
      </c>
      <c r="L184" s="193">
        <f t="shared" si="102"/>
        <v>0.15039577836411611</v>
      </c>
      <c r="M184" s="188" t="s">
        <v>588</v>
      </c>
      <c r="N184" s="194">
        <v>43034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5">
        <v>51</v>
      </c>
      <c r="B185" s="196">
        <v>42471</v>
      </c>
      <c r="C185" s="196"/>
      <c r="D185" s="204" t="s">
        <v>688</v>
      </c>
      <c r="E185" s="199" t="s">
        <v>619</v>
      </c>
      <c r="F185" s="199">
        <v>36.5</v>
      </c>
      <c r="G185" s="200"/>
      <c r="H185" s="200">
        <v>15.85</v>
      </c>
      <c r="I185" s="200">
        <v>60</v>
      </c>
      <c r="J185" s="201" t="s">
        <v>689</v>
      </c>
      <c r="K185" s="202">
        <f t="shared" si="101"/>
        <v>-20.65</v>
      </c>
      <c r="L185" s="203">
        <f t="shared" si="102"/>
        <v>-0.5657534246575342</v>
      </c>
      <c r="M185" s="199" t="s">
        <v>600</v>
      </c>
      <c r="N185" s="207">
        <v>43627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52</v>
      </c>
      <c r="B186" s="186">
        <v>42472</v>
      </c>
      <c r="C186" s="186"/>
      <c r="D186" s="187" t="s">
        <v>690</v>
      </c>
      <c r="E186" s="188" t="s">
        <v>619</v>
      </c>
      <c r="F186" s="189">
        <v>93</v>
      </c>
      <c r="G186" s="188"/>
      <c r="H186" s="188">
        <v>149</v>
      </c>
      <c r="I186" s="190">
        <v>140</v>
      </c>
      <c r="J186" s="191" t="s">
        <v>691</v>
      </c>
      <c r="K186" s="192">
        <f t="shared" si="101"/>
        <v>56</v>
      </c>
      <c r="L186" s="193">
        <f t="shared" si="102"/>
        <v>0.60215053763440862</v>
      </c>
      <c r="M186" s="188" t="s">
        <v>588</v>
      </c>
      <c r="N186" s="194">
        <v>42740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53</v>
      </c>
      <c r="B187" s="186">
        <v>42472</v>
      </c>
      <c r="C187" s="186"/>
      <c r="D187" s="187" t="s">
        <v>692</v>
      </c>
      <c r="E187" s="188" t="s">
        <v>619</v>
      </c>
      <c r="F187" s="189">
        <v>130</v>
      </c>
      <c r="G187" s="188"/>
      <c r="H187" s="188">
        <v>150</v>
      </c>
      <c r="I187" s="190" t="s">
        <v>693</v>
      </c>
      <c r="J187" s="191" t="s">
        <v>677</v>
      </c>
      <c r="K187" s="192">
        <f t="shared" si="101"/>
        <v>20</v>
      </c>
      <c r="L187" s="193">
        <f t="shared" si="102"/>
        <v>0.15384615384615385</v>
      </c>
      <c r="M187" s="188" t="s">
        <v>588</v>
      </c>
      <c r="N187" s="194">
        <v>42564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54</v>
      </c>
      <c r="B188" s="186">
        <v>42473</v>
      </c>
      <c r="C188" s="186"/>
      <c r="D188" s="187" t="s">
        <v>694</v>
      </c>
      <c r="E188" s="188" t="s">
        <v>619</v>
      </c>
      <c r="F188" s="189">
        <v>196</v>
      </c>
      <c r="G188" s="188"/>
      <c r="H188" s="188">
        <v>299</v>
      </c>
      <c r="I188" s="190">
        <v>299</v>
      </c>
      <c r="J188" s="191" t="s">
        <v>677</v>
      </c>
      <c r="K188" s="192">
        <v>103</v>
      </c>
      <c r="L188" s="193">
        <v>0.52551020408163296</v>
      </c>
      <c r="M188" s="188" t="s">
        <v>588</v>
      </c>
      <c r="N188" s="194">
        <v>42620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55</v>
      </c>
      <c r="B189" s="186">
        <v>42473</v>
      </c>
      <c r="C189" s="186"/>
      <c r="D189" s="187" t="s">
        <v>695</v>
      </c>
      <c r="E189" s="188" t="s">
        <v>619</v>
      </c>
      <c r="F189" s="189">
        <v>88</v>
      </c>
      <c r="G189" s="188"/>
      <c r="H189" s="188">
        <v>103</v>
      </c>
      <c r="I189" s="190">
        <v>103</v>
      </c>
      <c r="J189" s="191" t="s">
        <v>677</v>
      </c>
      <c r="K189" s="192">
        <v>15</v>
      </c>
      <c r="L189" s="193">
        <v>0.170454545454545</v>
      </c>
      <c r="M189" s="188" t="s">
        <v>588</v>
      </c>
      <c r="N189" s="194">
        <v>42530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56</v>
      </c>
      <c r="B190" s="186">
        <v>42492</v>
      </c>
      <c r="C190" s="186"/>
      <c r="D190" s="187" t="s">
        <v>696</v>
      </c>
      <c r="E190" s="188" t="s">
        <v>619</v>
      </c>
      <c r="F190" s="189">
        <v>127.5</v>
      </c>
      <c r="G190" s="188"/>
      <c r="H190" s="188">
        <v>148</v>
      </c>
      <c r="I190" s="190" t="s">
        <v>697</v>
      </c>
      <c r="J190" s="191" t="s">
        <v>677</v>
      </c>
      <c r="K190" s="192">
        <f>H190-F190</f>
        <v>20.5</v>
      </c>
      <c r="L190" s="193">
        <f>K190/F190</f>
        <v>0.16078431372549021</v>
      </c>
      <c r="M190" s="188" t="s">
        <v>588</v>
      </c>
      <c r="N190" s="194">
        <v>42564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57</v>
      </c>
      <c r="B191" s="186">
        <v>42493</v>
      </c>
      <c r="C191" s="186"/>
      <c r="D191" s="187" t="s">
        <v>698</v>
      </c>
      <c r="E191" s="188" t="s">
        <v>619</v>
      </c>
      <c r="F191" s="189">
        <v>675</v>
      </c>
      <c r="G191" s="188"/>
      <c r="H191" s="188">
        <v>815</v>
      </c>
      <c r="I191" s="190" t="s">
        <v>699</v>
      </c>
      <c r="J191" s="191" t="s">
        <v>677</v>
      </c>
      <c r="K191" s="192">
        <f>H191-F191</f>
        <v>140</v>
      </c>
      <c r="L191" s="193">
        <f>K191/F191</f>
        <v>0.2074074074074074</v>
      </c>
      <c r="M191" s="188" t="s">
        <v>588</v>
      </c>
      <c r="N191" s="194">
        <v>43154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58</v>
      </c>
      <c r="B192" s="196">
        <v>42522</v>
      </c>
      <c r="C192" s="196"/>
      <c r="D192" s="197" t="s">
        <v>700</v>
      </c>
      <c r="E192" s="198" t="s">
        <v>619</v>
      </c>
      <c r="F192" s="199">
        <v>500</v>
      </c>
      <c r="G192" s="199"/>
      <c r="H192" s="200">
        <v>232.5</v>
      </c>
      <c r="I192" s="200" t="s">
        <v>701</v>
      </c>
      <c r="J192" s="201" t="s">
        <v>702</v>
      </c>
      <c r="K192" s="202">
        <f>H192-F192</f>
        <v>-267.5</v>
      </c>
      <c r="L192" s="203">
        <f>K192/F192</f>
        <v>-0.53500000000000003</v>
      </c>
      <c r="M192" s="199" t="s">
        <v>600</v>
      </c>
      <c r="N192" s="196">
        <v>43735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59</v>
      </c>
      <c r="B193" s="186">
        <v>42527</v>
      </c>
      <c r="C193" s="186"/>
      <c r="D193" s="187" t="s">
        <v>540</v>
      </c>
      <c r="E193" s="188" t="s">
        <v>619</v>
      </c>
      <c r="F193" s="189">
        <v>110</v>
      </c>
      <c r="G193" s="188"/>
      <c r="H193" s="188">
        <v>126.5</v>
      </c>
      <c r="I193" s="190">
        <v>125</v>
      </c>
      <c r="J193" s="191" t="s">
        <v>628</v>
      </c>
      <c r="K193" s="192">
        <f>H193-F193</f>
        <v>16.5</v>
      </c>
      <c r="L193" s="193">
        <f>K193/F193</f>
        <v>0.15</v>
      </c>
      <c r="M193" s="188" t="s">
        <v>588</v>
      </c>
      <c r="N193" s="194">
        <v>42552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60</v>
      </c>
      <c r="B194" s="186">
        <v>42538</v>
      </c>
      <c r="C194" s="186"/>
      <c r="D194" s="187" t="s">
        <v>703</v>
      </c>
      <c r="E194" s="188" t="s">
        <v>619</v>
      </c>
      <c r="F194" s="189">
        <v>44</v>
      </c>
      <c r="G194" s="188"/>
      <c r="H194" s="188">
        <v>69.5</v>
      </c>
      <c r="I194" s="190">
        <v>69.5</v>
      </c>
      <c r="J194" s="191" t="s">
        <v>704</v>
      </c>
      <c r="K194" s="192">
        <f>H194-F194</f>
        <v>25.5</v>
      </c>
      <c r="L194" s="193">
        <f>K194/F194</f>
        <v>0.57954545454545459</v>
      </c>
      <c r="M194" s="188" t="s">
        <v>588</v>
      </c>
      <c r="N194" s="194">
        <v>42977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61</v>
      </c>
      <c r="B195" s="186">
        <v>42549</v>
      </c>
      <c r="C195" s="186"/>
      <c r="D195" s="187" t="s">
        <v>705</v>
      </c>
      <c r="E195" s="188" t="s">
        <v>619</v>
      </c>
      <c r="F195" s="189">
        <v>262.5</v>
      </c>
      <c r="G195" s="188"/>
      <c r="H195" s="188">
        <v>340</v>
      </c>
      <c r="I195" s="190">
        <v>333</v>
      </c>
      <c r="J195" s="191" t="s">
        <v>706</v>
      </c>
      <c r="K195" s="192">
        <v>77.5</v>
      </c>
      <c r="L195" s="193">
        <v>0.29523809523809502</v>
      </c>
      <c r="M195" s="188" t="s">
        <v>588</v>
      </c>
      <c r="N195" s="194">
        <v>43017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62</v>
      </c>
      <c r="B196" s="186">
        <v>42549</v>
      </c>
      <c r="C196" s="186"/>
      <c r="D196" s="187" t="s">
        <v>707</v>
      </c>
      <c r="E196" s="188" t="s">
        <v>619</v>
      </c>
      <c r="F196" s="189">
        <v>840</v>
      </c>
      <c r="G196" s="188"/>
      <c r="H196" s="188">
        <v>1230</v>
      </c>
      <c r="I196" s="190">
        <v>1230</v>
      </c>
      <c r="J196" s="191" t="s">
        <v>677</v>
      </c>
      <c r="K196" s="192">
        <v>390</v>
      </c>
      <c r="L196" s="193">
        <v>0.46428571428571402</v>
      </c>
      <c r="M196" s="188" t="s">
        <v>588</v>
      </c>
      <c r="N196" s="194">
        <v>42649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8">
        <v>63</v>
      </c>
      <c r="B197" s="209">
        <v>42556</v>
      </c>
      <c r="C197" s="209"/>
      <c r="D197" s="210" t="s">
        <v>708</v>
      </c>
      <c r="E197" s="211" t="s">
        <v>619</v>
      </c>
      <c r="F197" s="211">
        <v>395</v>
      </c>
      <c r="G197" s="212"/>
      <c r="H197" s="212">
        <f>(468.5+342.5)/2</f>
        <v>405.5</v>
      </c>
      <c r="I197" s="212">
        <v>510</v>
      </c>
      <c r="J197" s="213" t="s">
        <v>709</v>
      </c>
      <c r="K197" s="214">
        <f t="shared" ref="K197:K203" si="103">H197-F197</f>
        <v>10.5</v>
      </c>
      <c r="L197" s="215">
        <f t="shared" ref="L197:L203" si="104">K197/F197</f>
        <v>2.6582278481012658E-2</v>
      </c>
      <c r="M197" s="211" t="s">
        <v>710</v>
      </c>
      <c r="N197" s="209">
        <v>43606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64</v>
      </c>
      <c r="B198" s="196">
        <v>42584</v>
      </c>
      <c r="C198" s="196"/>
      <c r="D198" s="197" t="s">
        <v>711</v>
      </c>
      <c r="E198" s="198" t="s">
        <v>590</v>
      </c>
      <c r="F198" s="199">
        <f>169.5-12.8</f>
        <v>156.69999999999999</v>
      </c>
      <c r="G198" s="199"/>
      <c r="H198" s="200">
        <v>77</v>
      </c>
      <c r="I198" s="200" t="s">
        <v>712</v>
      </c>
      <c r="J198" s="201" t="s">
        <v>713</v>
      </c>
      <c r="K198" s="202">
        <f t="shared" si="103"/>
        <v>-79.699999999999989</v>
      </c>
      <c r="L198" s="203">
        <f t="shared" si="104"/>
        <v>-0.50861518825781749</v>
      </c>
      <c r="M198" s="199" t="s">
        <v>600</v>
      </c>
      <c r="N198" s="196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65</v>
      </c>
      <c r="B199" s="196">
        <v>42586</v>
      </c>
      <c r="C199" s="196"/>
      <c r="D199" s="197" t="s">
        <v>714</v>
      </c>
      <c r="E199" s="198" t="s">
        <v>619</v>
      </c>
      <c r="F199" s="199">
        <v>400</v>
      </c>
      <c r="G199" s="199"/>
      <c r="H199" s="200">
        <v>305</v>
      </c>
      <c r="I199" s="200">
        <v>475</v>
      </c>
      <c r="J199" s="201" t="s">
        <v>715</v>
      </c>
      <c r="K199" s="202">
        <f t="shared" si="103"/>
        <v>-95</v>
      </c>
      <c r="L199" s="203">
        <f t="shared" si="104"/>
        <v>-0.23749999999999999</v>
      </c>
      <c r="M199" s="199" t="s">
        <v>600</v>
      </c>
      <c r="N199" s="196">
        <v>43606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66</v>
      </c>
      <c r="B200" s="186">
        <v>42593</v>
      </c>
      <c r="C200" s="186"/>
      <c r="D200" s="187" t="s">
        <v>716</v>
      </c>
      <c r="E200" s="188" t="s">
        <v>619</v>
      </c>
      <c r="F200" s="189">
        <v>86.5</v>
      </c>
      <c r="G200" s="188"/>
      <c r="H200" s="188">
        <v>130</v>
      </c>
      <c r="I200" s="190">
        <v>130</v>
      </c>
      <c r="J200" s="191" t="s">
        <v>717</v>
      </c>
      <c r="K200" s="192">
        <f t="shared" si="103"/>
        <v>43.5</v>
      </c>
      <c r="L200" s="193">
        <f t="shared" si="104"/>
        <v>0.50289017341040465</v>
      </c>
      <c r="M200" s="188" t="s">
        <v>588</v>
      </c>
      <c r="N200" s="194">
        <v>43091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67</v>
      </c>
      <c r="B201" s="196">
        <v>42600</v>
      </c>
      <c r="C201" s="196"/>
      <c r="D201" s="197" t="s">
        <v>109</v>
      </c>
      <c r="E201" s="198" t="s">
        <v>619</v>
      </c>
      <c r="F201" s="199">
        <v>133.5</v>
      </c>
      <c r="G201" s="199"/>
      <c r="H201" s="200">
        <v>126.5</v>
      </c>
      <c r="I201" s="200">
        <v>178</v>
      </c>
      <c r="J201" s="201" t="s">
        <v>718</v>
      </c>
      <c r="K201" s="202">
        <f t="shared" si="103"/>
        <v>-7</v>
      </c>
      <c r="L201" s="203">
        <f t="shared" si="104"/>
        <v>-5.2434456928838954E-2</v>
      </c>
      <c r="M201" s="199" t="s">
        <v>600</v>
      </c>
      <c r="N201" s="196">
        <v>42615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68</v>
      </c>
      <c r="B202" s="186">
        <v>42613</v>
      </c>
      <c r="C202" s="186"/>
      <c r="D202" s="187" t="s">
        <v>719</v>
      </c>
      <c r="E202" s="188" t="s">
        <v>619</v>
      </c>
      <c r="F202" s="189">
        <v>560</v>
      </c>
      <c r="G202" s="188"/>
      <c r="H202" s="188">
        <v>725</v>
      </c>
      <c r="I202" s="190">
        <v>725</v>
      </c>
      <c r="J202" s="191" t="s">
        <v>621</v>
      </c>
      <c r="K202" s="192">
        <f t="shared" si="103"/>
        <v>165</v>
      </c>
      <c r="L202" s="193">
        <f t="shared" si="104"/>
        <v>0.29464285714285715</v>
      </c>
      <c r="M202" s="188" t="s">
        <v>588</v>
      </c>
      <c r="N202" s="194">
        <v>42456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69</v>
      </c>
      <c r="B203" s="186">
        <v>42614</v>
      </c>
      <c r="C203" s="186"/>
      <c r="D203" s="187" t="s">
        <v>720</v>
      </c>
      <c r="E203" s="188" t="s">
        <v>619</v>
      </c>
      <c r="F203" s="189">
        <v>160.5</v>
      </c>
      <c r="G203" s="188"/>
      <c r="H203" s="188">
        <v>210</v>
      </c>
      <c r="I203" s="190">
        <v>210</v>
      </c>
      <c r="J203" s="191" t="s">
        <v>621</v>
      </c>
      <c r="K203" s="192">
        <f t="shared" si="103"/>
        <v>49.5</v>
      </c>
      <c r="L203" s="193">
        <f t="shared" si="104"/>
        <v>0.30841121495327101</v>
      </c>
      <c r="M203" s="188" t="s">
        <v>588</v>
      </c>
      <c r="N203" s="194">
        <v>42871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70</v>
      </c>
      <c r="B204" s="186">
        <v>42646</v>
      </c>
      <c r="C204" s="186"/>
      <c r="D204" s="187" t="s">
        <v>395</v>
      </c>
      <c r="E204" s="188" t="s">
        <v>619</v>
      </c>
      <c r="F204" s="189">
        <v>430</v>
      </c>
      <c r="G204" s="188"/>
      <c r="H204" s="188">
        <v>596</v>
      </c>
      <c r="I204" s="190">
        <v>575</v>
      </c>
      <c r="J204" s="191" t="s">
        <v>721</v>
      </c>
      <c r="K204" s="192">
        <v>166</v>
      </c>
      <c r="L204" s="193">
        <v>0.38604651162790699</v>
      </c>
      <c r="M204" s="188" t="s">
        <v>588</v>
      </c>
      <c r="N204" s="194">
        <v>42769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71</v>
      </c>
      <c r="B205" s="186">
        <v>42657</v>
      </c>
      <c r="C205" s="186"/>
      <c r="D205" s="187" t="s">
        <v>722</v>
      </c>
      <c r="E205" s="188" t="s">
        <v>619</v>
      </c>
      <c r="F205" s="189">
        <v>280</v>
      </c>
      <c r="G205" s="188"/>
      <c r="H205" s="188">
        <v>345</v>
      </c>
      <c r="I205" s="190">
        <v>345</v>
      </c>
      <c r="J205" s="191" t="s">
        <v>621</v>
      </c>
      <c r="K205" s="192">
        <f t="shared" ref="K205:K210" si="105">H205-F205</f>
        <v>65</v>
      </c>
      <c r="L205" s="193">
        <f>K205/F205</f>
        <v>0.23214285714285715</v>
      </c>
      <c r="M205" s="188" t="s">
        <v>588</v>
      </c>
      <c r="N205" s="194">
        <v>42814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72</v>
      </c>
      <c r="B206" s="186">
        <v>42657</v>
      </c>
      <c r="C206" s="186"/>
      <c r="D206" s="187" t="s">
        <v>723</v>
      </c>
      <c r="E206" s="188" t="s">
        <v>619</v>
      </c>
      <c r="F206" s="189">
        <v>245</v>
      </c>
      <c r="G206" s="188"/>
      <c r="H206" s="188">
        <v>325.5</v>
      </c>
      <c r="I206" s="190">
        <v>330</v>
      </c>
      <c r="J206" s="191" t="s">
        <v>724</v>
      </c>
      <c r="K206" s="192">
        <f t="shared" si="105"/>
        <v>80.5</v>
      </c>
      <c r="L206" s="193">
        <f>K206/F206</f>
        <v>0.32857142857142857</v>
      </c>
      <c r="M206" s="188" t="s">
        <v>588</v>
      </c>
      <c r="N206" s="194">
        <v>42769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73</v>
      </c>
      <c r="B207" s="186">
        <v>42660</v>
      </c>
      <c r="C207" s="186"/>
      <c r="D207" s="187" t="s">
        <v>345</v>
      </c>
      <c r="E207" s="188" t="s">
        <v>619</v>
      </c>
      <c r="F207" s="189">
        <v>125</v>
      </c>
      <c r="G207" s="188"/>
      <c r="H207" s="188">
        <v>160</v>
      </c>
      <c r="I207" s="190">
        <v>160</v>
      </c>
      <c r="J207" s="191" t="s">
        <v>677</v>
      </c>
      <c r="K207" s="192">
        <f t="shared" si="105"/>
        <v>35</v>
      </c>
      <c r="L207" s="193">
        <v>0.28000000000000003</v>
      </c>
      <c r="M207" s="188" t="s">
        <v>588</v>
      </c>
      <c r="N207" s="194">
        <v>42803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74</v>
      </c>
      <c r="B208" s="186">
        <v>42660</v>
      </c>
      <c r="C208" s="186"/>
      <c r="D208" s="187" t="s">
        <v>468</v>
      </c>
      <c r="E208" s="188" t="s">
        <v>619</v>
      </c>
      <c r="F208" s="189">
        <v>114</v>
      </c>
      <c r="G208" s="188"/>
      <c r="H208" s="188">
        <v>145</v>
      </c>
      <c r="I208" s="190">
        <v>145</v>
      </c>
      <c r="J208" s="191" t="s">
        <v>677</v>
      </c>
      <c r="K208" s="192">
        <f t="shared" si="105"/>
        <v>31</v>
      </c>
      <c r="L208" s="193">
        <f>K208/F208</f>
        <v>0.27192982456140352</v>
      </c>
      <c r="M208" s="188" t="s">
        <v>588</v>
      </c>
      <c r="N208" s="194">
        <v>42859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75</v>
      </c>
      <c r="B209" s="186">
        <v>42660</v>
      </c>
      <c r="C209" s="186"/>
      <c r="D209" s="187" t="s">
        <v>725</v>
      </c>
      <c r="E209" s="188" t="s">
        <v>619</v>
      </c>
      <c r="F209" s="189">
        <v>212</v>
      </c>
      <c r="G209" s="188"/>
      <c r="H209" s="188">
        <v>280</v>
      </c>
      <c r="I209" s="190">
        <v>276</v>
      </c>
      <c r="J209" s="191" t="s">
        <v>726</v>
      </c>
      <c r="K209" s="192">
        <f t="shared" si="105"/>
        <v>68</v>
      </c>
      <c r="L209" s="193">
        <f>K209/F209</f>
        <v>0.32075471698113206</v>
      </c>
      <c r="M209" s="188" t="s">
        <v>588</v>
      </c>
      <c r="N209" s="194">
        <v>42858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76</v>
      </c>
      <c r="B210" s="186">
        <v>42678</v>
      </c>
      <c r="C210" s="186"/>
      <c r="D210" s="187" t="s">
        <v>456</v>
      </c>
      <c r="E210" s="188" t="s">
        <v>619</v>
      </c>
      <c r="F210" s="189">
        <v>155</v>
      </c>
      <c r="G210" s="188"/>
      <c r="H210" s="188">
        <v>210</v>
      </c>
      <c r="I210" s="190">
        <v>210</v>
      </c>
      <c r="J210" s="191" t="s">
        <v>727</v>
      </c>
      <c r="K210" s="192">
        <f t="shared" si="105"/>
        <v>55</v>
      </c>
      <c r="L210" s="193">
        <f>K210/F210</f>
        <v>0.35483870967741937</v>
      </c>
      <c r="M210" s="188" t="s">
        <v>588</v>
      </c>
      <c r="N210" s="194">
        <v>42944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77</v>
      </c>
      <c r="B211" s="196">
        <v>42710</v>
      </c>
      <c r="C211" s="196"/>
      <c r="D211" s="197" t="s">
        <v>728</v>
      </c>
      <c r="E211" s="198" t="s">
        <v>619</v>
      </c>
      <c r="F211" s="199">
        <v>150.5</v>
      </c>
      <c r="G211" s="199"/>
      <c r="H211" s="200">
        <v>72.5</v>
      </c>
      <c r="I211" s="200">
        <v>174</v>
      </c>
      <c r="J211" s="201" t="s">
        <v>729</v>
      </c>
      <c r="K211" s="202">
        <v>-78</v>
      </c>
      <c r="L211" s="203">
        <v>-0.51827242524916906</v>
      </c>
      <c r="M211" s="199" t="s">
        <v>600</v>
      </c>
      <c r="N211" s="196">
        <v>43333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78</v>
      </c>
      <c r="B212" s="186">
        <v>42712</v>
      </c>
      <c r="C212" s="186"/>
      <c r="D212" s="187" t="s">
        <v>730</v>
      </c>
      <c r="E212" s="188" t="s">
        <v>619</v>
      </c>
      <c r="F212" s="189">
        <v>380</v>
      </c>
      <c r="G212" s="188"/>
      <c r="H212" s="188">
        <v>478</v>
      </c>
      <c r="I212" s="190">
        <v>468</v>
      </c>
      <c r="J212" s="191" t="s">
        <v>677</v>
      </c>
      <c r="K212" s="192">
        <f>H212-F212</f>
        <v>98</v>
      </c>
      <c r="L212" s="193">
        <f>K212/F212</f>
        <v>0.25789473684210529</v>
      </c>
      <c r="M212" s="188" t="s">
        <v>588</v>
      </c>
      <c r="N212" s="194">
        <v>43025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79</v>
      </c>
      <c r="B213" s="186">
        <v>42734</v>
      </c>
      <c r="C213" s="186"/>
      <c r="D213" s="187" t="s">
        <v>108</v>
      </c>
      <c r="E213" s="188" t="s">
        <v>619</v>
      </c>
      <c r="F213" s="189">
        <v>305</v>
      </c>
      <c r="G213" s="188"/>
      <c r="H213" s="188">
        <v>375</v>
      </c>
      <c r="I213" s="190">
        <v>375</v>
      </c>
      <c r="J213" s="191" t="s">
        <v>677</v>
      </c>
      <c r="K213" s="192">
        <f>H213-F213</f>
        <v>70</v>
      </c>
      <c r="L213" s="193">
        <f>K213/F213</f>
        <v>0.22950819672131148</v>
      </c>
      <c r="M213" s="188" t="s">
        <v>588</v>
      </c>
      <c r="N213" s="194">
        <v>42768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80</v>
      </c>
      <c r="B214" s="186">
        <v>42739</v>
      </c>
      <c r="C214" s="186"/>
      <c r="D214" s="187" t="s">
        <v>94</v>
      </c>
      <c r="E214" s="188" t="s">
        <v>619</v>
      </c>
      <c r="F214" s="189">
        <v>99.5</v>
      </c>
      <c r="G214" s="188"/>
      <c r="H214" s="188">
        <v>158</v>
      </c>
      <c r="I214" s="190">
        <v>158</v>
      </c>
      <c r="J214" s="191" t="s">
        <v>677</v>
      </c>
      <c r="K214" s="192">
        <f>H214-F214</f>
        <v>58.5</v>
      </c>
      <c r="L214" s="193">
        <f>K214/F214</f>
        <v>0.5879396984924623</v>
      </c>
      <c r="M214" s="188" t="s">
        <v>588</v>
      </c>
      <c r="N214" s="194">
        <v>42898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81</v>
      </c>
      <c r="B215" s="186">
        <v>42739</v>
      </c>
      <c r="C215" s="186"/>
      <c r="D215" s="187" t="s">
        <v>94</v>
      </c>
      <c r="E215" s="188" t="s">
        <v>619</v>
      </c>
      <c r="F215" s="189">
        <v>99.5</v>
      </c>
      <c r="G215" s="188"/>
      <c r="H215" s="188">
        <v>158</v>
      </c>
      <c r="I215" s="190">
        <v>158</v>
      </c>
      <c r="J215" s="191" t="s">
        <v>677</v>
      </c>
      <c r="K215" s="192">
        <v>58.5</v>
      </c>
      <c r="L215" s="193">
        <v>0.58793969849246197</v>
      </c>
      <c r="M215" s="188" t="s">
        <v>588</v>
      </c>
      <c r="N215" s="194">
        <v>42898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82</v>
      </c>
      <c r="B216" s="186">
        <v>42786</v>
      </c>
      <c r="C216" s="186"/>
      <c r="D216" s="187" t="s">
        <v>185</v>
      </c>
      <c r="E216" s="188" t="s">
        <v>619</v>
      </c>
      <c r="F216" s="189">
        <v>140.5</v>
      </c>
      <c r="G216" s="188"/>
      <c r="H216" s="188">
        <v>220</v>
      </c>
      <c r="I216" s="190">
        <v>220</v>
      </c>
      <c r="J216" s="191" t="s">
        <v>677</v>
      </c>
      <c r="K216" s="192">
        <f>H216-F216</f>
        <v>79.5</v>
      </c>
      <c r="L216" s="193">
        <f>K216/F216</f>
        <v>0.5658362989323843</v>
      </c>
      <c r="M216" s="188" t="s">
        <v>588</v>
      </c>
      <c r="N216" s="194">
        <v>42864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83</v>
      </c>
      <c r="B217" s="186">
        <v>42786</v>
      </c>
      <c r="C217" s="186"/>
      <c r="D217" s="187" t="s">
        <v>731</v>
      </c>
      <c r="E217" s="188" t="s">
        <v>619</v>
      </c>
      <c r="F217" s="189">
        <v>202.5</v>
      </c>
      <c r="G217" s="188"/>
      <c r="H217" s="188">
        <v>234</v>
      </c>
      <c r="I217" s="190">
        <v>234</v>
      </c>
      <c r="J217" s="191" t="s">
        <v>677</v>
      </c>
      <c r="K217" s="192">
        <v>31.5</v>
      </c>
      <c r="L217" s="193">
        <v>0.155555555555556</v>
      </c>
      <c r="M217" s="188" t="s">
        <v>588</v>
      </c>
      <c r="N217" s="194">
        <v>42836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84</v>
      </c>
      <c r="B218" s="186">
        <v>42818</v>
      </c>
      <c r="C218" s="186"/>
      <c r="D218" s="187" t="s">
        <v>732</v>
      </c>
      <c r="E218" s="188" t="s">
        <v>619</v>
      </c>
      <c r="F218" s="189">
        <v>300.5</v>
      </c>
      <c r="G218" s="188"/>
      <c r="H218" s="188">
        <v>417.5</v>
      </c>
      <c r="I218" s="190">
        <v>420</v>
      </c>
      <c r="J218" s="191" t="s">
        <v>733</v>
      </c>
      <c r="K218" s="192">
        <f>H218-F218</f>
        <v>117</v>
      </c>
      <c r="L218" s="193">
        <f>K218/F218</f>
        <v>0.38935108153078202</v>
      </c>
      <c r="M218" s="188" t="s">
        <v>588</v>
      </c>
      <c r="N218" s="194">
        <v>43070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85</v>
      </c>
      <c r="B219" s="186">
        <v>42818</v>
      </c>
      <c r="C219" s="186"/>
      <c r="D219" s="187" t="s">
        <v>707</v>
      </c>
      <c r="E219" s="188" t="s">
        <v>619</v>
      </c>
      <c r="F219" s="189">
        <v>850</v>
      </c>
      <c r="G219" s="188"/>
      <c r="H219" s="188">
        <v>1042.5</v>
      </c>
      <c r="I219" s="190">
        <v>1023</v>
      </c>
      <c r="J219" s="191" t="s">
        <v>734</v>
      </c>
      <c r="K219" s="192">
        <v>192.5</v>
      </c>
      <c r="L219" s="193">
        <v>0.22647058823529401</v>
      </c>
      <c r="M219" s="188" t="s">
        <v>588</v>
      </c>
      <c r="N219" s="194">
        <v>42830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86</v>
      </c>
      <c r="B220" s="186">
        <v>42830</v>
      </c>
      <c r="C220" s="186"/>
      <c r="D220" s="187" t="s">
        <v>487</v>
      </c>
      <c r="E220" s="188" t="s">
        <v>619</v>
      </c>
      <c r="F220" s="189">
        <v>785</v>
      </c>
      <c r="G220" s="188"/>
      <c r="H220" s="188">
        <v>930</v>
      </c>
      <c r="I220" s="190">
        <v>920</v>
      </c>
      <c r="J220" s="191" t="s">
        <v>735</v>
      </c>
      <c r="K220" s="192">
        <f>H220-F220</f>
        <v>145</v>
      </c>
      <c r="L220" s="193">
        <f>K220/F220</f>
        <v>0.18471337579617833</v>
      </c>
      <c r="M220" s="188" t="s">
        <v>588</v>
      </c>
      <c r="N220" s="194">
        <v>42976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5">
        <v>87</v>
      </c>
      <c r="B221" s="196">
        <v>42831</v>
      </c>
      <c r="C221" s="196"/>
      <c r="D221" s="197" t="s">
        <v>736</v>
      </c>
      <c r="E221" s="198" t="s">
        <v>619</v>
      </c>
      <c r="F221" s="199">
        <v>40</v>
      </c>
      <c r="G221" s="199"/>
      <c r="H221" s="200">
        <v>13.1</v>
      </c>
      <c r="I221" s="200">
        <v>60</v>
      </c>
      <c r="J221" s="201" t="s">
        <v>737</v>
      </c>
      <c r="K221" s="202">
        <v>-26.9</v>
      </c>
      <c r="L221" s="203">
        <v>-0.67249999999999999</v>
      </c>
      <c r="M221" s="199" t="s">
        <v>600</v>
      </c>
      <c r="N221" s="196">
        <v>43138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88</v>
      </c>
      <c r="B222" s="186">
        <v>42837</v>
      </c>
      <c r="C222" s="186"/>
      <c r="D222" s="187" t="s">
        <v>93</v>
      </c>
      <c r="E222" s="188" t="s">
        <v>619</v>
      </c>
      <c r="F222" s="189">
        <v>289.5</v>
      </c>
      <c r="G222" s="188"/>
      <c r="H222" s="188">
        <v>354</v>
      </c>
      <c r="I222" s="190">
        <v>360</v>
      </c>
      <c r="J222" s="191" t="s">
        <v>738</v>
      </c>
      <c r="K222" s="192">
        <f t="shared" ref="K222:K230" si="106">H222-F222</f>
        <v>64.5</v>
      </c>
      <c r="L222" s="193">
        <f t="shared" ref="L222:L230" si="107">K222/F222</f>
        <v>0.22279792746113988</v>
      </c>
      <c r="M222" s="188" t="s">
        <v>588</v>
      </c>
      <c r="N222" s="194">
        <v>43040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89</v>
      </c>
      <c r="B223" s="186">
        <v>42845</v>
      </c>
      <c r="C223" s="186"/>
      <c r="D223" s="187" t="s">
        <v>426</v>
      </c>
      <c r="E223" s="188" t="s">
        <v>619</v>
      </c>
      <c r="F223" s="189">
        <v>700</v>
      </c>
      <c r="G223" s="188"/>
      <c r="H223" s="188">
        <v>840</v>
      </c>
      <c r="I223" s="190">
        <v>840</v>
      </c>
      <c r="J223" s="191" t="s">
        <v>739</v>
      </c>
      <c r="K223" s="192">
        <f t="shared" si="106"/>
        <v>140</v>
      </c>
      <c r="L223" s="193">
        <f t="shared" si="107"/>
        <v>0.2</v>
      </c>
      <c r="M223" s="188" t="s">
        <v>588</v>
      </c>
      <c r="N223" s="194">
        <v>42893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90</v>
      </c>
      <c r="B224" s="186">
        <v>42887</v>
      </c>
      <c r="C224" s="186"/>
      <c r="D224" s="187" t="s">
        <v>740</v>
      </c>
      <c r="E224" s="188" t="s">
        <v>619</v>
      </c>
      <c r="F224" s="189">
        <v>130</v>
      </c>
      <c r="G224" s="188"/>
      <c r="H224" s="188">
        <v>144.25</v>
      </c>
      <c r="I224" s="190">
        <v>170</v>
      </c>
      <c r="J224" s="191" t="s">
        <v>741</v>
      </c>
      <c r="K224" s="192">
        <f t="shared" si="106"/>
        <v>14.25</v>
      </c>
      <c r="L224" s="193">
        <f t="shared" si="107"/>
        <v>0.10961538461538461</v>
      </c>
      <c r="M224" s="188" t="s">
        <v>588</v>
      </c>
      <c r="N224" s="194">
        <v>43675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91</v>
      </c>
      <c r="B225" s="186">
        <v>42901</v>
      </c>
      <c r="C225" s="186"/>
      <c r="D225" s="187" t="s">
        <v>742</v>
      </c>
      <c r="E225" s="188" t="s">
        <v>619</v>
      </c>
      <c r="F225" s="189">
        <v>214.5</v>
      </c>
      <c r="G225" s="188"/>
      <c r="H225" s="188">
        <v>262</v>
      </c>
      <c r="I225" s="190">
        <v>262</v>
      </c>
      <c r="J225" s="191" t="s">
        <v>743</v>
      </c>
      <c r="K225" s="192">
        <f t="shared" si="106"/>
        <v>47.5</v>
      </c>
      <c r="L225" s="193">
        <f t="shared" si="107"/>
        <v>0.22144522144522144</v>
      </c>
      <c r="M225" s="188" t="s">
        <v>588</v>
      </c>
      <c r="N225" s="194">
        <v>42977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92</v>
      </c>
      <c r="B226" s="217">
        <v>42933</v>
      </c>
      <c r="C226" s="217"/>
      <c r="D226" s="218" t="s">
        <v>744</v>
      </c>
      <c r="E226" s="219" t="s">
        <v>619</v>
      </c>
      <c r="F226" s="220">
        <v>370</v>
      </c>
      <c r="G226" s="219"/>
      <c r="H226" s="219">
        <v>447.5</v>
      </c>
      <c r="I226" s="221">
        <v>450</v>
      </c>
      <c r="J226" s="222" t="s">
        <v>677</v>
      </c>
      <c r="K226" s="192">
        <f t="shared" si="106"/>
        <v>77.5</v>
      </c>
      <c r="L226" s="223">
        <f t="shared" si="107"/>
        <v>0.20945945945945946</v>
      </c>
      <c r="M226" s="219" t="s">
        <v>588</v>
      </c>
      <c r="N226" s="224">
        <v>43035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93</v>
      </c>
      <c r="B227" s="217">
        <v>42943</v>
      </c>
      <c r="C227" s="217"/>
      <c r="D227" s="218" t="s">
        <v>183</v>
      </c>
      <c r="E227" s="219" t="s">
        <v>619</v>
      </c>
      <c r="F227" s="220">
        <v>657.5</v>
      </c>
      <c r="G227" s="219"/>
      <c r="H227" s="219">
        <v>825</v>
      </c>
      <c r="I227" s="221">
        <v>820</v>
      </c>
      <c r="J227" s="222" t="s">
        <v>677</v>
      </c>
      <c r="K227" s="192">
        <f t="shared" si="106"/>
        <v>167.5</v>
      </c>
      <c r="L227" s="223">
        <f t="shared" si="107"/>
        <v>0.25475285171102663</v>
      </c>
      <c r="M227" s="219" t="s">
        <v>588</v>
      </c>
      <c r="N227" s="224">
        <v>43090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94</v>
      </c>
      <c r="B228" s="186">
        <v>42964</v>
      </c>
      <c r="C228" s="186"/>
      <c r="D228" s="187" t="s">
        <v>361</v>
      </c>
      <c r="E228" s="188" t="s">
        <v>619</v>
      </c>
      <c r="F228" s="189">
        <v>605</v>
      </c>
      <c r="G228" s="188"/>
      <c r="H228" s="188">
        <v>750</v>
      </c>
      <c r="I228" s="190">
        <v>750</v>
      </c>
      <c r="J228" s="191" t="s">
        <v>735</v>
      </c>
      <c r="K228" s="192">
        <f t="shared" si="106"/>
        <v>145</v>
      </c>
      <c r="L228" s="193">
        <f t="shared" si="107"/>
        <v>0.23966942148760331</v>
      </c>
      <c r="M228" s="188" t="s">
        <v>588</v>
      </c>
      <c r="N228" s="194">
        <v>43027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5">
        <v>95</v>
      </c>
      <c r="B229" s="196">
        <v>42979</v>
      </c>
      <c r="C229" s="196"/>
      <c r="D229" s="204" t="s">
        <v>745</v>
      </c>
      <c r="E229" s="199" t="s">
        <v>619</v>
      </c>
      <c r="F229" s="199">
        <v>255</v>
      </c>
      <c r="G229" s="200"/>
      <c r="H229" s="200">
        <v>217.25</v>
      </c>
      <c r="I229" s="200">
        <v>320</v>
      </c>
      <c r="J229" s="201" t="s">
        <v>746</v>
      </c>
      <c r="K229" s="202">
        <f t="shared" si="106"/>
        <v>-37.75</v>
      </c>
      <c r="L229" s="205">
        <f t="shared" si="107"/>
        <v>-0.14803921568627451</v>
      </c>
      <c r="M229" s="199" t="s">
        <v>600</v>
      </c>
      <c r="N229" s="196">
        <v>43661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96</v>
      </c>
      <c r="B230" s="186">
        <v>42997</v>
      </c>
      <c r="C230" s="186"/>
      <c r="D230" s="187" t="s">
        <v>747</v>
      </c>
      <c r="E230" s="188" t="s">
        <v>619</v>
      </c>
      <c r="F230" s="189">
        <v>215</v>
      </c>
      <c r="G230" s="188"/>
      <c r="H230" s="188">
        <v>258</v>
      </c>
      <c r="I230" s="190">
        <v>258</v>
      </c>
      <c r="J230" s="191" t="s">
        <v>677</v>
      </c>
      <c r="K230" s="192">
        <f t="shared" si="106"/>
        <v>43</v>
      </c>
      <c r="L230" s="193">
        <f t="shared" si="107"/>
        <v>0.2</v>
      </c>
      <c r="M230" s="188" t="s">
        <v>588</v>
      </c>
      <c r="N230" s="194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97</v>
      </c>
      <c r="B231" s="186">
        <v>42997</v>
      </c>
      <c r="C231" s="186"/>
      <c r="D231" s="187" t="s">
        <v>747</v>
      </c>
      <c r="E231" s="188" t="s">
        <v>619</v>
      </c>
      <c r="F231" s="189">
        <v>215</v>
      </c>
      <c r="G231" s="188"/>
      <c r="H231" s="188">
        <v>258</v>
      </c>
      <c r="I231" s="190">
        <v>258</v>
      </c>
      <c r="J231" s="222" t="s">
        <v>677</v>
      </c>
      <c r="K231" s="192">
        <v>43</v>
      </c>
      <c r="L231" s="193">
        <v>0.2</v>
      </c>
      <c r="M231" s="188" t="s">
        <v>588</v>
      </c>
      <c r="N231" s="194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98</v>
      </c>
      <c r="B232" s="217">
        <v>42998</v>
      </c>
      <c r="C232" s="217"/>
      <c r="D232" s="218" t="s">
        <v>748</v>
      </c>
      <c r="E232" s="219" t="s">
        <v>619</v>
      </c>
      <c r="F232" s="189">
        <v>75</v>
      </c>
      <c r="G232" s="219"/>
      <c r="H232" s="219">
        <v>90</v>
      </c>
      <c r="I232" s="221">
        <v>90</v>
      </c>
      <c r="J232" s="191" t="s">
        <v>749</v>
      </c>
      <c r="K232" s="192">
        <f t="shared" ref="K232:K237" si="108">H232-F232</f>
        <v>15</v>
      </c>
      <c r="L232" s="193">
        <f t="shared" ref="L232:L237" si="109">K232/F232</f>
        <v>0.2</v>
      </c>
      <c r="M232" s="188" t="s">
        <v>588</v>
      </c>
      <c r="N232" s="194">
        <v>43019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99</v>
      </c>
      <c r="B233" s="217">
        <v>43011</v>
      </c>
      <c r="C233" s="217"/>
      <c r="D233" s="218" t="s">
        <v>602</v>
      </c>
      <c r="E233" s="219" t="s">
        <v>619</v>
      </c>
      <c r="F233" s="220">
        <v>315</v>
      </c>
      <c r="G233" s="219"/>
      <c r="H233" s="219">
        <v>392</v>
      </c>
      <c r="I233" s="221">
        <v>384</v>
      </c>
      <c r="J233" s="222" t="s">
        <v>750</v>
      </c>
      <c r="K233" s="192">
        <f t="shared" si="108"/>
        <v>77</v>
      </c>
      <c r="L233" s="223">
        <f t="shared" si="109"/>
        <v>0.24444444444444444</v>
      </c>
      <c r="M233" s="219" t="s">
        <v>588</v>
      </c>
      <c r="N233" s="224">
        <v>43017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100</v>
      </c>
      <c r="B234" s="217">
        <v>43013</v>
      </c>
      <c r="C234" s="217"/>
      <c r="D234" s="218" t="s">
        <v>461</v>
      </c>
      <c r="E234" s="219" t="s">
        <v>619</v>
      </c>
      <c r="F234" s="220">
        <v>145</v>
      </c>
      <c r="G234" s="219"/>
      <c r="H234" s="219">
        <v>179</v>
      </c>
      <c r="I234" s="221">
        <v>180</v>
      </c>
      <c r="J234" s="222" t="s">
        <v>751</v>
      </c>
      <c r="K234" s="192">
        <f t="shared" si="108"/>
        <v>34</v>
      </c>
      <c r="L234" s="223">
        <f t="shared" si="109"/>
        <v>0.23448275862068965</v>
      </c>
      <c r="M234" s="219" t="s">
        <v>588</v>
      </c>
      <c r="N234" s="224">
        <v>43025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101</v>
      </c>
      <c r="B235" s="217">
        <v>43014</v>
      </c>
      <c r="C235" s="217"/>
      <c r="D235" s="218" t="s">
        <v>335</v>
      </c>
      <c r="E235" s="219" t="s">
        <v>619</v>
      </c>
      <c r="F235" s="220">
        <v>256</v>
      </c>
      <c r="G235" s="219"/>
      <c r="H235" s="219">
        <v>323</v>
      </c>
      <c r="I235" s="221">
        <v>320</v>
      </c>
      <c r="J235" s="222" t="s">
        <v>677</v>
      </c>
      <c r="K235" s="192">
        <f t="shared" si="108"/>
        <v>67</v>
      </c>
      <c r="L235" s="223">
        <f t="shared" si="109"/>
        <v>0.26171875</v>
      </c>
      <c r="M235" s="219" t="s">
        <v>588</v>
      </c>
      <c r="N235" s="224">
        <v>43067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102</v>
      </c>
      <c r="B236" s="217">
        <v>43017</v>
      </c>
      <c r="C236" s="217"/>
      <c r="D236" s="218" t="s">
        <v>351</v>
      </c>
      <c r="E236" s="219" t="s">
        <v>619</v>
      </c>
      <c r="F236" s="220">
        <v>137.5</v>
      </c>
      <c r="G236" s="219"/>
      <c r="H236" s="219">
        <v>184</v>
      </c>
      <c r="I236" s="221">
        <v>183</v>
      </c>
      <c r="J236" s="222" t="s">
        <v>752</v>
      </c>
      <c r="K236" s="192">
        <f t="shared" si="108"/>
        <v>46.5</v>
      </c>
      <c r="L236" s="223">
        <f t="shared" si="109"/>
        <v>0.33818181818181819</v>
      </c>
      <c r="M236" s="219" t="s">
        <v>588</v>
      </c>
      <c r="N236" s="224">
        <v>43108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103</v>
      </c>
      <c r="B237" s="217">
        <v>43018</v>
      </c>
      <c r="C237" s="217"/>
      <c r="D237" s="218" t="s">
        <v>753</v>
      </c>
      <c r="E237" s="219" t="s">
        <v>619</v>
      </c>
      <c r="F237" s="220">
        <v>125.5</v>
      </c>
      <c r="G237" s="219"/>
      <c r="H237" s="219">
        <v>158</v>
      </c>
      <c r="I237" s="221">
        <v>155</v>
      </c>
      <c r="J237" s="222" t="s">
        <v>754</v>
      </c>
      <c r="K237" s="192">
        <f t="shared" si="108"/>
        <v>32.5</v>
      </c>
      <c r="L237" s="223">
        <f t="shared" si="109"/>
        <v>0.25896414342629481</v>
      </c>
      <c r="M237" s="219" t="s">
        <v>588</v>
      </c>
      <c r="N237" s="224">
        <v>43067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104</v>
      </c>
      <c r="B238" s="217">
        <v>43018</v>
      </c>
      <c r="C238" s="217"/>
      <c r="D238" s="218" t="s">
        <v>755</v>
      </c>
      <c r="E238" s="219" t="s">
        <v>619</v>
      </c>
      <c r="F238" s="220">
        <v>895</v>
      </c>
      <c r="G238" s="219"/>
      <c r="H238" s="219">
        <v>1122.5</v>
      </c>
      <c r="I238" s="221">
        <v>1078</v>
      </c>
      <c r="J238" s="222" t="s">
        <v>756</v>
      </c>
      <c r="K238" s="192">
        <v>227.5</v>
      </c>
      <c r="L238" s="223">
        <v>0.25418994413407803</v>
      </c>
      <c r="M238" s="219" t="s">
        <v>588</v>
      </c>
      <c r="N238" s="224">
        <v>43117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105</v>
      </c>
      <c r="B239" s="217">
        <v>43020</v>
      </c>
      <c r="C239" s="217"/>
      <c r="D239" s="218" t="s">
        <v>344</v>
      </c>
      <c r="E239" s="219" t="s">
        <v>619</v>
      </c>
      <c r="F239" s="220">
        <v>525</v>
      </c>
      <c r="G239" s="219"/>
      <c r="H239" s="219">
        <v>629</v>
      </c>
      <c r="I239" s="221">
        <v>629</v>
      </c>
      <c r="J239" s="222" t="s">
        <v>677</v>
      </c>
      <c r="K239" s="192">
        <v>104</v>
      </c>
      <c r="L239" s="223">
        <v>0.19809523809523799</v>
      </c>
      <c r="M239" s="219" t="s">
        <v>588</v>
      </c>
      <c r="N239" s="224">
        <v>43119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106</v>
      </c>
      <c r="B240" s="217">
        <v>43046</v>
      </c>
      <c r="C240" s="217"/>
      <c r="D240" s="218" t="s">
        <v>386</v>
      </c>
      <c r="E240" s="219" t="s">
        <v>619</v>
      </c>
      <c r="F240" s="220">
        <v>740</v>
      </c>
      <c r="G240" s="219"/>
      <c r="H240" s="219">
        <v>892.5</v>
      </c>
      <c r="I240" s="221">
        <v>900</v>
      </c>
      <c r="J240" s="222" t="s">
        <v>757</v>
      </c>
      <c r="K240" s="192">
        <f>H240-F240</f>
        <v>152.5</v>
      </c>
      <c r="L240" s="223">
        <f>K240/F240</f>
        <v>0.20608108108108109</v>
      </c>
      <c r="M240" s="219" t="s">
        <v>588</v>
      </c>
      <c r="N240" s="224">
        <v>43052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107</v>
      </c>
      <c r="B241" s="186">
        <v>43073</v>
      </c>
      <c r="C241" s="186"/>
      <c r="D241" s="187" t="s">
        <v>758</v>
      </c>
      <c r="E241" s="188" t="s">
        <v>619</v>
      </c>
      <c r="F241" s="189">
        <v>118.5</v>
      </c>
      <c r="G241" s="188"/>
      <c r="H241" s="188">
        <v>143.5</v>
      </c>
      <c r="I241" s="190">
        <v>145</v>
      </c>
      <c r="J241" s="191" t="s">
        <v>609</v>
      </c>
      <c r="K241" s="192">
        <f>H241-F241</f>
        <v>25</v>
      </c>
      <c r="L241" s="193">
        <f>K241/F241</f>
        <v>0.2109704641350211</v>
      </c>
      <c r="M241" s="188" t="s">
        <v>588</v>
      </c>
      <c r="N241" s="194">
        <v>43097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5">
        <v>108</v>
      </c>
      <c r="B242" s="196">
        <v>43090</v>
      </c>
      <c r="C242" s="196"/>
      <c r="D242" s="197" t="s">
        <v>432</v>
      </c>
      <c r="E242" s="198" t="s">
        <v>619</v>
      </c>
      <c r="F242" s="199">
        <v>715</v>
      </c>
      <c r="G242" s="199"/>
      <c r="H242" s="200">
        <v>500</v>
      </c>
      <c r="I242" s="200">
        <v>872</v>
      </c>
      <c r="J242" s="201" t="s">
        <v>759</v>
      </c>
      <c r="K242" s="202">
        <f>H242-F242</f>
        <v>-215</v>
      </c>
      <c r="L242" s="203">
        <f>K242/F242</f>
        <v>-0.30069930069930068</v>
      </c>
      <c r="M242" s="199" t="s">
        <v>600</v>
      </c>
      <c r="N242" s="196">
        <v>43670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109</v>
      </c>
      <c r="B243" s="186">
        <v>43098</v>
      </c>
      <c r="C243" s="186"/>
      <c r="D243" s="187" t="s">
        <v>602</v>
      </c>
      <c r="E243" s="188" t="s">
        <v>619</v>
      </c>
      <c r="F243" s="189">
        <v>435</v>
      </c>
      <c r="G243" s="188"/>
      <c r="H243" s="188">
        <v>542.5</v>
      </c>
      <c r="I243" s="190">
        <v>539</v>
      </c>
      <c r="J243" s="191" t="s">
        <v>677</v>
      </c>
      <c r="K243" s="192">
        <v>107.5</v>
      </c>
      <c r="L243" s="193">
        <v>0.247126436781609</v>
      </c>
      <c r="M243" s="188" t="s">
        <v>588</v>
      </c>
      <c r="N243" s="194">
        <v>43206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110</v>
      </c>
      <c r="B244" s="186">
        <v>43098</v>
      </c>
      <c r="C244" s="186"/>
      <c r="D244" s="187" t="s">
        <v>560</v>
      </c>
      <c r="E244" s="188" t="s">
        <v>619</v>
      </c>
      <c r="F244" s="189">
        <v>885</v>
      </c>
      <c r="G244" s="188"/>
      <c r="H244" s="188">
        <v>1090</v>
      </c>
      <c r="I244" s="190">
        <v>1084</v>
      </c>
      <c r="J244" s="191" t="s">
        <v>677</v>
      </c>
      <c r="K244" s="192">
        <v>205</v>
      </c>
      <c r="L244" s="193">
        <v>0.23163841807909599</v>
      </c>
      <c r="M244" s="188" t="s">
        <v>588</v>
      </c>
      <c r="N244" s="194">
        <v>43213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5">
        <v>111</v>
      </c>
      <c r="B245" s="226">
        <v>43192</v>
      </c>
      <c r="C245" s="226"/>
      <c r="D245" s="204" t="s">
        <v>760</v>
      </c>
      <c r="E245" s="199" t="s">
        <v>619</v>
      </c>
      <c r="F245" s="227">
        <v>478.5</v>
      </c>
      <c r="G245" s="199"/>
      <c r="H245" s="199">
        <v>442</v>
      </c>
      <c r="I245" s="200">
        <v>613</v>
      </c>
      <c r="J245" s="201" t="s">
        <v>761</v>
      </c>
      <c r="K245" s="202">
        <f>H245-F245</f>
        <v>-36.5</v>
      </c>
      <c r="L245" s="203">
        <f>K245/F245</f>
        <v>-7.6280041797283177E-2</v>
      </c>
      <c r="M245" s="199" t="s">
        <v>600</v>
      </c>
      <c r="N245" s="196">
        <v>43762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5">
        <v>112</v>
      </c>
      <c r="B246" s="196">
        <v>43194</v>
      </c>
      <c r="C246" s="196"/>
      <c r="D246" s="197" t="s">
        <v>762</v>
      </c>
      <c r="E246" s="198" t="s">
        <v>619</v>
      </c>
      <c r="F246" s="199">
        <f>141.5-7.3</f>
        <v>134.19999999999999</v>
      </c>
      <c r="G246" s="199"/>
      <c r="H246" s="200">
        <v>77</v>
      </c>
      <c r="I246" s="200">
        <v>180</v>
      </c>
      <c r="J246" s="201" t="s">
        <v>763</v>
      </c>
      <c r="K246" s="202">
        <f>H246-F246</f>
        <v>-57.199999999999989</v>
      </c>
      <c r="L246" s="203">
        <f>K246/F246</f>
        <v>-0.42622950819672129</v>
      </c>
      <c r="M246" s="199" t="s">
        <v>600</v>
      </c>
      <c r="N246" s="196">
        <v>43522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5">
        <v>113</v>
      </c>
      <c r="B247" s="196">
        <v>43209</v>
      </c>
      <c r="C247" s="196"/>
      <c r="D247" s="197" t="s">
        <v>764</v>
      </c>
      <c r="E247" s="198" t="s">
        <v>619</v>
      </c>
      <c r="F247" s="199">
        <v>430</v>
      </c>
      <c r="G247" s="199"/>
      <c r="H247" s="200">
        <v>220</v>
      </c>
      <c r="I247" s="200">
        <v>537</v>
      </c>
      <c r="J247" s="201" t="s">
        <v>765</v>
      </c>
      <c r="K247" s="202">
        <f>H247-F247</f>
        <v>-210</v>
      </c>
      <c r="L247" s="203">
        <f>K247/F247</f>
        <v>-0.48837209302325579</v>
      </c>
      <c r="M247" s="199" t="s">
        <v>600</v>
      </c>
      <c r="N247" s="196">
        <v>43252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114</v>
      </c>
      <c r="B248" s="217">
        <v>43220</v>
      </c>
      <c r="C248" s="217"/>
      <c r="D248" s="218" t="s">
        <v>387</v>
      </c>
      <c r="E248" s="219" t="s">
        <v>619</v>
      </c>
      <c r="F248" s="219">
        <v>153.5</v>
      </c>
      <c r="G248" s="219"/>
      <c r="H248" s="219">
        <v>196</v>
      </c>
      <c r="I248" s="221">
        <v>196</v>
      </c>
      <c r="J248" s="191" t="s">
        <v>766</v>
      </c>
      <c r="K248" s="192">
        <f>H248-F248</f>
        <v>42.5</v>
      </c>
      <c r="L248" s="193">
        <f>K248/F248</f>
        <v>0.27687296416938112</v>
      </c>
      <c r="M248" s="188" t="s">
        <v>588</v>
      </c>
      <c r="N248" s="194">
        <v>43605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5">
        <v>115</v>
      </c>
      <c r="B249" s="196">
        <v>43306</v>
      </c>
      <c r="C249" s="196"/>
      <c r="D249" s="197" t="s">
        <v>736</v>
      </c>
      <c r="E249" s="198" t="s">
        <v>619</v>
      </c>
      <c r="F249" s="199">
        <v>27.5</v>
      </c>
      <c r="G249" s="199"/>
      <c r="H249" s="200">
        <v>13.1</v>
      </c>
      <c r="I249" s="200">
        <v>60</v>
      </c>
      <c r="J249" s="201" t="s">
        <v>767</v>
      </c>
      <c r="K249" s="202">
        <v>-14.4</v>
      </c>
      <c r="L249" s="203">
        <v>-0.52363636363636401</v>
      </c>
      <c r="M249" s="199" t="s">
        <v>600</v>
      </c>
      <c r="N249" s="196">
        <v>43138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5">
        <v>116</v>
      </c>
      <c r="B250" s="226">
        <v>43318</v>
      </c>
      <c r="C250" s="226"/>
      <c r="D250" s="204" t="s">
        <v>768</v>
      </c>
      <c r="E250" s="199" t="s">
        <v>619</v>
      </c>
      <c r="F250" s="199">
        <v>148.5</v>
      </c>
      <c r="G250" s="199"/>
      <c r="H250" s="199">
        <v>102</v>
      </c>
      <c r="I250" s="200">
        <v>182</v>
      </c>
      <c r="J250" s="201" t="s">
        <v>769</v>
      </c>
      <c r="K250" s="202">
        <f>H250-F250</f>
        <v>-46.5</v>
      </c>
      <c r="L250" s="203">
        <f>K250/F250</f>
        <v>-0.31313131313131315</v>
      </c>
      <c r="M250" s="199" t="s">
        <v>600</v>
      </c>
      <c r="N250" s="196">
        <v>43661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117</v>
      </c>
      <c r="B251" s="186">
        <v>43335</v>
      </c>
      <c r="C251" s="186"/>
      <c r="D251" s="187" t="s">
        <v>770</v>
      </c>
      <c r="E251" s="188" t="s">
        <v>619</v>
      </c>
      <c r="F251" s="219">
        <v>285</v>
      </c>
      <c r="G251" s="188"/>
      <c r="H251" s="188">
        <v>355</v>
      </c>
      <c r="I251" s="190">
        <v>364</v>
      </c>
      <c r="J251" s="191" t="s">
        <v>771</v>
      </c>
      <c r="K251" s="192">
        <v>70</v>
      </c>
      <c r="L251" s="193">
        <v>0.24561403508771901</v>
      </c>
      <c r="M251" s="188" t="s">
        <v>588</v>
      </c>
      <c r="N251" s="194">
        <v>43455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118</v>
      </c>
      <c r="B252" s="186">
        <v>43341</v>
      </c>
      <c r="C252" s="186"/>
      <c r="D252" s="187" t="s">
        <v>375</v>
      </c>
      <c r="E252" s="188" t="s">
        <v>619</v>
      </c>
      <c r="F252" s="219">
        <v>525</v>
      </c>
      <c r="G252" s="188"/>
      <c r="H252" s="188">
        <v>585</v>
      </c>
      <c r="I252" s="190">
        <v>635</v>
      </c>
      <c r="J252" s="191" t="s">
        <v>772</v>
      </c>
      <c r="K252" s="192">
        <f t="shared" ref="K252:K269" si="110">H252-F252</f>
        <v>60</v>
      </c>
      <c r="L252" s="193">
        <f t="shared" ref="L252:L269" si="111">K252/F252</f>
        <v>0.11428571428571428</v>
      </c>
      <c r="M252" s="188" t="s">
        <v>588</v>
      </c>
      <c r="N252" s="194">
        <v>43662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119</v>
      </c>
      <c r="B253" s="186">
        <v>43395</v>
      </c>
      <c r="C253" s="186"/>
      <c r="D253" s="187" t="s">
        <v>361</v>
      </c>
      <c r="E253" s="188" t="s">
        <v>619</v>
      </c>
      <c r="F253" s="219">
        <v>475</v>
      </c>
      <c r="G253" s="188"/>
      <c r="H253" s="188">
        <v>574</v>
      </c>
      <c r="I253" s="190">
        <v>570</v>
      </c>
      <c r="J253" s="191" t="s">
        <v>677</v>
      </c>
      <c r="K253" s="192">
        <f t="shared" si="110"/>
        <v>99</v>
      </c>
      <c r="L253" s="193">
        <f t="shared" si="111"/>
        <v>0.20842105263157895</v>
      </c>
      <c r="M253" s="188" t="s">
        <v>588</v>
      </c>
      <c r="N253" s="194">
        <v>43403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120</v>
      </c>
      <c r="B254" s="217">
        <v>43397</v>
      </c>
      <c r="C254" s="217"/>
      <c r="D254" s="218" t="s">
        <v>382</v>
      </c>
      <c r="E254" s="219" t="s">
        <v>619</v>
      </c>
      <c r="F254" s="219">
        <v>707.5</v>
      </c>
      <c r="G254" s="219"/>
      <c r="H254" s="219">
        <v>872</v>
      </c>
      <c r="I254" s="221">
        <v>872</v>
      </c>
      <c r="J254" s="222" t="s">
        <v>677</v>
      </c>
      <c r="K254" s="192">
        <f t="shared" si="110"/>
        <v>164.5</v>
      </c>
      <c r="L254" s="223">
        <f t="shared" si="111"/>
        <v>0.23250883392226149</v>
      </c>
      <c r="M254" s="219" t="s">
        <v>588</v>
      </c>
      <c r="N254" s="224">
        <v>43482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121</v>
      </c>
      <c r="B255" s="217">
        <v>43398</v>
      </c>
      <c r="C255" s="217"/>
      <c r="D255" s="218" t="s">
        <v>773</v>
      </c>
      <c r="E255" s="219" t="s">
        <v>619</v>
      </c>
      <c r="F255" s="219">
        <v>162</v>
      </c>
      <c r="G255" s="219"/>
      <c r="H255" s="219">
        <v>204</v>
      </c>
      <c r="I255" s="221">
        <v>209</v>
      </c>
      <c r="J255" s="222" t="s">
        <v>774</v>
      </c>
      <c r="K255" s="192">
        <f t="shared" si="110"/>
        <v>42</v>
      </c>
      <c r="L255" s="223">
        <f t="shared" si="111"/>
        <v>0.25925925925925924</v>
      </c>
      <c r="M255" s="219" t="s">
        <v>588</v>
      </c>
      <c r="N255" s="224">
        <v>43539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122</v>
      </c>
      <c r="B256" s="217">
        <v>43399</v>
      </c>
      <c r="C256" s="217"/>
      <c r="D256" s="218" t="s">
        <v>480</v>
      </c>
      <c r="E256" s="219" t="s">
        <v>619</v>
      </c>
      <c r="F256" s="219">
        <v>240</v>
      </c>
      <c r="G256" s="219"/>
      <c r="H256" s="219">
        <v>297</v>
      </c>
      <c r="I256" s="221">
        <v>297</v>
      </c>
      <c r="J256" s="222" t="s">
        <v>677</v>
      </c>
      <c r="K256" s="228">
        <f t="shared" si="110"/>
        <v>57</v>
      </c>
      <c r="L256" s="223">
        <f t="shared" si="111"/>
        <v>0.23749999999999999</v>
      </c>
      <c r="M256" s="219" t="s">
        <v>588</v>
      </c>
      <c r="N256" s="224">
        <v>43417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123</v>
      </c>
      <c r="B257" s="186">
        <v>43439</v>
      </c>
      <c r="C257" s="186"/>
      <c r="D257" s="187" t="s">
        <v>775</v>
      </c>
      <c r="E257" s="188" t="s">
        <v>619</v>
      </c>
      <c r="F257" s="188">
        <v>202.5</v>
      </c>
      <c r="G257" s="188"/>
      <c r="H257" s="188">
        <v>255</v>
      </c>
      <c r="I257" s="190">
        <v>252</v>
      </c>
      <c r="J257" s="191" t="s">
        <v>677</v>
      </c>
      <c r="K257" s="192">
        <f t="shared" si="110"/>
        <v>52.5</v>
      </c>
      <c r="L257" s="193">
        <f t="shared" si="111"/>
        <v>0.25925925925925924</v>
      </c>
      <c r="M257" s="188" t="s">
        <v>588</v>
      </c>
      <c r="N257" s="194">
        <v>43542</v>
      </c>
      <c r="O257" s="1"/>
      <c r="P257" s="1"/>
      <c r="Q257" s="1"/>
      <c r="R257" s="6" t="s">
        <v>776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124</v>
      </c>
      <c r="B258" s="217">
        <v>43465</v>
      </c>
      <c r="C258" s="186"/>
      <c r="D258" s="218" t="s">
        <v>414</v>
      </c>
      <c r="E258" s="219" t="s">
        <v>619</v>
      </c>
      <c r="F258" s="219">
        <v>710</v>
      </c>
      <c r="G258" s="219"/>
      <c r="H258" s="219">
        <v>866</v>
      </c>
      <c r="I258" s="221">
        <v>866</v>
      </c>
      <c r="J258" s="222" t="s">
        <v>677</v>
      </c>
      <c r="K258" s="192">
        <f t="shared" si="110"/>
        <v>156</v>
      </c>
      <c r="L258" s="193">
        <f t="shared" si="111"/>
        <v>0.21971830985915494</v>
      </c>
      <c r="M258" s="188" t="s">
        <v>588</v>
      </c>
      <c r="N258" s="194">
        <v>43553</v>
      </c>
      <c r="O258" s="1"/>
      <c r="P258" s="1"/>
      <c r="Q258" s="1"/>
      <c r="R258" s="6" t="s">
        <v>776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125</v>
      </c>
      <c r="B259" s="217">
        <v>43522</v>
      </c>
      <c r="C259" s="217"/>
      <c r="D259" s="218" t="s">
        <v>152</v>
      </c>
      <c r="E259" s="219" t="s">
        <v>619</v>
      </c>
      <c r="F259" s="219">
        <v>337.25</v>
      </c>
      <c r="G259" s="219"/>
      <c r="H259" s="219">
        <v>398.5</v>
      </c>
      <c r="I259" s="221">
        <v>411</v>
      </c>
      <c r="J259" s="191" t="s">
        <v>777</v>
      </c>
      <c r="K259" s="192">
        <f t="shared" si="110"/>
        <v>61.25</v>
      </c>
      <c r="L259" s="193">
        <f t="shared" si="111"/>
        <v>0.1816160118606375</v>
      </c>
      <c r="M259" s="188" t="s">
        <v>588</v>
      </c>
      <c r="N259" s="194">
        <v>43760</v>
      </c>
      <c r="O259" s="1"/>
      <c r="P259" s="1"/>
      <c r="Q259" s="1"/>
      <c r="R259" s="6" t="s">
        <v>776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126</v>
      </c>
      <c r="B260" s="230">
        <v>43559</v>
      </c>
      <c r="C260" s="230"/>
      <c r="D260" s="231" t="s">
        <v>778</v>
      </c>
      <c r="E260" s="232" t="s">
        <v>619</v>
      </c>
      <c r="F260" s="232">
        <v>130</v>
      </c>
      <c r="G260" s="232"/>
      <c r="H260" s="232">
        <v>65</v>
      </c>
      <c r="I260" s="233">
        <v>158</v>
      </c>
      <c r="J260" s="201" t="s">
        <v>779</v>
      </c>
      <c r="K260" s="202">
        <f t="shared" si="110"/>
        <v>-65</v>
      </c>
      <c r="L260" s="203">
        <f t="shared" si="111"/>
        <v>-0.5</v>
      </c>
      <c r="M260" s="199" t="s">
        <v>600</v>
      </c>
      <c r="N260" s="196">
        <v>43726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127</v>
      </c>
      <c r="B261" s="217">
        <v>43017</v>
      </c>
      <c r="C261" s="217"/>
      <c r="D261" s="218" t="s">
        <v>185</v>
      </c>
      <c r="E261" s="219" t="s">
        <v>619</v>
      </c>
      <c r="F261" s="219">
        <v>141.5</v>
      </c>
      <c r="G261" s="219"/>
      <c r="H261" s="219">
        <v>183.5</v>
      </c>
      <c r="I261" s="221">
        <v>210</v>
      </c>
      <c r="J261" s="191" t="s">
        <v>774</v>
      </c>
      <c r="K261" s="192">
        <f t="shared" si="110"/>
        <v>42</v>
      </c>
      <c r="L261" s="193">
        <f t="shared" si="111"/>
        <v>0.29681978798586572</v>
      </c>
      <c r="M261" s="188" t="s">
        <v>588</v>
      </c>
      <c r="N261" s="194">
        <v>43042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128</v>
      </c>
      <c r="B262" s="230">
        <v>43074</v>
      </c>
      <c r="C262" s="230"/>
      <c r="D262" s="231" t="s">
        <v>781</v>
      </c>
      <c r="E262" s="232" t="s">
        <v>619</v>
      </c>
      <c r="F262" s="227">
        <v>172</v>
      </c>
      <c r="G262" s="232"/>
      <c r="H262" s="232">
        <v>155.25</v>
      </c>
      <c r="I262" s="233">
        <v>230</v>
      </c>
      <c r="J262" s="201" t="s">
        <v>782</v>
      </c>
      <c r="K262" s="202">
        <f t="shared" si="110"/>
        <v>-16.75</v>
      </c>
      <c r="L262" s="203">
        <f t="shared" si="111"/>
        <v>-9.7383720930232565E-2</v>
      </c>
      <c r="M262" s="199" t="s">
        <v>600</v>
      </c>
      <c r="N262" s="196">
        <v>43787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129</v>
      </c>
      <c r="B263" s="217">
        <v>43398</v>
      </c>
      <c r="C263" s="217"/>
      <c r="D263" s="218" t="s">
        <v>107</v>
      </c>
      <c r="E263" s="219" t="s">
        <v>619</v>
      </c>
      <c r="F263" s="219">
        <v>698.5</v>
      </c>
      <c r="G263" s="219"/>
      <c r="H263" s="219">
        <v>890</v>
      </c>
      <c r="I263" s="221">
        <v>890</v>
      </c>
      <c r="J263" s="191" t="s">
        <v>850</v>
      </c>
      <c r="K263" s="192">
        <f t="shared" si="110"/>
        <v>191.5</v>
      </c>
      <c r="L263" s="193">
        <f t="shared" si="111"/>
        <v>0.27415891195418757</v>
      </c>
      <c r="M263" s="188" t="s">
        <v>588</v>
      </c>
      <c r="N263" s="194">
        <v>44328</v>
      </c>
      <c r="O263" s="1"/>
      <c r="P263" s="1"/>
      <c r="Q263" s="1"/>
      <c r="R263" s="6" t="s">
        <v>776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130</v>
      </c>
      <c r="B264" s="217">
        <v>42877</v>
      </c>
      <c r="C264" s="217"/>
      <c r="D264" s="218" t="s">
        <v>374</v>
      </c>
      <c r="E264" s="219" t="s">
        <v>619</v>
      </c>
      <c r="F264" s="219">
        <v>127.6</v>
      </c>
      <c r="G264" s="219"/>
      <c r="H264" s="219">
        <v>138</v>
      </c>
      <c r="I264" s="221">
        <v>190</v>
      </c>
      <c r="J264" s="191" t="s">
        <v>783</v>
      </c>
      <c r="K264" s="192">
        <f t="shared" si="110"/>
        <v>10.400000000000006</v>
      </c>
      <c r="L264" s="193">
        <f t="shared" si="111"/>
        <v>8.1504702194357417E-2</v>
      </c>
      <c r="M264" s="188" t="s">
        <v>588</v>
      </c>
      <c r="N264" s="194">
        <v>43774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131</v>
      </c>
      <c r="B265" s="217">
        <v>43158</v>
      </c>
      <c r="C265" s="217"/>
      <c r="D265" s="218" t="s">
        <v>784</v>
      </c>
      <c r="E265" s="219" t="s">
        <v>619</v>
      </c>
      <c r="F265" s="219">
        <v>317</v>
      </c>
      <c r="G265" s="219"/>
      <c r="H265" s="219">
        <v>382.5</v>
      </c>
      <c r="I265" s="221">
        <v>398</v>
      </c>
      <c r="J265" s="191" t="s">
        <v>785</v>
      </c>
      <c r="K265" s="192">
        <f t="shared" si="110"/>
        <v>65.5</v>
      </c>
      <c r="L265" s="193">
        <f t="shared" si="111"/>
        <v>0.20662460567823343</v>
      </c>
      <c r="M265" s="188" t="s">
        <v>588</v>
      </c>
      <c r="N265" s="194">
        <v>44238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132</v>
      </c>
      <c r="B266" s="230">
        <v>43164</v>
      </c>
      <c r="C266" s="230"/>
      <c r="D266" s="231" t="s">
        <v>144</v>
      </c>
      <c r="E266" s="232" t="s">
        <v>619</v>
      </c>
      <c r="F266" s="227">
        <f>510-14.4</f>
        <v>495.6</v>
      </c>
      <c r="G266" s="232"/>
      <c r="H266" s="232">
        <v>350</v>
      </c>
      <c r="I266" s="233">
        <v>672</v>
      </c>
      <c r="J266" s="201" t="s">
        <v>786</v>
      </c>
      <c r="K266" s="202">
        <f t="shared" si="110"/>
        <v>-145.60000000000002</v>
      </c>
      <c r="L266" s="203">
        <f t="shared" si="111"/>
        <v>-0.29378531073446329</v>
      </c>
      <c r="M266" s="199" t="s">
        <v>600</v>
      </c>
      <c r="N266" s="196">
        <v>43887</v>
      </c>
      <c r="O266" s="1"/>
      <c r="P266" s="1"/>
      <c r="Q266" s="1"/>
      <c r="R266" s="6" t="s">
        <v>776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133</v>
      </c>
      <c r="B267" s="230">
        <v>43237</v>
      </c>
      <c r="C267" s="230"/>
      <c r="D267" s="231" t="s">
        <v>472</v>
      </c>
      <c r="E267" s="232" t="s">
        <v>619</v>
      </c>
      <c r="F267" s="227">
        <v>230.3</v>
      </c>
      <c r="G267" s="232"/>
      <c r="H267" s="232">
        <v>102.5</v>
      </c>
      <c r="I267" s="233">
        <v>348</v>
      </c>
      <c r="J267" s="201" t="s">
        <v>787</v>
      </c>
      <c r="K267" s="202">
        <f t="shared" si="110"/>
        <v>-127.80000000000001</v>
      </c>
      <c r="L267" s="203">
        <f t="shared" si="111"/>
        <v>-0.55492835432045162</v>
      </c>
      <c r="M267" s="199" t="s">
        <v>600</v>
      </c>
      <c r="N267" s="196">
        <v>43896</v>
      </c>
      <c r="O267" s="1"/>
      <c r="P267" s="1"/>
      <c r="Q267" s="1"/>
      <c r="R267" s="6" t="s">
        <v>776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134</v>
      </c>
      <c r="B268" s="217">
        <v>43258</v>
      </c>
      <c r="C268" s="217"/>
      <c r="D268" s="218" t="s">
        <v>437</v>
      </c>
      <c r="E268" s="219" t="s">
        <v>619</v>
      </c>
      <c r="F268" s="219">
        <f>342.5-5.1</f>
        <v>337.4</v>
      </c>
      <c r="G268" s="219"/>
      <c r="H268" s="219">
        <v>412.5</v>
      </c>
      <c r="I268" s="221">
        <v>439</v>
      </c>
      <c r="J268" s="191" t="s">
        <v>788</v>
      </c>
      <c r="K268" s="192">
        <f t="shared" si="110"/>
        <v>75.100000000000023</v>
      </c>
      <c r="L268" s="193">
        <f t="shared" si="111"/>
        <v>0.22258446947243635</v>
      </c>
      <c r="M268" s="188" t="s">
        <v>588</v>
      </c>
      <c r="N268" s="194">
        <v>44230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0">
        <v>135</v>
      </c>
      <c r="B269" s="209">
        <v>43285</v>
      </c>
      <c r="C269" s="209"/>
      <c r="D269" s="210" t="s">
        <v>55</v>
      </c>
      <c r="E269" s="211" t="s">
        <v>619</v>
      </c>
      <c r="F269" s="211">
        <f>127.5-5.53</f>
        <v>121.97</v>
      </c>
      <c r="G269" s="212"/>
      <c r="H269" s="212">
        <v>122.5</v>
      </c>
      <c r="I269" s="212">
        <v>170</v>
      </c>
      <c r="J269" s="213" t="s">
        <v>817</v>
      </c>
      <c r="K269" s="214">
        <f t="shared" si="110"/>
        <v>0.53000000000000114</v>
      </c>
      <c r="L269" s="215">
        <f t="shared" si="111"/>
        <v>4.3453308190538747E-3</v>
      </c>
      <c r="M269" s="211" t="s">
        <v>710</v>
      </c>
      <c r="N269" s="209">
        <v>44431</v>
      </c>
      <c r="O269" s="1"/>
      <c r="P269" s="1"/>
      <c r="Q269" s="1"/>
      <c r="R269" s="6" t="s">
        <v>776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136</v>
      </c>
      <c r="B270" s="230">
        <v>43294</v>
      </c>
      <c r="C270" s="230"/>
      <c r="D270" s="231" t="s">
        <v>363</v>
      </c>
      <c r="E270" s="232" t="s">
        <v>619</v>
      </c>
      <c r="F270" s="227">
        <v>46.5</v>
      </c>
      <c r="G270" s="232"/>
      <c r="H270" s="232">
        <v>17</v>
      </c>
      <c r="I270" s="233">
        <v>59</v>
      </c>
      <c r="J270" s="201" t="s">
        <v>789</v>
      </c>
      <c r="K270" s="202">
        <f t="shared" ref="K270:K278" si="112">H270-F270</f>
        <v>-29.5</v>
      </c>
      <c r="L270" s="203">
        <f t="shared" ref="L270:L278" si="113">K270/F270</f>
        <v>-0.63440860215053763</v>
      </c>
      <c r="M270" s="199" t="s">
        <v>600</v>
      </c>
      <c r="N270" s="196">
        <v>43887</v>
      </c>
      <c r="O270" s="1"/>
      <c r="P270" s="1"/>
      <c r="Q270" s="1"/>
      <c r="R270" s="6" t="s">
        <v>776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137</v>
      </c>
      <c r="B271" s="217">
        <v>43396</v>
      </c>
      <c r="C271" s="217"/>
      <c r="D271" s="218" t="s">
        <v>416</v>
      </c>
      <c r="E271" s="219" t="s">
        <v>619</v>
      </c>
      <c r="F271" s="219">
        <v>156.5</v>
      </c>
      <c r="G271" s="219"/>
      <c r="H271" s="219">
        <v>207.5</v>
      </c>
      <c r="I271" s="221">
        <v>191</v>
      </c>
      <c r="J271" s="191" t="s">
        <v>677</v>
      </c>
      <c r="K271" s="192">
        <f t="shared" si="112"/>
        <v>51</v>
      </c>
      <c r="L271" s="193">
        <f t="shared" si="113"/>
        <v>0.32587859424920129</v>
      </c>
      <c r="M271" s="188" t="s">
        <v>588</v>
      </c>
      <c r="N271" s="194">
        <v>44369</v>
      </c>
      <c r="O271" s="1"/>
      <c r="P271" s="1"/>
      <c r="Q271" s="1"/>
      <c r="R271" s="6" t="s">
        <v>776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138</v>
      </c>
      <c r="B272" s="217">
        <v>43439</v>
      </c>
      <c r="C272" s="217"/>
      <c r="D272" s="218" t="s">
        <v>325</v>
      </c>
      <c r="E272" s="219" t="s">
        <v>619</v>
      </c>
      <c r="F272" s="219">
        <v>259.5</v>
      </c>
      <c r="G272" s="219"/>
      <c r="H272" s="219">
        <v>320</v>
      </c>
      <c r="I272" s="221">
        <v>320</v>
      </c>
      <c r="J272" s="191" t="s">
        <v>677</v>
      </c>
      <c r="K272" s="192">
        <f t="shared" si="112"/>
        <v>60.5</v>
      </c>
      <c r="L272" s="193">
        <f t="shared" si="113"/>
        <v>0.23314065510597304</v>
      </c>
      <c r="M272" s="188" t="s">
        <v>588</v>
      </c>
      <c r="N272" s="194">
        <v>44323</v>
      </c>
      <c r="O272" s="1"/>
      <c r="P272" s="1"/>
      <c r="Q272" s="1"/>
      <c r="R272" s="6" t="s">
        <v>776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139</v>
      </c>
      <c r="B273" s="230">
        <v>43439</v>
      </c>
      <c r="C273" s="230"/>
      <c r="D273" s="231" t="s">
        <v>790</v>
      </c>
      <c r="E273" s="232" t="s">
        <v>619</v>
      </c>
      <c r="F273" s="232">
        <v>715</v>
      </c>
      <c r="G273" s="232"/>
      <c r="H273" s="232">
        <v>445</v>
      </c>
      <c r="I273" s="233">
        <v>840</v>
      </c>
      <c r="J273" s="201" t="s">
        <v>791</v>
      </c>
      <c r="K273" s="202">
        <f t="shared" si="112"/>
        <v>-270</v>
      </c>
      <c r="L273" s="203">
        <f t="shared" si="113"/>
        <v>-0.3776223776223776</v>
      </c>
      <c r="M273" s="199" t="s">
        <v>600</v>
      </c>
      <c r="N273" s="196">
        <v>43800</v>
      </c>
      <c r="O273" s="1"/>
      <c r="P273" s="1"/>
      <c r="Q273" s="1"/>
      <c r="R273" s="6" t="s">
        <v>776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140</v>
      </c>
      <c r="B274" s="217">
        <v>43469</v>
      </c>
      <c r="C274" s="217"/>
      <c r="D274" s="218" t="s">
        <v>157</v>
      </c>
      <c r="E274" s="219" t="s">
        <v>619</v>
      </c>
      <c r="F274" s="219">
        <v>875</v>
      </c>
      <c r="G274" s="219"/>
      <c r="H274" s="219">
        <v>1165</v>
      </c>
      <c r="I274" s="221">
        <v>1185</v>
      </c>
      <c r="J274" s="191" t="s">
        <v>792</v>
      </c>
      <c r="K274" s="192">
        <f t="shared" si="112"/>
        <v>290</v>
      </c>
      <c r="L274" s="193">
        <f t="shared" si="113"/>
        <v>0.33142857142857141</v>
      </c>
      <c r="M274" s="188" t="s">
        <v>588</v>
      </c>
      <c r="N274" s="194">
        <v>43847</v>
      </c>
      <c r="O274" s="1"/>
      <c r="P274" s="1"/>
      <c r="Q274" s="1"/>
      <c r="R274" s="6" t="s">
        <v>776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141</v>
      </c>
      <c r="B275" s="217">
        <v>43559</v>
      </c>
      <c r="C275" s="217"/>
      <c r="D275" s="218" t="s">
        <v>341</v>
      </c>
      <c r="E275" s="219" t="s">
        <v>619</v>
      </c>
      <c r="F275" s="219">
        <f>387-14.63</f>
        <v>372.37</v>
      </c>
      <c r="G275" s="219"/>
      <c r="H275" s="219">
        <v>490</v>
      </c>
      <c r="I275" s="221">
        <v>490</v>
      </c>
      <c r="J275" s="191" t="s">
        <v>677</v>
      </c>
      <c r="K275" s="192">
        <f t="shared" si="112"/>
        <v>117.63</v>
      </c>
      <c r="L275" s="193">
        <f t="shared" si="113"/>
        <v>0.31589548030185027</v>
      </c>
      <c r="M275" s="188" t="s">
        <v>588</v>
      </c>
      <c r="N275" s="194">
        <v>43850</v>
      </c>
      <c r="O275" s="1"/>
      <c r="P275" s="1"/>
      <c r="Q275" s="1"/>
      <c r="R275" s="6" t="s">
        <v>776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142</v>
      </c>
      <c r="B276" s="230">
        <v>43578</v>
      </c>
      <c r="C276" s="230"/>
      <c r="D276" s="231" t="s">
        <v>793</v>
      </c>
      <c r="E276" s="232" t="s">
        <v>590</v>
      </c>
      <c r="F276" s="232">
        <v>220</v>
      </c>
      <c r="G276" s="232"/>
      <c r="H276" s="232">
        <v>127.5</v>
      </c>
      <c r="I276" s="233">
        <v>284</v>
      </c>
      <c r="J276" s="201" t="s">
        <v>794</v>
      </c>
      <c r="K276" s="202">
        <f t="shared" si="112"/>
        <v>-92.5</v>
      </c>
      <c r="L276" s="203">
        <f t="shared" si="113"/>
        <v>-0.42045454545454547</v>
      </c>
      <c r="M276" s="199" t="s">
        <v>600</v>
      </c>
      <c r="N276" s="196">
        <v>43896</v>
      </c>
      <c r="O276" s="1"/>
      <c r="P276" s="1"/>
      <c r="Q276" s="1"/>
      <c r="R276" s="6" t="s">
        <v>776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143</v>
      </c>
      <c r="B277" s="217">
        <v>43622</v>
      </c>
      <c r="C277" s="217"/>
      <c r="D277" s="218" t="s">
        <v>481</v>
      </c>
      <c r="E277" s="219" t="s">
        <v>590</v>
      </c>
      <c r="F277" s="219">
        <v>332.8</v>
      </c>
      <c r="G277" s="219"/>
      <c r="H277" s="219">
        <v>405</v>
      </c>
      <c r="I277" s="221">
        <v>419</v>
      </c>
      <c r="J277" s="191" t="s">
        <v>795</v>
      </c>
      <c r="K277" s="192">
        <f t="shared" si="112"/>
        <v>72.199999999999989</v>
      </c>
      <c r="L277" s="193">
        <f t="shared" si="113"/>
        <v>0.21694711538461534</v>
      </c>
      <c r="M277" s="188" t="s">
        <v>588</v>
      </c>
      <c r="N277" s="194">
        <v>43860</v>
      </c>
      <c r="O277" s="1"/>
      <c r="P277" s="1"/>
      <c r="Q277" s="1"/>
      <c r="R277" s="6" t="s">
        <v>780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0">
        <v>144</v>
      </c>
      <c r="B278" s="209">
        <v>43641</v>
      </c>
      <c r="C278" s="209"/>
      <c r="D278" s="210" t="s">
        <v>150</v>
      </c>
      <c r="E278" s="211" t="s">
        <v>619</v>
      </c>
      <c r="F278" s="211">
        <v>386</v>
      </c>
      <c r="G278" s="212"/>
      <c r="H278" s="212">
        <v>395</v>
      </c>
      <c r="I278" s="212">
        <v>452</v>
      </c>
      <c r="J278" s="213" t="s">
        <v>796</v>
      </c>
      <c r="K278" s="214">
        <f t="shared" si="112"/>
        <v>9</v>
      </c>
      <c r="L278" s="215">
        <f t="shared" si="113"/>
        <v>2.3316062176165803E-2</v>
      </c>
      <c r="M278" s="211" t="s">
        <v>710</v>
      </c>
      <c r="N278" s="209">
        <v>43868</v>
      </c>
      <c r="O278" s="1"/>
      <c r="P278" s="1"/>
      <c r="Q278" s="1"/>
      <c r="R278" s="6" t="s">
        <v>780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0">
        <v>145</v>
      </c>
      <c r="B279" s="209">
        <v>43707</v>
      </c>
      <c r="C279" s="209"/>
      <c r="D279" s="210" t="s">
        <v>130</v>
      </c>
      <c r="E279" s="211" t="s">
        <v>619</v>
      </c>
      <c r="F279" s="211">
        <v>137.5</v>
      </c>
      <c r="G279" s="212"/>
      <c r="H279" s="212">
        <v>138.5</v>
      </c>
      <c r="I279" s="212">
        <v>190</v>
      </c>
      <c r="J279" s="213" t="s">
        <v>816</v>
      </c>
      <c r="K279" s="214">
        <f>H279-F279</f>
        <v>1</v>
      </c>
      <c r="L279" s="215">
        <f>K279/F279</f>
        <v>7.2727272727272727E-3</v>
      </c>
      <c r="M279" s="211" t="s">
        <v>710</v>
      </c>
      <c r="N279" s="209">
        <v>44432</v>
      </c>
      <c r="O279" s="1"/>
      <c r="P279" s="1"/>
      <c r="Q279" s="1"/>
      <c r="R279" s="6" t="s">
        <v>776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146</v>
      </c>
      <c r="B280" s="217">
        <v>43731</v>
      </c>
      <c r="C280" s="217"/>
      <c r="D280" s="218" t="s">
        <v>428</v>
      </c>
      <c r="E280" s="219" t="s">
        <v>619</v>
      </c>
      <c r="F280" s="219">
        <v>235</v>
      </c>
      <c r="G280" s="219"/>
      <c r="H280" s="219">
        <v>295</v>
      </c>
      <c r="I280" s="221">
        <v>296</v>
      </c>
      <c r="J280" s="191" t="s">
        <v>797</v>
      </c>
      <c r="K280" s="192">
        <f t="shared" ref="K280:K286" si="114">H280-F280</f>
        <v>60</v>
      </c>
      <c r="L280" s="193">
        <f t="shared" ref="L280:L286" si="115">K280/F280</f>
        <v>0.25531914893617019</v>
      </c>
      <c r="M280" s="188" t="s">
        <v>588</v>
      </c>
      <c r="N280" s="194">
        <v>43844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147</v>
      </c>
      <c r="B281" s="217">
        <v>43752</v>
      </c>
      <c r="C281" s="217"/>
      <c r="D281" s="218" t="s">
        <v>798</v>
      </c>
      <c r="E281" s="219" t="s">
        <v>619</v>
      </c>
      <c r="F281" s="219">
        <v>277.5</v>
      </c>
      <c r="G281" s="219"/>
      <c r="H281" s="219">
        <v>333</v>
      </c>
      <c r="I281" s="221">
        <v>333</v>
      </c>
      <c r="J281" s="191" t="s">
        <v>799</v>
      </c>
      <c r="K281" s="192">
        <f t="shared" si="114"/>
        <v>55.5</v>
      </c>
      <c r="L281" s="193">
        <f t="shared" si="115"/>
        <v>0.2</v>
      </c>
      <c r="M281" s="188" t="s">
        <v>588</v>
      </c>
      <c r="N281" s="194">
        <v>43846</v>
      </c>
      <c r="O281" s="1"/>
      <c r="P281" s="1"/>
      <c r="Q281" s="1"/>
      <c r="R281" s="6" t="s">
        <v>776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148</v>
      </c>
      <c r="B282" s="217">
        <v>43752</v>
      </c>
      <c r="C282" s="217"/>
      <c r="D282" s="218" t="s">
        <v>800</v>
      </c>
      <c r="E282" s="219" t="s">
        <v>619</v>
      </c>
      <c r="F282" s="219">
        <v>930</v>
      </c>
      <c r="G282" s="219"/>
      <c r="H282" s="219">
        <v>1165</v>
      </c>
      <c r="I282" s="221">
        <v>1200</v>
      </c>
      <c r="J282" s="191" t="s">
        <v>801</v>
      </c>
      <c r="K282" s="192">
        <f t="shared" si="114"/>
        <v>235</v>
      </c>
      <c r="L282" s="193">
        <f t="shared" si="115"/>
        <v>0.25268817204301075</v>
      </c>
      <c r="M282" s="188" t="s">
        <v>588</v>
      </c>
      <c r="N282" s="194">
        <v>43847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149</v>
      </c>
      <c r="B283" s="217">
        <v>43753</v>
      </c>
      <c r="C283" s="217"/>
      <c r="D283" s="218" t="s">
        <v>802</v>
      </c>
      <c r="E283" s="219" t="s">
        <v>619</v>
      </c>
      <c r="F283" s="189">
        <v>111</v>
      </c>
      <c r="G283" s="219"/>
      <c r="H283" s="219">
        <v>141</v>
      </c>
      <c r="I283" s="221">
        <v>141</v>
      </c>
      <c r="J283" s="191" t="s">
        <v>603</v>
      </c>
      <c r="K283" s="192">
        <f t="shared" si="114"/>
        <v>30</v>
      </c>
      <c r="L283" s="193">
        <f t="shared" si="115"/>
        <v>0.27027027027027029</v>
      </c>
      <c r="M283" s="188" t="s">
        <v>588</v>
      </c>
      <c r="N283" s="194">
        <v>44328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150</v>
      </c>
      <c r="B284" s="217">
        <v>43753</v>
      </c>
      <c r="C284" s="217"/>
      <c r="D284" s="218" t="s">
        <v>803</v>
      </c>
      <c r="E284" s="219" t="s">
        <v>619</v>
      </c>
      <c r="F284" s="189">
        <v>296</v>
      </c>
      <c r="G284" s="219"/>
      <c r="H284" s="219">
        <v>370</v>
      </c>
      <c r="I284" s="221">
        <v>370</v>
      </c>
      <c r="J284" s="191" t="s">
        <v>677</v>
      </c>
      <c r="K284" s="192">
        <f t="shared" si="114"/>
        <v>74</v>
      </c>
      <c r="L284" s="193">
        <f t="shared" si="115"/>
        <v>0.25</v>
      </c>
      <c r="M284" s="188" t="s">
        <v>588</v>
      </c>
      <c r="N284" s="194">
        <v>43853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151</v>
      </c>
      <c r="B285" s="217">
        <v>43754</v>
      </c>
      <c r="C285" s="217"/>
      <c r="D285" s="218" t="s">
        <v>804</v>
      </c>
      <c r="E285" s="219" t="s">
        <v>619</v>
      </c>
      <c r="F285" s="189">
        <v>300</v>
      </c>
      <c r="G285" s="219"/>
      <c r="H285" s="219">
        <v>382.5</v>
      </c>
      <c r="I285" s="221">
        <v>344</v>
      </c>
      <c r="J285" s="191" t="s">
        <v>855</v>
      </c>
      <c r="K285" s="192">
        <f t="shared" si="114"/>
        <v>82.5</v>
      </c>
      <c r="L285" s="193">
        <f t="shared" si="115"/>
        <v>0.27500000000000002</v>
      </c>
      <c r="M285" s="188" t="s">
        <v>588</v>
      </c>
      <c r="N285" s="194">
        <v>44238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152</v>
      </c>
      <c r="B286" s="217">
        <v>43832</v>
      </c>
      <c r="C286" s="217"/>
      <c r="D286" s="218" t="s">
        <v>805</v>
      </c>
      <c r="E286" s="219" t="s">
        <v>619</v>
      </c>
      <c r="F286" s="189">
        <v>495</v>
      </c>
      <c r="G286" s="219"/>
      <c r="H286" s="219">
        <v>595</v>
      </c>
      <c r="I286" s="221">
        <v>590</v>
      </c>
      <c r="J286" s="191" t="s">
        <v>854</v>
      </c>
      <c r="K286" s="192">
        <f t="shared" si="114"/>
        <v>100</v>
      </c>
      <c r="L286" s="193">
        <f t="shared" si="115"/>
        <v>0.20202020202020202</v>
      </c>
      <c r="M286" s="188" t="s">
        <v>588</v>
      </c>
      <c r="N286" s="194">
        <v>44589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153</v>
      </c>
      <c r="B287" s="217">
        <v>43966</v>
      </c>
      <c r="C287" s="217"/>
      <c r="D287" s="218" t="s">
        <v>71</v>
      </c>
      <c r="E287" s="219" t="s">
        <v>619</v>
      </c>
      <c r="F287" s="189">
        <v>67.5</v>
      </c>
      <c r="G287" s="219"/>
      <c r="H287" s="219">
        <v>86</v>
      </c>
      <c r="I287" s="221">
        <v>86</v>
      </c>
      <c r="J287" s="191" t="s">
        <v>806</v>
      </c>
      <c r="K287" s="192">
        <f t="shared" ref="K287:K294" si="116">H287-F287</f>
        <v>18.5</v>
      </c>
      <c r="L287" s="193">
        <f t="shared" ref="L287:L294" si="117">K287/F287</f>
        <v>0.27407407407407408</v>
      </c>
      <c r="M287" s="188" t="s">
        <v>588</v>
      </c>
      <c r="N287" s="194">
        <v>44008</v>
      </c>
      <c r="O287" s="1"/>
      <c r="P287" s="1"/>
      <c r="Q287" s="1"/>
      <c r="R287" s="6" t="s">
        <v>780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154</v>
      </c>
      <c r="B288" s="217">
        <v>44035</v>
      </c>
      <c r="C288" s="217"/>
      <c r="D288" s="218" t="s">
        <v>480</v>
      </c>
      <c r="E288" s="219" t="s">
        <v>619</v>
      </c>
      <c r="F288" s="189">
        <v>231</v>
      </c>
      <c r="G288" s="219"/>
      <c r="H288" s="219">
        <v>281</v>
      </c>
      <c r="I288" s="221">
        <v>281</v>
      </c>
      <c r="J288" s="191" t="s">
        <v>677</v>
      </c>
      <c r="K288" s="192">
        <f t="shared" si="116"/>
        <v>50</v>
      </c>
      <c r="L288" s="193">
        <f t="shared" si="117"/>
        <v>0.21645021645021645</v>
      </c>
      <c r="M288" s="188" t="s">
        <v>588</v>
      </c>
      <c r="N288" s="194">
        <v>44358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155</v>
      </c>
      <c r="B289" s="217">
        <v>44092</v>
      </c>
      <c r="C289" s="217"/>
      <c r="D289" s="218" t="s">
        <v>405</v>
      </c>
      <c r="E289" s="219" t="s">
        <v>619</v>
      </c>
      <c r="F289" s="219">
        <v>206</v>
      </c>
      <c r="G289" s="219"/>
      <c r="H289" s="219">
        <v>248</v>
      </c>
      <c r="I289" s="221">
        <v>248</v>
      </c>
      <c r="J289" s="191" t="s">
        <v>677</v>
      </c>
      <c r="K289" s="192">
        <f t="shared" si="116"/>
        <v>42</v>
      </c>
      <c r="L289" s="193">
        <f t="shared" si="117"/>
        <v>0.20388349514563106</v>
      </c>
      <c r="M289" s="188" t="s">
        <v>588</v>
      </c>
      <c r="N289" s="194">
        <v>44214</v>
      </c>
      <c r="O289" s="1"/>
      <c r="P289" s="1"/>
      <c r="Q289" s="1"/>
      <c r="R289" s="6" t="s">
        <v>780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156</v>
      </c>
      <c r="B290" s="217">
        <v>44140</v>
      </c>
      <c r="C290" s="217"/>
      <c r="D290" s="218" t="s">
        <v>405</v>
      </c>
      <c r="E290" s="219" t="s">
        <v>619</v>
      </c>
      <c r="F290" s="219">
        <v>182.5</v>
      </c>
      <c r="G290" s="219"/>
      <c r="H290" s="219">
        <v>248</v>
      </c>
      <c r="I290" s="221">
        <v>248</v>
      </c>
      <c r="J290" s="191" t="s">
        <v>677</v>
      </c>
      <c r="K290" s="192">
        <f t="shared" si="116"/>
        <v>65.5</v>
      </c>
      <c r="L290" s="193">
        <f t="shared" si="117"/>
        <v>0.35890410958904112</v>
      </c>
      <c r="M290" s="188" t="s">
        <v>588</v>
      </c>
      <c r="N290" s="194">
        <v>44214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157</v>
      </c>
      <c r="B291" s="217">
        <v>44140</v>
      </c>
      <c r="C291" s="217"/>
      <c r="D291" s="218" t="s">
        <v>325</v>
      </c>
      <c r="E291" s="219" t="s">
        <v>619</v>
      </c>
      <c r="F291" s="219">
        <v>247.5</v>
      </c>
      <c r="G291" s="219"/>
      <c r="H291" s="219">
        <v>320</v>
      </c>
      <c r="I291" s="221">
        <v>320</v>
      </c>
      <c r="J291" s="191" t="s">
        <v>677</v>
      </c>
      <c r="K291" s="192">
        <f t="shared" si="116"/>
        <v>72.5</v>
      </c>
      <c r="L291" s="193">
        <f t="shared" si="117"/>
        <v>0.29292929292929293</v>
      </c>
      <c r="M291" s="188" t="s">
        <v>588</v>
      </c>
      <c r="N291" s="194">
        <v>44323</v>
      </c>
      <c r="O291" s="1"/>
      <c r="P291" s="1"/>
      <c r="Q291" s="1"/>
      <c r="R291" s="6" t="s">
        <v>780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158</v>
      </c>
      <c r="B292" s="217">
        <v>44140</v>
      </c>
      <c r="C292" s="217"/>
      <c r="D292" s="218" t="s">
        <v>271</v>
      </c>
      <c r="E292" s="219" t="s">
        <v>619</v>
      </c>
      <c r="F292" s="189">
        <v>925</v>
      </c>
      <c r="G292" s="219"/>
      <c r="H292" s="219">
        <v>1095</v>
      </c>
      <c r="I292" s="221">
        <v>1093</v>
      </c>
      <c r="J292" s="191" t="s">
        <v>807</v>
      </c>
      <c r="K292" s="192">
        <f t="shared" si="116"/>
        <v>170</v>
      </c>
      <c r="L292" s="193">
        <f t="shared" si="117"/>
        <v>0.18378378378378379</v>
      </c>
      <c r="M292" s="188" t="s">
        <v>588</v>
      </c>
      <c r="N292" s="194">
        <v>44201</v>
      </c>
      <c r="O292" s="1"/>
      <c r="P292" s="1"/>
      <c r="Q292" s="1"/>
      <c r="R292" s="6" t="s">
        <v>780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159</v>
      </c>
      <c r="B293" s="217">
        <v>44140</v>
      </c>
      <c r="C293" s="217"/>
      <c r="D293" s="218" t="s">
        <v>341</v>
      </c>
      <c r="E293" s="219" t="s">
        <v>619</v>
      </c>
      <c r="F293" s="189">
        <v>332.5</v>
      </c>
      <c r="G293" s="219"/>
      <c r="H293" s="219">
        <v>393</v>
      </c>
      <c r="I293" s="221">
        <v>406</v>
      </c>
      <c r="J293" s="191" t="s">
        <v>808</v>
      </c>
      <c r="K293" s="192">
        <f t="shared" si="116"/>
        <v>60.5</v>
      </c>
      <c r="L293" s="193">
        <f t="shared" si="117"/>
        <v>0.18195488721804512</v>
      </c>
      <c r="M293" s="188" t="s">
        <v>588</v>
      </c>
      <c r="N293" s="194">
        <v>44256</v>
      </c>
      <c r="O293" s="1"/>
      <c r="P293" s="1"/>
      <c r="Q293" s="1"/>
      <c r="R293" s="6" t="s">
        <v>780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160</v>
      </c>
      <c r="B294" s="217">
        <v>44141</v>
      </c>
      <c r="C294" s="217"/>
      <c r="D294" s="218" t="s">
        <v>480</v>
      </c>
      <c r="E294" s="219" t="s">
        <v>619</v>
      </c>
      <c r="F294" s="189">
        <v>231</v>
      </c>
      <c r="G294" s="219"/>
      <c r="H294" s="219">
        <v>281</v>
      </c>
      <c r="I294" s="221">
        <v>281</v>
      </c>
      <c r="J294" s="191" t="s">
        <v>677</v>
      </c>
      <c r="K294" s="192">
        <f t="shared" si="116"/>
        <v>50</v>
      </c>
      <c r="L294" s="193">
        <f t="shared" si="117"/>
        <v>0.21645021645021645</v>
      </c>
      <c r="M294" s="188" t="s">
        <v>588</v>
      </c>
      <c r="N294" s="194">
        <v>44358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2">
        <v>161</v>
      </c>
      <c r="B295" s="235">
        <v>44187</v>
      </c>
      <c r="C295" s="235"/>
      <c r="D295" s="236" t="s">
        <v>453</v>
      </c>
      <c r="E295" s="53" t="s">
        <v>619</v>
      </c>
      <c r="F295" s="237" t="s">
        <v>809</v>
      </c>
      <c r="G295" s="53"/>
      <c r="H295" s="53"/>
      <c r="I295" s="238">
        <v>239</v>
      </c>
      <c r="J295" s="234" t="s">
        <v>591</v>
      </c>
      <c r="K295" s="234"/>
      <c r="L295" s="239"/>
      <c r="M295" s="240"/>
      <c r="N295" s="241"/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162</v>
      </c>
      <c r="B296" s="217">
        <v>44258</v>
      </c>
      <c r="C296" s="217"/>
      <c r="D296" s="218" t="s">
        <v>805</v>
      </c>
      <c r="E296" s="219" t="s">
        <v>619</v>
      </c>
      <c r="F296" s="189">
        <v>495</v>
      </c>
      <c r="G296" s="219"/>
      <c r="H296" s="219">
        <v>595</v>
      </c>
      <c r="I296" s="221">
        <v>590</v>
      </c>
      <c r="J296" s="191" t="s">
        <v>854</v>
      </c>
      <c r="K296" s="192">
        <f>H296-F296</f>
        <v>100</v>
      </c>
      <c r="L296" s="193">
        <f>K296/F296</f>
        <v>0.20202020202020202</v>
      </c>
      <c r="M296" s="188" t="s">
        <v>588</v>
      </c>
      <c r="N296" s="194">
        <v>44589</v>
      </c>
      <c r="O296" s="1"/>
      <c r="P296" s="1"/>
      <c r="R296" s="6" t="s">
        <v>780</v>
      </c>
    </row>
    <row r="297" spans="1:26" ht="12.75" customHeight="1">
      <c r="A297" s="216">
        <v>163</v>
      </c>
      <c r="B297" s="217">
        <v>44274</v>
      </c>
      <c r="C297" s="217"/>
      <c r="D297" s="218" t="s">
        <v>341</v>
      </c>
      <c r="E297" s="219" t="s">
        <v>619</v>
      </c>
      <c r="F297" s="189">
        <v>355</v>
      </c>
      <c r="G297" s="219"/>
      <c r="H297" s="219">
        <v>422.5</v>
      </c>
      <c r="I297" s="221">
        <v>420</v>
      </c>
      <c r="J297" s="191" t="s">
        <v>810</v>
      </c>
      <c r="K297" s="192">
        <f>H297-F297</f>
        <v>67.5</v>
      </c>
      <c r="L297" s="193">
        <f>K297/F297</f>
        <v>0.19014084507042253</v>
      </c>
      <c r="M297" s="188" t="s">
        <v>588</v>
      </c>
      <c r="N297" s="194">
        <v>44361</v>
      </c>
      <c r="O297" s="1"/>
      <c r="R297" s="243" t="s">
        <v>780</v>
      </c>
    </row>
    <row r="298" spans="1:26" ht="12.75" customHeight="1">
      <c r="A298" s="216">
        <v>164</v>
      </c>
      <c r="B298" s="217">
        <v>44295</v>
      </c>
      <c r="C298" s="217"/>
      <c r="D298" s="218" t="s">
        <v>811</v>
      </c>
      <c r="E298" s="219" t="s">
        <v>619</v>
      </c>
      <c r="F298" s="189">
        <v>555</v>
      </c>
      <c r="G298" s="219"/>
      <c r="H298" s="219">
        <v>663</v>
      </c>
      <c r="I298" s="221">
        <v>663</v>
      </c>
      <c r="J298" s="191" t="s">
        <v>812</v>
      </c>
      <c r="K298" s="192">
        <f>H298-F298</f>
        <v>108</v>
      </c>
      <c r="L298" s="193">
        <f>K298/F298</f>
        <v>0.19459459459459461</v>
      </c>
      <c r="M298" s="188" t="s">
        <v>588</v>
      </c>
      <c r="N298" s="194">
        <v>44321</v>
      </c>
      <c r="O298" s="1"/>
      <c r="P298" s="1"/>
      <c r="Q298" s="1"/>
      <c r="R298" s="243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165</v>
      </c>
      <c r="B299" s="217">
        <v>44308</v>
      </c>
      <c r="C299" s="217"/>
      <c r="D299" s="218" t="s">
        <v>374</v>
      </c>
      <c r="E299" s="219" t="s">
        <v>619</v>
      </c>
      <c r="F299" s="189">
        <v>126.5</v>
      </c>
      <c r="G299" s="219"/>
      <c r="H299" s="219">
        <v>155</v>
      </c>
      <c r="I299" s="221">
        <v>155</v>
      </c>
      <c r="J299" s="191" t="s">
        <v>677</v>
      </c>
      <c r="K299" s="192">
        <f>H299-F299</f>
        <v>28.5</v>
      </c>
      <c r="L299" s="193">
        <f>K299/F299</f>
        <v>0.22529644268774704</v>
      </c>
      <c r="M299" s="188" t="s">
        <v>588</v>
      </c>
      <c r="N299" s="194">
        <v>44362</v>
      </c>
      <c r="O299" s="1"/>
      <c r="R299" s="243" t="s">
        <v>780</v>
      </c>
    </row>
    <row r="300" spans="1:26" ht="12.75" customHeight="1">
      <c r="A300" s="286">
        <v>166</v>
      </c>
      <c r="B300" s="287">
        <v>44368</v>
      </c>
      <c r="C300" s="287"/>
      <c r="D300" s="288" t="s">
        <v>392</v>
      </c>
      <c r="E300" s="289" t="s">
        <v>619</v>
      </c>
      <c r="F300" s="290">
        <v>287.5</v>
      </c>
      <c r="G300" s="289"/>
      <c r="H300" s="289">
        <v>245</v>
      </c>
      <c r="I300" s="291">
        <v>344</v>
      </c>
      <c r="J300" s="201" t="s">
        <v>848</v>
      </c>
      <c r="K300" s="202">
        <f>H300-F300</f>
        <v>-42.5</v>
      </c>
      <c r="L300" s="203">
        <f>K300/F300</f>
        <v>-0.14782608695652175</v>
      </c>
      <c r="M300" s="199" t="s">
        <v>600</v>
      </c>
      <c r="N300" s="196">
        <v>44508</v>
      </c>
      <c r="O300" s="1"/>
      <c r="R300" s="243" t="s">
        <v>780</v>
      </c>
    </row>
    <row r="301" spans="1:26" ht="12.75" customHeight="1">
      <c r="A301" s="242">
        <v>167</v>
      </c>
      <c r="B301" s="235">
        <v>44368</v>
      </c>
      <c r="C301" s="235"/>
      <c r="D301" s="236" t="s">
        <v>480</v>
      </c>
      <c r="E301" s="53" t="s">
        <v>619</v>
      </c>
      <c r="F301" s="237" t="s">
        <v>813</v>
      </c>
      <c r="G301" s="53"/>
      <c r="H301" s="53"/>
      <c r="I301" s="238">
        <v>320</v>
      </c>
      <c r="J301" s="234" t="s">
        <v>591</v>
      </c>
      <c r="K301" s="242"/>
      <c r="L301" s="235"/>
      <c r="M301" s="235"/>
      <c r="N301" s="236"/>
      <c r="O301" s="41"/>
      <c r="R301" s="243" t="s">
        <v>780</v>
      </c>
    </row>
    <row r="302" spans="1:26" ht="12.75" customHeight="1">
      <c r="A302" s="216">
        <v>168</v>
      </c>
      <c r="B302" s="217">
        <v>44406</v>
      </c>
      <c r="C302" s="217"/>
      <c r="D302" s="218" t="s">
        <v>374</v>
      </c>
      <c r="E302" s="219" t="s">
        <v>619</v>
      </c>
      <c r="F302" s="189">
        <v>162.5</v>
      </c>
      <c r="G302" s="219"/>
      <c r="H302" s="219">
        <v>200</v>
      </c>
      <c r="I302" s="221">
        <v>200</v>
      </c>
      <c r="J302" s="191" t="s">
        <v>677</v>
      </c>
      <c r="K302" s="192">
        <f>H302-F302</f>
        <v>37.5</v>
      </c>
      <c r="L302" s="193">
        <f>K302/F302</f>
        <v>0.23076923076923078</v>
      </c>
      <c r="M302" s="188" t="s">
        <v>588</v>
      </c>
      <c r="N302" s="194">
        <v>44571</v>
      </c>
      <c r="O302" s="1"/>
      <c r="R302" s="243" t="s">
        <v>780</v>
      </c>
    </row>
    <row r="303" spans="1:26" ht="12.75" customHeight="1">
      <c r="A303" s="216">
        <v>169</v>
      </c>
      <c r="B303" s="217">
        <v>44462</v>
      </c>
      <c r="C303" s="217"/>
      <c r="D303" s="218" t="s">
        <v>818</v>
      </c>
      <c r="E303" s="219" t="s">
        <v>619</v>
      </c>
      <c r="F303" s="189">
        <v>1235</v>
      </c>
      <c r="G303" s="219"/>
      <c r="H303" s="219">
        <v>1505</v>
      </c>
      <c r="I303" s="221">
        <v>1500</v>
      </c>
      <c r="J303" s="191" t="s">
        <v>677</v>
      </c>
      <c r="K303" s="192">
        <f>H303-F303</f>
        <v>270</v>
      </c>
      <c r="L303" s="193">
        <f>K303/F303</f>
        <v>0.21862348178137653</v>
      </c>
      <c r="M303" s="188" t="s">
        <v>588</v>
      </c>
      <c r="N303" s="194">
        <v>44564</v>
      </c>
      <c r="O303" s="1"/>
      <c r="R303" s="243" t="s">
        <v>780</v>
      </c>
    </row>
    <row r="304" spans="1:26" ht="12.75" customHeight="1">
      <c r="A304" s="258">
        <v>170</v>
      </c>
      <c r="B304" s="259">
        <v>44480</v>
      </c>
      <c r="C304" s="259"/>
      <c r="D304" s="260" t="s">
        <v>820</v>
      </c>
      <c r="E304" s="261" t="s">
        <v>619</v>
      </c>
      <c r="F304" s="262" t="s">
        <v>825</v>
      </c>
      <c r="G304" s="261"/>
      <c r="H304" s="261"/>
      <c r="I304" s="261">
        <v>145</v>
      </c>
      <c r="J304" s="263" t="s">
        <v>591</v>
      </c>
      <c r="K304" s="258"/>
      <c r="L304" s="259"/>
      <c r="M304" s="259"/>
      <c r="N304" s="260"/>
      <c r="O304" s="41"/>
      <c r="R304" s="243" t="s">
        <v>780</v>
      </c>
    </row>
    <row r="305" spans="1:18" ht="12.75" customHeight="1">
      <c r="A305" s="264">
        <v>171</v>
      </c>
      <c r="B305" s="265">
        <v>44481</v>
      </c>
      <c r="C305" s="265"/>
      <c r="D305" s="266" t="s">
        <v>260</v>
      </c>
      <c r="E305" s="267" t="s">
        <v>619</v>
      </c>
      <c r="F305" s="268" t="s">
        <v>822</v>
      </c>
      <c r="G305" s="267"/>
      <c r="H305" s="267"/>
      <c r="I305" s="267">
        <v>380</v>
      </c>
      <c r="J305" s="269" t="s">
        <v>591</v>
      </c>
      <c r="K305" s="264"/>
      <c r="L305" s="265"/>
      <c r="M305" s="265"/>
      <c r="N305" s="266"/>
      <c r="O305" s="41"/>
      <c r="R305" s="243" t="s">
        <v>780</v>
      </c>
    </row>
    <row r="306" spans="1:18" ht="12.75" customHeight="1">
      <c r="A306" s="264">
        <v>172</v>
      </c>
      <c r="B306" s="265">
        <v>44481</v>
      </c>
      <c r="C306" s="265"/>
      <c r="D306" s="266" t="s">
        <v>400</v>
      </c>
      <c r="E306" s="267" t="s">
        <v>619</v>
      </c>
      <c r="F306" s="268" t="s">
        <v>823</v>
      </c>
      <c r="G306" s="267"/>
      <c r="H306" s="267"/>
      <c r="I306" s="267">
        <v>56</v>
      </c>
      <c r="J306" s="269" t="s">
        <v>591</v>
      </c>
      <c r="K306" s="264"/>
      <c r="L306" s="265"/>
      <c r="M306" s="265"/>
      <c r="N306" s="266"/>
      <c r="O306" s="41"/>
      <c r="R306" s="243"/>
    </row>
    <row r="307" spans="1:18" ht="12.75" customHeight="1">
      <c r="A307" s="216">
        <v>173</v>
      </c>
      <c r="B307" s="217">
        <v>44551</v>
      </c>
      <c r="C307" s="217"/>
      <c r="D307" s="218" t="s">
        <v>118</v>
      </c>
      <c r="E307" s="219" t="s">
        <v>619</v>
      </c>
      <c r="F307" s="189">
        <v>2300</v>
      </c>
      <c r="G307" s="219"/>
      <c r="H307" s="219">
        <f>(2820+2200)/2</f>
        <v>2510</v>
      </c>
      <c r="I307" s="221">
        <v>3000</v>
      </c>
      <c r="J307" s="191" t="s">
        <v>878</v>
      </c>
      <c r="K307" s="192">
        <f>H307-F307</f>
        <v>210</v>
      </c>
      <c r="L307" s="193">
        <f>K307/F307</f>
        <v>9.1304347826086957E-2</v>
      </c>
      <c r="M307" s="188" t="s">
        <v>588</v>
      </c>
      <c r="N307" s="194">
        <v>44649</v>
      </c>
      <c r="O307" s="1"/>
      <c r="R307" s="243"/>
    </row>
    <row r="308" spans="1:18" ht="12.75" customHeight="1">
      <c r="A308" s="270">
        <v>174</v>
      </c>
      <c r="B308" s="265">
        <v>44606</v>
      </c>
      <c r="C308" s="270"/>
      <c r="D308" s="270" t="s">
        <v>426</v>
      </c>
      <c r="E308" s="267" t="s">
        <v>619</v>
      </c>
      <c r="F308" s="267" t="s">
        <v>857</v>
      </c>
      <c r="G308" s="267"/>
      <c r="H308" s="267"/>
      <c r="I308" s="267">
        <v>764</v>
      </c>
      <c r="J308" s="267" t="s">
        <v>591</v>
      </c>
      <c r="K308" s="267"/>
      <c r="L308" s="267"/>
      <c r="M308" s="267"/>
      <c r="N308" s="270"/>
      <c r="O308" s="41"/>
      <c r="R308" s="243"/>
    </row>
    <row r="309" spans="1:18" ht="12.75" customHeight="1">
      <c r="A309" s="270">
        <v>175</v>
      </c>
      <c r="B309" s="265">
        <v>44613</v>
      </c>
      <c r="C309" s="270"/>
      <c r="D309" s="270" t="s">
        <v>818</v>
      </c>
      <c r="E309" s="267" t="s">
        <v>619</v>
      </c>
      <c r="F309" s="267" t="s">
        <v>858</v>
      </c>
      <c r="G309" s="267"/>
      <c r="H309" s="267"/>
      <c r="I309" s="267">
        <v>1510</v>
      </c>
      <c r="J309" s="267" t="s">
        <v>591</v>
      </c>
      <c r="K309" s="267"/>
      <c r="L309" s="267"/>
      <c r="M309" s="267"/>
      <c r="N309" s="270"/>
      <c r="O309" s="41"/>
      <c r="R309" s="243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243"/>
    </row>
    <row r="311" spans="1:18" ht="12.75" customHeight="1">
      <c r="A311" s="242"/>
      <c r="B311" s="244" t="s">
        <v>814</v>
      </c>
      <c r="F311" s="56"/>
      <c r="G311" s="56"/>
      <c r="H311" s="56"/>
      <c r="I311" s="56"/>
      <c r="J311" s="41"/>
      <c r="K311" s="56"/>
      <c r="L311" s="56"/>
      <c r="M311" s="56"/>
      <c r="O311" s="41"/>
      <c r="R311" s="243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A321" s="245"/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A322" s="245"/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A323" s="53"/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</sheetData>
  <autoFilter ref="R1:R319"/>
  <mergeCells count="5">
    <mergeCell ref="A74:A75"/>
    <mergeCell ref="B74:B75"/>
    <mergeCell ref="J74:J75"/>
    <mergeCell ref="A105:A106"/>
    <mergeCell ref="B105:B106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2022-04-18T02:59:16Z</dcterms:modified>
</cp:coreProperties>
</file>