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2820" yWindow="2820" windowWidth="2385" windowHeight="1125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91" i="7"/>
  <c r="M91" s="1"/>
  <c r="K89"/>
  <c r="M89" s="1"/>
  <c r="M88"/>
  <c r="K88"/>
  <c r="K90"/>
  <c r="M90" s="1"/>
  <c r="L290"/>
  <c r="K290"/>
  <c r="K82" l="1"/>
  <c r="M82" s="1"/>
  <c r="K87"/>
  <c r="M87" s="1"/>
  <c r="K288"/>
  <c r="L288" s="1"/>
  <c r="L42"/>
  <c r="K42"/>
  <c r="L41"/>
  <c r="K41"/>
  <c r="M41" s="1"/>
  <c r="K285"/>
  <c r="L285" s="1"/>
  <c r="K279"/>
  <c r="L279" s="1"/>
  <c r="K86"/>
  <c r="M86" s="1"/>
  <c r="L70"/>
  <c r="K70"/>
  <c r="L68"/>
  <c r="K68"/>
  <c r="L69"/>
  <c r="K69"/>
  <c r="L67"/>
  <c r="K67"/>
  <c r="L39"/>
  <c r="K39"/>
  <c r="L40"/>
  <c r="K40"/>
  <c r="L13"/>
  <c r="K13"/>
  <c r="L103"/>
  <c r="K103"/>
  <c r="L37"/>
  <c r="K37"/>
  <c r="L34"/>
  <c r="K34"/>
  <c r="K85"/>
  <c r="M85" s="1"/>
  <c r="L33"/>
  <c r="K33"/>
  <c r="L11"/>
  <c r="K11"/>
  <c r="L17"/>
  <c r="K17"/>
  <c r="L16"/>
  <c r="K16"/>
  <c r="M16" s="1"/>
  <c r="L66"/>
  <c r="K66"/>
  <c r="L64"/>
  <c r="K64"/>
  <c r="L65"/>
  <c r="K65"/>
  <c r="L38"/>
  <c r="K38"/>
  <c r="L14"/>
  <c r="K84"/>
  <c r="M84" s="1"/>
  <c r="L63"/>
  <c r="K63"/>
  <c r="M42" l="1"/>
  <c r="M65"/>
  <c r="M37"/>
  <c r="M67"/>
  <c r="M40"/>
  <c r="M68"/>
  <c r="M11"/>
  <c r="M63"/>
  <c r="M13"/>
  <c r="M17"/>
  <c r="M70"/>
  <c r="M69"/>
  <c r="M39"/>
  <c r="M103"/>
  <c r="M34"/>
  <c r="M33"/>
  <c r="M66"/>
  <c r="M64"/>
  <c r="M38"/>
  <c r="L35"/>
  <c r="K83"/>
  <c r="M83" s="1"/>
  <c r="K35"/>
  <c r="K14"/>
  <c r="M35" l="1"/>
  <c r="M14"/>
  <c r="K274"/>
  <c r="L274" s="1"/>
  <c r="K263"/>
  <c r="L263" s="1"/>
  <c r="K282"/>
  <c r="L282" s="1"/>
  <c r="K289" l="1"/>
  <c r="L289" s="1"/>
  <c r="K284" l="1"/>
  <c r="L284" s="1"/>
  <c r="K276" l="1"/>
  <c r="L276" s="1"/>
  <c r="K256"/>
  <c r="L256" s="1"/>
  <c r="K281"/>
  <c r="L281" s="1"/>
  <c r="K280"/>
  <c r="L280" s="1"/>
  <c r="K283"/>
  <c r="L283" s="1"/>
  <c r="K278"/>
  <c r="L278" s="1"/>
  <c r="M7"/>
  <c r="F266"/>
  <c r="K266" s="1"/>
  <c r="L266" s="1"/>
  <c r="K267"/>
  <c r="L267" s="1"/>
  <c r="K258"/>
  <c r="L258" s="1"/>
  <c r="K261"/>
  <c r="L261" s="1"/>
  <c r="K269"/>
  <c r="L269" s="1"/>
  <c r="F260"/>
  <c r="F259"/>
  <c r="K259" s="1"/>
  <c r="L259" s="1"/>
  <c r="F257"/>
  <c r="K257" s="1"/>
  <c r="L257" s="1"/>
  <c r="F237"/>
  <c r="K237" s="1"/>
  <c r="L237" s="1"/>
  <c r="F189"/>
  <c r="K189" s="1"/>
  <c r="L189" s="1"/>
  <c r="K268"/>
  <c r="L268" s="1"/>
  <c r="K272"/>
  <c r="L272" s="1"/>
  <c r="K273"/>
  <c r="L273" s="1"/>
  <c r="K265"/>
  <c r="L265" s="1"/>
  <c r="K275"/>
  <c r="L275" s="1"/>
  <c r="K271"/>
  <c r="L271" s="1"/>
  <c r="K264"/>
  <c r="L264" s="1"/>
  <c r="K253"/>
  <c r="L253" s="1"/>
  <c r="K255"/>
  <c r="L255" s="1"/>
  <c r="K252"/>
  <c r="L252" s="1"/>
  <c r="K254"/>
  <c r="L254" s="1"/>
  <c r="K183"/>
  <c r="L183" s="1"/>
  <c r="K236"/>
  <c r="L236" s="1"/>
  <c r="K250"/>
  <c r="L250" s="1"/>
  <c r="K251"/>
  <c r="L251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H188"/>
  <c r="K188" s="1"/>
  <c r="L188" s="1"/>
  <c r="K185"/>
  <c r="L185" s="1"/>
  <c r="K184"/>
  <c r="L184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D7" i="6"/>
  <c r="K6" i="4"/>
  <c r="K6" i="3"/>
  <c r="L6" i="2"/>
</calcChain>
</file>

<file path=xl/sharedStrings.xml><?xml version="1.0" encoding="utf-8"?>
<sst xmlns="http://schemas.openxmlformats.org/spreadsheetml/2006/main" count="3378" uniqueCount="1161">
  <si>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</si>
  <si>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</si>
  <si>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</si>
  <si>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</si>
  <si>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</si>
  <si>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</si>
  <si>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</si>
  <si>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</si>
  <si>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</si>
  <si>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</si>
  <si>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</si>
  <si>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</si>
  <si>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</si>
  <si>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</si>
  <si>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</si>
  <si>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</si>
  <si>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</si>
  <si>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</si>
  <si>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</si>
  <si>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</si>
  <si>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</si>
  <si>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</si>
  <si>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</si>
  <si>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</si>
  <si>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</si>
  <si>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</si>
  <si>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</si>
  <si>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</si>
  <si>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</si>
  <si>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</si>
  <si>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</si>
  <si>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</si>
  <si>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</si>
  <si>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</si>
  <si>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</si>
  <si>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</si>
  <si>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</si>
  <si>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</si>
  <si>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</si>
  <si>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</si>
  <si>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</si>
  <si>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</si>
  <si>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</si>
  <si>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</si>
  <si>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</si>
  <si>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</si>
  <si>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</si>
  <si>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</si>
  <si>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</si>
  <si>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</si>
  <si>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</si>
  <si>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</si>
  <si>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</si>
  <si>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</si>
  <si>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</si>
  <si>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</si>
  <si>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</si>
  <si>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</si>
  <si>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</si>
  <si>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</si>
  <si>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</si>
  <si>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</si>
  <si>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</si>
  <si>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</si>
  <si>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</si>
  <si>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</si>
  <si>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</si>
  <si>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</si>
  <si>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</si>
  <si>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</si>
  <si>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</si>
  <si>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</si>
  <si>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</si>
  <si>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</si>
  <si>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</si>
  <si>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</si>
  <si>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</si>
  <si>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</si>
  <si>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</si>
  <si>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</si>
  <si>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</si>
  <si>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</si>
  <si>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</si>
  <si>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</si>
  <si>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</si>
  <si>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</si>
  <si>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</si>
  <si>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</si>
  <si>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</si>
  <si>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</si>
  <si>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</si>
  <si>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</si>
  <si>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</si>
  <si>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</si>
  <si>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</si>
  <si>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</si>
  <si>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</si>
  <si>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</si>
  <si>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</si>
  <si>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</si>
  <si>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</si>
  <si>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</si>
  <si>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</si>
  <si>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</si>
  <si>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</si>
  <si>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</si>
  <si>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</si>
  <si>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</si>
  <si>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</si>
  <si>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</si>
  <si>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</si>
  <si>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</si>
  <si>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</si>
  <si>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</si>
  <si>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</si>
  <si>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</si>
  <si>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</si>
  <si>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</si>
  <si>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</si>
  <si>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</si>
  <si>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</si>
  <si>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</si>
  <si>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</si>
  <si>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</si>
  <si>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</si>
  <si>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</si>
  <si>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</si>
  <si>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</si>
  <si>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</si>
  <si>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</si>
  <si>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</si>
  <si>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</si>
  <si>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</si>
  <si>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</si>
  <si>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</si>
  <si>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</si>
  <si>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</si>
  <si>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</si>
  <si>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</si>
  <si>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</si>
  <si>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</si>
  <si>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</si>
  <si>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</si>
  <si>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</si>
  <si>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</si>
  <si>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</si>
  <si>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</si>
  <si>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</si>
  <si>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</si>
  <si>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</si>
  <si>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</si>
  <si>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</si>
  <si>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</si>
  <si>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</si>
  <si>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</si>
  <si>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</si>
  <si>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</si>
  <si>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</si>
  <si>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</si>
  <si>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</si>
  <si>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</si>
  <si>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</si>
  <si>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</si>
  <si>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</si>
  <si>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</si>
  <si>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</si>
  <si>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</si>
  <si>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</si>
  <si>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</si>
  <si>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</si>
  <si>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</si>
  <si>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</si>
  <si>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</si>
  <si>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</si>
  <si>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</si>
  <si>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</si>
  <si>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</si>
  <si>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</si>
  <si>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</si>
  <si>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</si>
  <si>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</si>
  <si>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</si>
  <si>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</si>
  <si>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</si>
  <si>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</si>
  <si>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</si>
  <si>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</si>
  <si>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</si>
  <si>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</si>
  <si>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</si>
  <si>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</si>
  <si>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</si>
  <si>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</si>
  <si>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</si>
  <si>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</si>
  <si>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</si>
  <si>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</si>
  <si>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</si>
  <si>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</si>
  <si>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</si>
  <si>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</si>
  <si>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</si>
  <si>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</si>
  <si>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</si>
  <si>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</si>
  <si>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</si>
  <si>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</si>
  <si>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</si>
  <si>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</si>
  <si>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</si>
  <si>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</si>
  <si>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</si>
  <si>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</si>
  <si>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</si>
  <si>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</si>
  <si>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</si>
  <si>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</si>
  <si>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</si>
  <si>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</si>
  <si>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</si>
  <si>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</si>
  <si>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</si>
  <si>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</si>
  <si>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</si>
  <si>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</si>
  <si>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</si>
  <si>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</si>
  <si>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</si>
  <si>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</si>
  <si>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</si>
  <si>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</si>
  <si>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</si>
  <si>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</si>
  <si>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</si>
  <si>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</si>
  <si>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</si>
  <si>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</si>
  <si>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</si>
  <si>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</si>
  <si>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</si>
  <si>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</si>
  <si>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</si>
  <si>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</si>
  <si>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</si>
  <si>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</si>
  <si>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</si>
  <si>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</si>
  <si>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</si>
  <si>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</si>
  <si>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</si>
  <si>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</si>
  <si>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</si>
  <si>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</si>
  <si>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</si>
  <si>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</si>
  <si>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</si>
  <si>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</si>
  <si>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</si>
  <si>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</si>
  <si>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</si>
  <si>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</si>
  <si>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</si>
  <si>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</si>
  <si>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</si>
  <si>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</si>
  <si>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</si>
  <si>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</si>
  <si>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</si>
  <si>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</si>
  <si>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</si>
  <si>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</si>
  <si>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</si>
  <si>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</si>
  <si>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</si>
  <si>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</si>
  <si>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</si>
  <si>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</si>
  <si>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</si>
  <si>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</si>
  <si>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</si>
  <si>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</si>
  <si>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</si>
  <si>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</si>
  <si>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</si>
  <si>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</si>
  <si>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</si>
  <si>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</si>
  <si>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</si>
  <si>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</si>
  <si>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</si>
  <si>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</si>
  <si>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</si>
  <si>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</si>
  <si>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</si>
  <si>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</si>
  <si>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</si>
  <si>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</si>
  <si>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</si>
  <si>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</si>
  <si>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</si>
  <si>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</si>
  <si>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</si>
  <si>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</si>
  <si>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</si>
  <si>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</si>
  <si>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</si>
  <si>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</si>
  <si>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</si>
  <si>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</si>
  <si>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</si>
  <si>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</si>
  <si>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</si>
  <si>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</si>
  <si>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</si>
  <si>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</si>
  <si>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</si>
  <si>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</si>
  <si>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</si>
  <si>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</si>
  <si>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</si>
  <si>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</si>
  <si>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</si>
  <si>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</si>
  <si>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</si>
  <si>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</si>
  <si>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</si>
  <si>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</si>
  <si>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</si>
  <si>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</si>
  <si>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</si>
  <si>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</si>
  <si>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</si>
  <si>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</si>
  <si>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</si>
  <si>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</si>
  <si>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</si>
  <si>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</si>
  <si>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</si>
  <si>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</si>
  <si>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</si>
  <si>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</si>
  <si>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</si>
  <si>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</si>
  <si>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</si>
  <si>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</si>
  <si>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</si>
  <si>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</si>
  <si>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</si>
  <si>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</si>
  <si>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</si>
  <si>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</si>
  <si>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</si>
  <si>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</si>
  <si>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</si>
  <si>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</si>
  <si>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</si>
  <si>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</si>
  <si>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</si>
  <si>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</si>
  <si>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</si>
  <si>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</si>
  <si>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</si>
  <si>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</si>
  <si>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</si>
  <si>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</si>
  <si>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</si>
  <si>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</si>
  <si>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</si>
  <si>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</si>
  <si>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</si>
  <si>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</si>
  <si>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</si>
  <si>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</si>
  <si>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</si>
  <si>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</si>
  <si>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</si>
  <si>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</si>
  <si>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</si>
  <si>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</si>
  <si>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</si>
  <si>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</si>
  <si>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</si>
  <si>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</si>
  <si>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</si>
  <si>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</si>
  <si>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</si>
  <si>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</si>
  <si>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</si>
  <si>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</si>
  <si>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</si>
  <si>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</si>
  <si>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</si>
  <si>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</si>
  <si>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</si>
  <si>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</si>
  <si>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</si>
  <si>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</si>
  <si>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</si>
  <si>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</si>
  <si>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</si>
  <si>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</si>
  <si>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</si>
  <si>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</si>
  <si>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</si>
  <si>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</si>
  <si>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</si>
  <si>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</si>
  <si>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</si>
  <si>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</si>
  <si>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</si>
  <si>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</si>
  <si>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</si>
  <si>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</si>
  <si>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</si>
  <si>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</si>
  <si>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</si>
  <si>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</si>
  <si>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</si>
  <si>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</si>
  <si>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</si>
  <si>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</si>
  <si>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</si>
  <si>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</si>
  <si>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</si>
  <si>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</si>
  <si>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</si>
  <si>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</si>
  <si>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</si>
  <si>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</si>
  <si>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</si>
  <si>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</si>
  <si>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</si>
  <si>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</si>
  <si>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</si>
  <si>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</si>
  <si>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</si>
  <si>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</si>
  <si>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</si>
  <si>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</si>
  <si>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</si>
  <si>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</si>
  <si>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</si>
  <si>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</si>
  <si>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</si>
  <si>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</si>
  <si>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</si>
  <si>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</si>
  <si>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</si>
  <si>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</si>
  <si>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</si>
  <si>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</si>
  <si>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</si>
  <si>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</si>
  <si>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</si>
  <si>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</si>
  <si>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</si>
  <si>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</si>
  <si>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</si>
  <si>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</si>
  <si>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</si>
  <si>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</si>
  <si>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</si>
  <si>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</si>
  <si>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</si>
  <si>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</si>
  <si>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</si>
  <si>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</si>
  <si>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</si>
  <si>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</si>
  <si>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</si>
  <si>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</si>
  <si>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</si>
  <si>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</si>
  <si>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</si>
  <si>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</si>
  <si>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</si>
  <si>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</si>
  <si>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</si>
  <si>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</si>
  <si>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</si>
  <si>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</si>
  <si>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</si>
  <si>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</si>
  <si>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</si>
  <si>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</si>
  <si>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</si>
  <si>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</si>
  <si>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</si>
  <si>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</si>
  <si>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</si>
  <si>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</si>
  <si>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</si>
  <si>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</si>
  <si>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</si>
  <si>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</si>
  <si>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</si>
  <si>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</si>
  <si>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</si>
  <si>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</si>
  <si>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</si>
  <si>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</si>
  <si>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</si>
  <si>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</si>
  <si>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</si>
  <si>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</si>
  <si>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</si>
  <si>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</si>
  <si>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</si>
  <si>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</si>
  <si>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</si>
  <si>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</si>
  <si>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</si>
  <si>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</si>
  <si>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</si>
  <si>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</si>
  <si>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</si>
  <si>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</si>
  <si>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</si>
  <si>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</si>
  <si>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</si>
  <si>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</si>
  <si>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</si>
  <si>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</si>
  <si>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</si>
  <si>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</si>
  <si>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</si>
  <si>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</si>
  <si>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</si>
  <si>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</si>
  <si>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</si>
  <si>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</si>
  <si>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</si>
  <si>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</si>
  <si>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</si>
  <si>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</si>
  <si>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</si>
  <si>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</si>
  <si>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</si>
  <si>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</si>
  <si>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</si>
  <si>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</si>
  <si>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</si>
  <si>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</si>
  <si>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</si>
  <si>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</si>
  <si>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</si>
  <si>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</si>
  <si>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</si>
  <si>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</si>
  <si>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</si>
  <si>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</si>
  <si>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</si>
  <si>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</si>
  <si>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</si>
  <si>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</si>
  <si>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</si>
  <si>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</si>
  <si>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</si>
  <si>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</si>
  <si>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</si>
  <si>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</si>
  <si>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</si>
  <si>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</si>
  <si>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</si>
  <si>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</si>
  <si>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</si>
  <si>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</si>
  <si>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</si>
  <si>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</si>
  <si>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</si>
  <si>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</si>
  <si>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</si>
  <si>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</si>
  <si>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</si>
  <si>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</si>
  <si>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</si>
  <si>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</si>
  <si>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</si>
  <si>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</si>
  <si>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</si>
  <si>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</si>
  <si>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</si>
  <si>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</si>
  <si>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</si>
  <si>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</si>
  <si>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</si>
  <si>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</si>
  <si>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</si>
  <si>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</si>
  <si>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</si>
  <si>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</si>
  <si>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</si>
  <si>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</si>
  <si>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</si>
  <si>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</si>
  <si>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</si>
  <si>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</si>
  <si>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</si>
  <si>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</si>
  <si>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</si>
  <si>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</si>
  <si>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</si>
  <si>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</si>
  <si>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</si>
  <si>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</si>
  <si>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</si>
  <si>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</si>
  <si>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</si>
  <si>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</si>
  <si>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</si>
  <si>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</si>
  <si>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</si>
  <si>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</si>
  <si>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</si>
  <si>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</si>
  <si>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</si>
  <si>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</si>
  <si>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</si>
  <si>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</si>
  <si>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</si>
  <si>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</si>
  <si>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</si>
  <si>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</si>
  <si>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</si>
  <si>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</si>
  <si>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</si>
  <si>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</si>
  <si>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</si>
  <si>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</si>
  <si>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</si>
  <si>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</si>
  <si>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</si>
  <si>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</si>
  <si>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</si>
  <si>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</si>
  <si>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</si>
  <si>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</si>
  <si>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</si>
  <si>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</si>
  <si>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</si>
  <si>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</si>
  <si>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</si>
  <si>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</si>
  <si>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</si>
  <si>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</si>
  <si>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</si>
  <si>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</si>
  <si>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</si>
  <si>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</si>
  <si>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</si>
  <si>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</si>
  <si>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</si>
  <si>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</si>
  <si>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</si>
  <si>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</si>
  <si>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</si>
  <si>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</si>
  <si>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</si>
  <si>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</si>
  <si>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</si>
  <si>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</si>
  <si>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</si>
  <si>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</si>
  <si>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</si>
  <si>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</si>
  <si>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</si>
  <si>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</si>
  <si>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</si>
  <si>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</si>
  <si>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</si>
  <si>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</si>
  <si>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</si>
  <si>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</si>
  <si>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</si>
  <si>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</si>
  <si>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</si>
  <si>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</si>
  <si>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</si>
  <si>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</si>
  <si>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</si>
  <si>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</si>
  <si>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</si>
  <si>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</si>
  <si>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</si>
  <si>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</si>
  <si>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</si>
  <si>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</si>
  <si>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</si>
  <si>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</si>
  <si>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</si>
  <si>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</si>
  <si>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</si>
  <si>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</si>
  <si>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</si>
  <si>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</si>
  <si>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</si>
  <si>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</si>
  <si>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</si>
  <si>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</si>
  <si>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</si>
  <si>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</si>
  <si>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</si>
  <si>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</si>
  <si>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</si>
  <si>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</si>
  <si>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</si>
  <si>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</si>
  <si>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</si>
  <si>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</si>
  <si>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</si>
  <si>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</si>
  <si>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</si>
  <si>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</si>
  <si>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</si>
  <si>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</si>
  <si>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</si>
  <si>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</si>
  <si>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</si>
  <si>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</si>
  <si>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</si>
  <si>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</si>
  <si>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</si>
  <si>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</si>
  <si>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</si>
  <si>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</si>
  <si>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</si>
  <si>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</si>
  <si>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</si>
  <si>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</si>
  <si>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</si>
  <si>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</si>
  <si>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</si>
  <si>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</si>
  <si>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</si>
  <si>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</si>
  <si>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</si>
  <si>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</si>
  <si>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</si>
  <si>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</si>
  <si>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</si>
  <si>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</si>
  <si>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</si>
  <si>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</si>
  <si>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</si>
  <si>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</si>
  <si>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</si>
  <si>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</si>
  <si>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</si>
  <si>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</si>
  <si>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</si>
  <si>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</si>
  <si>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</si>
  <si>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</si>
  <si>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</si>
  <si>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</si>
  <si>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</si>
  <si>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</si>
  <si>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</si>
  <si>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</si>
  <si>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</si>
  <si>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</si>
  <si>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</si>
  <si>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</si>
  <si>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</si>
  <si>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</si>
  <si>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</si>
  <si>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</si>
  <si>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</si>
  <si>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</si>
  <si>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</si>
  <si>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</si>
  <si>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</si>
  <si>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</si>
  <si>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</si>
  <si>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</si>
  <si>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</si>
  <si>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</si>
  <si>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</si>
  <si>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</si>
  <si>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</si>
  <si>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</si>
  <si>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</si>
  <si>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</si>
  <si>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</si>
  <si>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</si>
  <si>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</si>
  <si>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</si>
  <si>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</si>
  <si>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</si>
  <si>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</si>
  <si>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</si>
  <si>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</si>
  <si>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</si>
  <si>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</si>
  <si>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</si>
  <si>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</si>
  <si>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</si>
  <si>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</si>
  <si>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</si>
  <si>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</si>
  <si>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</si>
  <si>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</si>
  <si>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</si>
  <si>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</si>
  <si>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</si>
  <si>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</si>
  <si>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</si>
  <si>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</si>
  <si>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</si>
  <si>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</si>
  <si>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</si>
  <si>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</si>
  <si>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</si>
  <si>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</si>
  <si>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</si>
  <si>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</si>
  <si>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</si>
  <si>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</si>
  <si>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</si>
  <si>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*</t>
  </si>
  <si>
    <t>COFORGE</t>
  </si>
  <si>
    <t>Intrday Call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</si>
  <si>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</si>
  <si>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</si>
  <si>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</si>
  <si>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</si>
  <si>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</si>
  <si>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</si>
  <si>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</si>
  <si>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</si>
  <si>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</si>
  <si>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</si>
  <si>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</si>
  <si>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</si>
  <si>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</si>
  <si>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</si>
  <si>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</si>
  <si>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</si>
  <si>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1465-1475</t>
  </si>
  <si>
    <t>1600-1700</t>
  </si>
  <si>
    <t>ANURAS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</si>
  <si>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</si>
  <si>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</si>
  <si>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</si>
  <si>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</si>
  <si>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</si>
  <si>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</si>
  <si>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</si>
  <si>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</si>
  <si>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</si>
  <si>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</si>
  <si>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</si>
  <si>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</si>
  <si>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</si>
  <si>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</si>
  <si>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</si>
  <si>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</si>
  <si>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</si>
  <si>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</si>
  <si>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</si>
  <si>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2250-2300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</si>
  <si>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</si>
  <si>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</si>
  <si>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</si>
  <si>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</si>
  <si>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</si>
  <si>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</si>
  <si>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</si>
  <si>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</si>
  <si>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</si>
  <si>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</si>
  <si>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</si>
  <si>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</si>
  <si>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</si>
  <si>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</si>
  <si>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</si>
  <si>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</si>
  <si>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</si>
  <si>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</si>
  <si>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</si>
  <si>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</si>
  <si>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</si>
  <si>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</si>
  <si>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</si>
  <si>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</si>
  <si>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Profit of Rs.160/-</t>
  </si>
  <si>
    <t>Profit of Rs.25.5/-</t>
  </si>
  <si>
    <t>Profit of Rs.38/-</t>
  </si>
  <si>
    <t>2380-2400</t>
  </si>
  <si>
    <t>Profit of Rs.14.5/-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</si>
  <si>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</si>
  <si>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</si>
  <si>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</si>
  <si>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</si>
  <si>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</si>
  <si>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</si>
  <si>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</si>
  <si>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</si>
  <si>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Profit of Rs.21.5/-</t>
  </si>
  <si>
    <t xml:space="preserve">IEX </t>
  </si>
  <si>
    <t>375-380</t>
  </si>
  <si>
    <t>4800-4850</t>
  </si>
  <si>
    <t xml:space="preserve">HCLTECH JUNE FUT </t>
  </si>
  <si>
    <t>990-1000</t>
  </si>
  <si>
    <t>Profit of Rs.8/-</t>
  </si>
  <si>
    <t xml:space="preserve">IRCTC </t>
  </si>
  <si>
    <t>2200-2250</t>
  </si>
  <si>
    <t>Profit of Rs.28/-</t>
  </si>
  <si>
    <t>Loss of Rs.21/-</t>
  </si>
  <si>
    <t>Loss of Rs.70/-</t>
  </si>
  <si>
    <t>TECHM 1080 CE JUNE</t>
  </si>
  <si>
    <t>28-32</t>
  </si>
  <si>
    <t>NK SECURITIES RESEARCH PRIVATE LIMITED</t>
  </si>
  <si>
    <t>JUMP TRADING FINANCIAL INDIA PRIVATE LIMITED</t>
  </si>
  <si>
    <t>Indiabulls Hsg Fin Ltd</t>
  </si>
  <si>
    <t>PILITA</t>
  </si>
  <si>
    <t>PIL Italica Lifestyle Ltd</t>
  </si>
  <si>
    <t>317-327</t>
  </si>
  <si>
    <t>Buy&lt;&gt;</t>
  </si>
  <si>
    <t xml:space="preserve"> NIFTY 15550 PE 17 JUNE</t>
  </si>
  <si>
    <t>110-120</t>
  </si>
  <si>
    <t>Profit of Rs.4/-</t>
  </si>
  <si>
    <t>2980-3020</t>
  </si>
  <si>
    <t>3570-3600</t>
  </si>
  <si>
    <t>3900-4000</t>
  </si>
  <si>
    <t>DGL</t>
  </si>
  <si>
    <t>MAANOR INVESTMENTS PRIVATE LIMITED .</t>
  </si>
  <si>
    <t>MAHACORP</t>
  </si>
  <si>
    <t>TURBOT TRADERS PRIVATE LIMITED</t>
  </si>
  <si>
    <t>OPTIFIN</t>
  </si>
  <si>
    <t>VEAM CAPITALS PRIVATE LIMITED</t>
  </si>
  <si>
    <t>XTX MARKETS LLP</t>
  </si>
  <si>
    <t>RIIL</t>
  </si>
  <si>
    <t>Reliance Indl Infra Ltd</t>
  </si>
  <si>
    <t>VERTOZ</t>
  </si>
  <si>
    <t>Vertoz Advertising Ltd</t>
  </si>
  <si>
    <t>VAIBHAV STOCK AND DERIVATIVES BROKING PRIVATE LIMITED</t>
  </si>
  <si>
    <t>GRANULES 350 CE JUNE</t>
  </si>
  <si>
    <t>14-16</t>
  </si>
  <si>
    <t>HEROMOTOCO APRIL FUT</t>
  </si>
  <si>
    <t>HEROMOTOCO APR 3050 CE</t>
  </si>
  <si>
    <t>RELIANCE JUNE FUT</t>
  </si>
  <si>
    <t>2214-2218</t>
  </si>
  <si>
    <t>RELIANCE 2260 CE</t>
  </si>
  <si>
    <t>36-38</t>
  </si>
  <si>
    <t>OZONEWORLD</t>
  </si>
  <si>
    <t>PARLEIND</t>
  </si>
  <si>
    <t>GLOBUSSPR</t>
  </si>
  <si>
    <t>Globus Spirits Limited</t>
  </si>
  <si>
    <t>QE SECURITIES</t>
  </si>
  <si>
    <t>TEMPLETON STRATEGIC EMERGING MARKETS FUND IV LDC</t>
  </si>
  <si>
    <t>Loss of Rs.80/-</t>
  </si>
  <si>
    <t>Loss of Rs.74/-</t>
  </si>
  <si>
    <t>Profit of Rs.67.5/-</t>
  </si>
  <si>
    <t>Loss of Rs.46.5/-</t>
  </si>
  <si>
    <t>Profit of Rs.1.15/-</t>
  </si>
  <si>
    <t>158-158.5</t>
  </si>
  <si>
    <t>165-170</t>
  </si>
  <si>
    <t>2050-2065</t>
  </si>
  <si>
    <t>DRREDDY JUNE FUT</t>
  </si>
  <si>
    <t>5430-5450</t>
  </si>
  <si>
    <t>DRREDDY 5600 CE</t>
  </si>
  <si>
    <t>73-75</t>
  </si>
  <si>
    <t>ATHARVENT</t>
  </si>
  <si>
    <t>MAHESH KULHARI</t>
  </si>
  <si>
    <t>MAYUKH</t>
  </si>
  <si>
    <t>DARSHANGI MANISH PATEL</t>
  </si>
  <si>
    <t>PIL ENTERPRISE PRIVATE LIMITED</t>
  </si>
  <si>
    <t>Jai Corp Limited</t>
  </si>
  <si>
    <t>TWO ROADS TRADING PRIVATE LIMITED</t>
  </si>
  <si>
    <t>GOLDMINE STOCKS PRIVATE LIMITED</t>
  </si>
  <si>
    <t>MATHISYS ADVISORS LLP</t>
  </si>
  <si>
    <t>LIBAS</t>
  </si>
  <si>
    <t>Libas Consu Products Ltd</t>
  </si>
  <si>
    <t xml:space="preserve">BANKNIFTY 35000 PE 17 JUNE </t>
  </si>
  <si>
    <t>300-350</t>
  </si>
  <si>
    <t>579-581</t>
  </si>
  <si>
    <t>610-620</t>
  </si>
  <si>
    <t>130-132</t>
  </si>
  <si>
    <t>TECHM JUN FUT</t>
  </si>
  <si>
    <t>1070-1072</t>
  </si>
  <si>
    <t>1100-1110</t>
  </si>
  <si>
    <t>M&amp;MFIN 185 CE JUNE</t>
  </si>
  <si>
    <t>M&amp;MFIN 190 CE JUNE</t>
  </si>
  <si>
    <t xml:space="preserve">PETRONET 245 CE JUNE </t>
  </si>
  <si>
    <t>PRAGYA MERCANTILE PVT LTD</t>
  </si>
  <si>
    <t>HAZOOR</t>
  </si>
  <si>
    <t>KEEMTEE FINANCIAL SERVICES LTD</t>
  </si>
  <si>
    <t>IISL</t>
  </si>
  <si>
    <t>NAROTTAMBHAI GORADHANDAS PATEL</t>
  </si>
  <si>
    <t>NEWLIGHT</t>
  </si>
  <si>
    <t>ORACLECR</t>
  </si>
  <si>
    <t>RAHUL ANANTRAI MEHTA</t>
  </si>
  <si>
    <t>PURVISH MUKESH SHAH</t>
  </si>
  <si>
    <t>DIPAK KANAYALAL SHAH</t>
  </si>
  <si>
    <t>CARE Ratings Ltd</t>
  </si>
  <si>
    <t>IZMO</t>
  </si>
  <si>
    <t>IZMO Limited</t>
  </si>
  <si>
    <t>Justdial Ltd.</t>
  </si>
  <si>
    <t>MAANALU</t>
  </si>
  <si>
    <t>Maan Aluminium Limited</t>
  </si>
  <si>
    <t>MUKUL MAHESHWARI</t>
  </si>
  <si>
    <t>ADROIT FINANCIAL SERVICES PVT LTD</t>
  </si>
  <si>
    <t>SHREEJAY WEALTH ADVISORS PRIVATE LIMITED  .</t>
  </si>
  <si>
    <t>JATESH JAIN</t>
  </si>
  <si>
    <t>STOCK VERTEX VENTURES</t>
  </si>
  <si>
    <t>1190-1205</t>
  </si>
  <si>
    <t>1300-1350</t>
  </si>
  <si>
    <t>HERANBA</t>
  </si>
  <si>
    <t>755-765</t>
  </si>
  <si>
    <t>830-860</t>
  </si>
  <si>
    <t>210-211</t>
  </si>
  <si>
    <t>220-224</t>
  </si>
  <si>
    <t>Profit of Rs.1/-</t>
  </si>
  <si>
    <t>Loss of Rs.3.75/-</t>
  </si>
  <si>
    <t>Profit of Rs.65/-</t>
  </si>
  <si>
    <t>2260-2300</t>
  </si>
  <si>
    <t>2600-2700</t>
  </si>
  <si>
    <t>HDFCBANK 1500 CE JUNE</t>
  </si>
  <si>
    <t>21-22</t>
  </si>
  <si>
    <t>ADJIA</t>
  </si>
  <si>
    <t>SHRENI SHARES PRIVATE LIMITED</t>
  </si>
  <si>
    <t>KAUPILKUMAR HASMUKHBHAI SHAH</t>
  </si>
  <si>
    <t>VIINIET DINESH PAREKH</t>
  </si>
  <si>
    <t>ANUROOP</t>
  </si>
  <si>
    <t>MANOHARRAMCHANDRAWAGLEHUF</t>
  </si>
  <si>
    <t>ARCHITORG</t>
  </si>
  <si>
    <t>RONIT SHAH</t>
  </si>
  <si>
    <t>BCLENTERPR</t>
  </si>
  <si>
    <t>HIMADRI JIGAR SHAH</t>
  </si>
  <si>
    <t>SUBHASH CHANDRA</t>
  </si>
  <si>
    <t>BHAGCHEM</t>
  </si>
  <si>
    <t>VSN ENTERPRISES</t>
  </si>
  <si>
    <t>CHOKSILA</t>
  </si>
  <si>
    <t>SOUMIL AJMERA</t>
  </si>
  <si>
    <t>GAYATRIDEVI DADHICH</t>
  </si>
  <si>
    <t>VINOD PUNDGE</t>
  </si>
  <si>
    <t>BHAVIN INDRAJITBHAI PARIKH</t>
  </si>
  <si>
    <t>JAGANLAM</t>
  </si>
  <si>
    <t>KAJARIR</t>
  </si>
  <si>
    <t>LIFE LINE MARKETING PVT LTD.</t>
  </si>
  <si>
    <t>IVORY CONSULTANTS PVT LTD</t>
  </si>
  <si>
    <t>AKASH DASHRATHBHAI PATEL</t>
  </si>
  <si>
    <t>SILKON TRADES LLP</t>
  </si>
  <si>
    <t>DASHRATHBHAI PRAHLADBHAI PATEL</t>
  </si>
  <si>
    <t>MINOLTAF</t>
  </si>
  <si>
    <t>DANESH KAIKHUSHROO NAJADKAY</t>
  </si>
  <si>
    <t>NILESH VINODCHANDRA PARIKH .</t>
  </si>
  <si>
    <t>ORTINLAABS</t>
  </si>
  <si>
    <t>OPG SECURITIES P LTD</t>
  </si>
  <si>
    <t>RUPA CHANDRAGUPTA MEHTA</t>
  </si>
  <si>
    <t>PALMJEWELS</t>
  </si>
  <si>
    <t>RAM MOONDRA</t>
  </si>
  <si>
    <t>SURJECTIVE RESEARCH CAPITAL LLP</t>
  </si>
  <si>
    <t>SAGARPROD</t>
  </si>
  <si>
    <t>ANTIQUE SECURITIES PVT LTD.</t>
  </si>
  <si>
    <t>SBC</t>
  </si>
  <si>
    <t>ARUN KUMAR PANDEY</t>
  </si>
  <si>
    <t>ANJESH KUMAR SHAH</t>
  </si>
  <si>
    <t>LAKSHMISHREE CAPITAL SERVICES PRIVATE LIMITED</t>
  </si>
  <si>
    <t>SCANSTL</t>
  </si>
  <si>
    <t>ALTIUS FINSERV PRIVATE LIMITED .</t>
  </si>
  <si>
    <t>SHEETAL</t>
  </si>
  <si>
    <t>KAMLESH BIHARILAL MEHTA</t>
  </si>
  <si>
    <t>SHINEFASH</t>
  </si>
  <si>
    <t>PRAKASHBHAI MAHENDRABHAI DAVE</t>
  </si>
  <si>
    <t>SICLTD</t>
  </si>
  <si>
    <t>SANGITABEN ARVINDBHAI DOBARIYA</t>
  </si>
  <si>
    <t>TWINSTAR</t>
  </si>
  <si>
    <t>NIPUN RAJ</t>
  </si>
  <si>
    <t>ARIES</t>
  </si>
  <si>
    <t>Aries Agro Limited</t>
  </si>
  <si>
    <t>BANG</t>
  </si>
  <si>
    <t>Bang Overseas Limited</t>
  </si>
  <si>
    <t>URMILA  DOSHI</t>
  </si>
  <si>
    <t>GAURAV DOSHI</t>
  </si>
  <si>
    <t>Bombay Dyeing &amp; Mfg Co.</t>
  </si>
  <si>
    <t>CALSOFT</t>
  </si>
  <si>
    <t>California Soft Ltd.</t>
  </si>
  <si>
    <t>ROOP RANJAN HARGAVE</t>
  </si>
  <si>
    <t>CENTEXT</t>
  </si>
  <si>
    <t>Century Extrusions Limite</t>
  </si>
  <si>
    <t>SATYANARAYAN J KABRA</t>
  </si>
  <si>
    <t>B M TRADERS</t>
  </si>
  <si>
    <t>ARPIT JAIN HUF</t>
  </si>
  <si>
    <t>VARUN KUMAR MODI</t>
  </si>
  <si>
    <t>BHAVANA GUPTA</t>
  </si>
  <si>
    <t>PRITHVI  FINMART  PRIVATE LIMITED</t>
  </si>
  <si>
    <t>DLINKINDIA</t>
  </si>
  <si>
    <t>D-Link India Ltd</t>
  </si>
  <si>
    <t>FEL</t>
  </si>
  <si>
    <t>Future Enterprises Ltd</t>
  </si>
  <si>
    <t>GSCLCEMENT</t>
  </si>
  <si>
    <t>Gujarat Sidhee Cem. Ltd.</t>
  </si>
  <si>
    <t>INSECTICID</t>
  </si>
  <si>
    <t>Insecticides (India) Limi</t>
  </si>
  <si>
    <t>B.W.TRADERS</t>
  </si>
  <si>
    <t>JAKHARIA</t>
  </si>
  <si>
    <t>JAKHARIA FABRIC LIMITED</t>
  </si>
  <si>
    <t>NOPEA CAPITAL SERVICES PRIVATE LIMITED</t>
  </si>
  <si>
    <t>JAYSREETEA</t>
  </si>
  <si>
    <t>Jayashree Tea Ltd.</t>
  </si>
  <si>
    <t>VIJETA STOCK &amp; SHARES SERVICES PRIVATE LIMITED VIJETA  STOCK</t>
  </si>
  <si>
    <t>ORION STOCKS LTD</t>
  </si>
  <si>
    <t>KELLTONTEC</t>
  </si>
  <si>
    <t>Kellton Tech Sol Ltd</t>
  </si>
  <si>
    <t>LINGARAJU GOWDA  MALLIKARJUNAPPA</t>
  </si>
  <si>
    <t>LAMBODHARA</t>
  </si>
  <si>
    <t>Lambodhara Textiles Ltd.</t>
  </si>
  <si>
    <t>DEEP  AGARWAL</t>
  </si>
  <si>
    <t>PARESH THAKKER</t>
  </si>
  <si>
    <t>ORTINLAB</t>
  </si>
  <si>
    <t>Ortin Laboratories Ltd</t>
  </si>
  <si>
    <t>CHANDARANA INTERMEDIARIES BROKERS PRIVATE LIMITED</t>
  </si>
  <si>
    <t>OPG SECURITIES PVT. LTD.</t>
  </si>
  <si>
    <t>AFPL TRADELINK LLP</t>
  </si>
  <si>
    <t>DAULATRAM INNANI</t>
  </si>
  <si>
    <t>PITTIENG</t>
  </si>
  <si>
    <t>Pitti Engineering Limited</t>
  </si>
  <si>
    <t>HSQUARE GLOBETRADE LLP</t>
  </si>
  <si>
    <t>RELINFRA</t>
  </si>
  <si>
    <t>Reliance Infrastructu Ltd</t>
  </si>
  <si>
    <t>SNEHIL  MEHTA</t>
  </si>
  <si>
    <t>REVATHI</t>
  </si>
  <si>
    <t>Revathi Equipment Limited</t>
  </si>
  <si>
    <t>RICOAUTO</t>
  </si>
  <si>
    <t>Rico Auto Industries Ltd</t>
  </si>
  <si>
    <t>NAVY RAMAVAT (HUF)</t>
  </si>
  <si>
    <t>PRABHULAL LALLUBHAI PAREKH</t>
  </si>
  <si>
    <t>NUMIV RESEARCH PRIVATE LIMITED</t>
  </si>
  <si>
    <t>ROSSELLIND</t>
  </si>
  <si>
    <t>Rossell India Limited</t>
  </si>
  <si>
    <t>SMARTLINK</t>
  </si>
  <si>
    <t>Smartlink Holdings Ltd</t>
  </si>
  <si>
    <t>AJAY BAXI</t>
  </si>
  <si>
    <t>SUMIT</t>
  </si>
  <si>
    <t>Sumit Woods Limited</t>
  </si>
  <si>
    <t>ANKITA VISHAL SHAH</t>
  </si>
  <si>
    <t>Suprajit Engineering Limi</t>
  </si>
  <si>
    <t>UNIFI CAPITAL PRIVATE LIMITED - BC AD</t>
  </si>
  <si>
    <t>UNIFI CAPITAL PRIVATE LIMITED</t>
  </si>
  <si>
    <t>UNIDT</t>
  </si>
  <si>
    <t>United Drilling Tools Ltd</t>
  </si>
  <si>
    <t>ALACRITY SECURITIES LTD</t>
  </si>
  <si>
    <t>WALCHANNAG</t>
  </si>
  <si>
    <t>Walchandnagar Ind. Ltd</t>
  </si>
  <si>
    <t>RISHABH NAYANBHAI SHARMA</t>
  </si>
  <si>
    <t>SHAH NIRAJ RAJNIKANT</t>
  </si>
  <si>
    <t>ROMAN INDUSTRIES LLP</t>
  </si>
  <si>
    <t>NEHA PARAG JHAVERI</t>
  </si>
  <si>
    <t>PRABHAKAR RAJU ALLURI</t>
  </si>
  <si>
    <t>SOMASUBBA LAKSHMI GAMINI</t>
  </si>
  <si>
    <t>VENKATA RAMA GADDAM</t>
  </si>
  <si>
    <t>VENKATA RAMANA GADDAM</t>
  </si>
  <si>
    <t>SRINIVASA RAJU ALLURI</t>
  </si>
  <si>
    <t>GUPTA RAMESH SUMIT KUMAR</t>
  </si>
  <si>
    <t>SUNDARAM CLAYTON LIMITED</t>
  </si>
  <si>
    <t>TVS MOTOR COMPANY LIMITED</t>
  </si>
  <si>
    <t>CAIRN OIL SOLUTIONS PRIVATE LIMITED</t>
  </si>
  <si>
    <t>VIVIDHA</t>
  </si>
  <si>
    <t>Visagar Polytex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</si>
</sst>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/>
    </xf>
    <xf numFmtId="0" fontId="46" fillId="2" borderId="3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8" fillId="2" borderId="35" xfId="0" applyFont="1" applyFill="1" applyBorder="1"/>
    <xf numFmtId="0" fontId="49" fillId="2" borderId="35" xfId="0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2" fontId="49" fillId="2" borderId="36" xfId="0" applyNumberFormat="1" applyFont="1" applyFill="1" applyBorder="1" applyAlignment="1">
      <alignment horizontal="center" vertical="center"/>
    </xf>
    <xf numFmtId="0" fontId="49" fillId="2" borderId="36" xfId="0" applyFont="1" applyFill="1" applyBorder="1" applyAlignment="1">
      <alignment horizontal="center" vertical="center"/>
    </xf>
    <xf numFmtId="43" fontId="49" fillId="2" borderId="36" xfId="160" applyFont="1" applyFill="1" applyBorder="1" applyAlignment="1">
      <alignment horizontal="center" vertical="center"/>
    </xf>
    <xf numFmtId="16" fontId="49" fillId="2" borderId="36" xfId="16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2" fontId="49" fillId="2" borderId="35" xfId="0" applyNumberFormat="1" applyFont="1" applyFill="1" applyBorder="1" applyAlignment="1">
      <alignment horizontal="center" vertical="center"/>
    </xf>
    <xf numFmtId="0" fontId="49" fillId="2" borderId="37" xfId="0" applyFont="1" applyFill="1" applyBorder="1" applyAlignment="1">
      <alignment horizontal="center" vertical="center"/>
    </xf>
    <xf numFmtId="43" fontId="49" fillId="2" borderId="37" xfId="16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69" fontId="49" fillId="2" borderId="35" xfId="0" applyNumberFormat="1" applyFont="1" applyFill="1" applyBorder="1" applyAlignment="1">
      <alignment horizontal="center" vertical="center"/>
    </xf>
    <xf numFmtId="43" fontId="49" fillId="2" borderId="35" xfId="160" applyFont="1" applyFill="1" applyBorder="1" applyAlignment="1">
      <alignment horizontal="center" vertical="center"/>
    </xf>
    <xf numFmtId="16" fontId="49" fillId="2" borderId="35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44364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2" sqref="Q12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44364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20" t="s">
        <v>16</v>
      </c>
      <c r="B9" s="522" t="s">
        <v>17</v>
      </c>
      <c r="C9" s="522" t="s">
        <v>18</v>
      </c>
      <c r="D9" s="522" t="s">
        <v>827</v>
      </c>
      <c r="E9" s="251" t="s">
        <v>19</v>
      </c>
      <c r="F9" s="251" t="s">
        <v>20</v>
      </c>
      <c r="G9" s="517" t="s">
        <v>21</v>
      </c>
      <c r="H9" s="518"/>
      <c r="I9" s="519"/>
      <c r="J9" s="517" t="s">
        <v>22</v>
      </c>
      <c r="K9" s="518"/>
      <c r="L9" s="519"/>
      <c r="M9" s="251"/>
      <c r="N9" s="258"/>
      <c r="O9" s="258"/>
      <c r="P9" s="258"/>
    </row>
    <row r="10" spans="1:16" ht="59.25" customHeight="1">
      <c r="A10" s="521"/>
      <c r="B10" s="523" t="s">
        <v>17</v>
      </c>
      <c r="C10" s="523"/>
      <c r="D10" s="52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5" t="s">
        <v>35</v>
      </c>
      <c r="D11" s="436">
        <v>44371</v>
      </c>
      <c r="E11" s="275">
        <v>35101.35</v>
      </c>
      <c r="F11" s="275">
        <v>35190.083333333336</v>
      </c>
      <c r="G11" s="287">
        <v>34916.26666666667</v>
      </c>
      <c r="H11" s="287">
        <v>34731.183333333334</v>
      </c>
      <c r="I11" s="287">
        <v>34457.366666666669</v>
      </c>
      <c r="J11" s="287">
        <v>35375.166666666672</v>
      </c>
      <c r="K11" s="287">
        <v>35648.983333333337</v>
      </c>
      <c r="L11" s="287">
        <v>35834.066666666673</v>
      </c>
      <c r="M11" s="274">
        <v>35463.9</v>
      </c>
      <c r="N11" s="274">
        <v>35005</v>
      </c>
      <c r="O11" s="433">
        <v>1761400</v>
      </c>
      <c r="P11" s="434">
        <v>4.2294776395402162E-2</v>
      </c>
    </row>
    <row r="12" spans="1:16" ht="15">
      <c r="A12" s="254">
        <v>2</v>
      </c>
      <c r="B12" s="343" t="s">
        <v>34</v>
      </c>
      <c r="C12" s="435" t="s">
        <v>36</v>
      </c>
      <c r="D12" s="436">
        <v>44371</v>
      </c>
      <c r="E12" s="288">
        <v>15790.2</v>
      </c>
      <c r="F12" s="288">
        <v>15813.783333333333</v>
      </c>
      <c r="G12" s="289">
        <v>15742.566666666666</v>
      </c>
      <c r="H12" s="289">
        <v>15694.933333333332</v>
      </c>
      <c r="I12" s="289">
        <v>15623.716666666665</v>
      </c>
      <c r="J12" s="289">
        <v>15861.416666666666</v>
      </c>
      <c r="K12" s="289">
        <v>15932.633333333333</v>
      </c>
      <c r="L12" s="289">
        <v>15980.266666666666</v>
      </c>
      <c r="M12" s="276">
        <v>15885</v>
      </c>
      <c r="N12" s="276">
        <v>15766.15</v>
      </c>
      <c r="O12" s="291">
        <v>12170850</v>
      </c>
      <c r="P12" s="292">
        <v>-9.9652684023834981E-2</v>
      </c>
    </row>
    <row r="13" spans="1:16" ht="15">
      <c r="A13" s="254">
        <v>3</v>
      </c>
      <c r="B13" s="343" t="s">
        <v>34</v>
      </c>
      <c r="C13" s="435" t="s">
        <v>825</v>
      </c>
      <c r="D13" s="436">
        <v>44371</v>
      </c>
      <c r="E13" s="401">
        <v>16603.900000000001</v>
      </c>
      <c r="F13" s="401">
        <v>16637.083333333332</v>
      </c>
      <c r="G13" s="402">
        <v>16554.166666666664</v>
      </c>
      <c r="H13" s="402">
        <v>16504.433333333331</v>
      </c>
      <c r="I13" s="402">
        <v>16421.516666666663</v>
      </c>
      <c r="J13" s="402">
        <v>16686.816666666666</v>
      </c>
      <c r="K13" s="402">
        <v>16769.73333333333</v>
      </c>
      <c r="L13" s="402">
        <v>16819.466666666667</v>
      </c>
      <c r="M13" s="403">
        <v>16720</v>
      </c>
      <c r="N13" s="403">
        <v>16587.349999999999</v>
      </c>
      <c r="O13" s="404">
        <v>14200</v>
      </c>
      <c r="P13" s="405">
        <v>5.6547619047619048E-2</v>
      </c>
    </row>
    <row r="14" spans="1:16" ht="15">
      <c r="A14" s="254">
        <v>4</v>
      </c>
      <c r="B14" s="362" t="s">
        <v>835</v>
      </c>
      <c r="C14" s="435" t="s">
        <v>735</v>
      </c>
      <c r="D14" s="436">
        <v>44371</v>
      </c>
      <c r="E14" s="288">
        <v>1815.2</v>
      </c>
      <c r="F14" s="288">
        <v>1816.8666666666668</v>
      </c>
      <c r="G14" s="289">
        <v>1804.8333333333335</v>
      </c>
      <c r="H14" s="289">
        <v>1794.4666666666667</v>
      </c>
      <c r="I14" s="289">
        <v>1782.4333333333334</v>
      </c>
      <c r="J14" s="289">
        <v>1827.2333333333336</v>
      </c>
      <c r="K14" s="289">
        <v>1839.2666666666669</v>
      </c>
      <c r="L14" s="289">
        <v>1849.6333333333337</v>
      </c>
      <c r="M14" s="276">
        <v>1828.9</v>
      </c>
      <c r="N14" s="276">
        <v>1806.5</v>
      </c>
      <c r="O14" s="291">
        <v>1180650</v>
      </c>
      <c r="P14" s="292">
        <v>-1.8374558303886925E-2</v>
      </c>
    </row>
    <row r="15" spans="1:16" ht="15">
      <c r="A15" s="254">
        <v>5</v>
      </c>
      <c r="B15" s="343" t="s">
        <v>37</v>
      </c>
      <c r="C15" s="435" t="s">
        <v>38</v>
      </c>
      <c r="D15" s="436">
        <v>44371</v>
      </c>
      <c r="E15" s="288">
        <v>2026.4</v>
      </c>
      <c r="F15" s="288">
        <v>2035.8166666666668</v>
      </c>
      <c r="G15" s="289">
        <v>2012.7333333333336</v>
      </c>
      <c r="H15" s="289">
        <v>1999.0666666666668</v>
      </c>
      <c r="I15" s="289">
        <v>1975.9833333333336</v>
      </c>
      <c r="J15" s="289">
        <v>2049.4833333333336</v>
      </c>
      <c r="K15" s="289">
        <v>2072.5666666666671</v>
      </c>
      <c r="L15" s="289">
        <v>2086.2333333333336</v>
      </c>
      <c r="M15" s="276">
        <v>2058.9</v>
      </c>
      <c r="N15" s="276">
        <v>2022.15</v>
      </c>
      <c r="O15" s="291">
        <v>2239500</v>
      </c>
      <c r="P15" s="292">
        <v>-4.4632894443204642E-4</v>
      </c>
    </row>
    <row r="16" spans="1:16" ht="15">
      <c r="A16" s="254">
        <v>6</v>
      </c>
      <c r="B16" s="343" t="s">
        <v>39</v>
      </c>
      <c r="C16" s="435" t="s">
        <v>40</v>
      </c>
      <c r="D16" s="436">
        <v>44371</v>
      </c>
      <c r="E16" s="288">
        <v>1448.65</v>
      </c>
      <c r="F16" s="288">
        <v>1468.8333333333333</v>
      </c>
      <c r="G16" s="289">
        <v>1394.6666666666665</v>
      </c>
      <c r="H16" s="289">
        <v>1340.6833333333332</v>
      </c>
      <c r="I16" s="289">
        <v>1266.5166666666664</v>
      </c>
      <c r="J16" s="289">
        <v>1522.8166666666666</v>
      </c>
      <c r="K16" s="289">
        <v>1596.9833333333331</v>
      </c>
      <c r="L16" s="289">
        <v>1650.9666666666667</v>
      </c>
      <c r="M16" s="276">
        <v>1543</v>
      </c>
      <c r="N16" s="276">
        <v>1414.85</v>
      </c>
      <c r="O16" s="291">
        <v>20139000</v>
      </c>
      <c r="P16" s="292">
        <v>-9.1512915129151294E-3</v>
      </c>
    </row>
    <row r="17" spans="1:16" ht="15">
      <c r="A17" s="254">
        <v>7</v>
      </c>
      <c r="B17" s="343" t="s">
        <v>39</v>
      </c>
      <c r="C17" s="435" t="s">
        <v>41</v>
      </c>
      <c r="D17" s="436">
        <v>44371</v>
      </c>
      <c r="E17" s="288">
        <v>705</v>
      </c>
      <c r="F17" s="288">
        <v>717.63333333333333</v>
      </c>
      <c r="G17" s="289">
        <v>682.86666666666667</v>
      </c>
      <c r="H17" s="289">
        <v>660.73333333333335</v>
      </c>
      <c r="I17" s="289">
        <v>625.9666666666667</v>
      </c>
      <c r="J17" s="289">
        <v>739.76666666666665</v>
      </c>
      <c r="K17" s="289">
        <v>774.5333333333333</v>
      </c>
      <c r="L17" s="289">
        <v>796.66666666666663</v>
      </c>
      <c r="M17" s="276">
        <v>752.4</v>
      </c>
      <c r="N17" s="276">
        <v>695.5</v>
      </c>
      <c r="O17" s="291">
        <v>90641250</v>
      </c>
      <c r="P17" s="292">
        <v>-6.4203489572578987E-2</v>
      </c>
    </row>
    <row r="18" spans="1:16" ht="15">
      <c r="A18" s="254">
        <v>8</v>
      </c>
      <c r="B18" s="343" t="s">
        <v>51</v>
      </c>
      <c r="C18" s="435" t="s">
        <v>226</v>
      </c>
      <c r="D18" s="436">
        <v>44371</v>
      </c>
      <c r="E18" s="288">
        <v>3186.25</v>
      </c>
      <c r="F18" s="288">
        <v>3175.4333333333329</v>
      </c>
      <c r="G18" s="289">
        <v>3141.8666666666659</v>
      </c>
      <c r="H18" s="289">
        <v>3097.4833333333331</v>
      </c>
      <c r="I18" s="289">
        <v>3063.9166666666661</v>
      </c>
      <c r="J18" s="289">
        <v>3219.8166666666657</v>
      </c>
      <c r="K18" s="289">
        <v>3253.3833333333323</v>
      </c>
      <c r="L18" s="289">
        <v>3297.7666666666655</v>
      </c>
      <c r="M18" s="276">
        <v>3209</v>
      </c>
      <c r="N18" s="276">
        <v>3131.05</v>
      </c>
      <c r="O18" s="291">
        <v>565600</v>
      </c>
      <c r="P18" s="292">
        <v>-4.6848668688911362E-2</v>
      </c>
    </row>
    <row r="19" spans="1:16" ht="15">
      <c r="A19" s="254">
        <v>9</v>
      </c>
      <c r="B19" s="343" t="s">
        <v>43</v>
      </c>
      <c r="C19" s="435" t="s">
        <v>44</v>
      </c>
      <c r="D19" s="436">
        <v>44371</v>
      </c>
      <c r="E19" s="288">
        <v>772.6</v>
      </c>
      <c r="F19" s="288">
        <v>778.5333333333333</v>
      </c>
      <c r="G19" s="289">
        <v>764.81666666666661</v>
      </c>
      <c r="H19" s="289">
        <v>757.0333333333333</v>
      </c>
      <c r="I19" s="289">
        <v>743.31666666666661</v>
      </c>
      <c r="J19" s="289">
        <v>786.31666666666661</v>
      </c>
      <c r="K19" s="289">
        <v>800.0333333333333</v>
      </c>
      <c r="L19" s="289">
        <v>807.81666666666661</v>
      </c>
      <c r="M19" s="276">
        <v>792.25</v>
      </c>
      <c r="N19" s="276">
        <v>770.75</v>
      </c>
      <c r="O19" s="291">
        <v>10063000</v>
      </c>
      <c r="P19" s="292">
        <v>9.7330925145494677E-3</v>
      </c>
    </row>
    <row r="20" spans="1:16" ht="15">
      <c r="A20" s="254">
        <v>10</v>
      </c>
      <c r="B20" s="343" t="s">
        <v>37</v>
      </c>
      <c r="C20" s="435" t="s">
        <v>45</v>
      </c>
      <c r="D20" s="436">
        <v>44371</v>
      </c>
      <c r="E20" s="288">
        <v>339.3</v>
      </c>
      <c r="F20" s="288">
        <v>340.68333333333334</v>
      </c>
      <c r="G20" s="289">
        <v>336.86666666666667</v>
      </c>
      <c r="H20" s="289">
        <v>334.43333333333334</v>
      </c>
      <c r="I20" s="289">
        <v>330.61666666666667</v>
      </c>
      <c r="J20" s="289">
        <v>343.11666666666667</v>
      </c>
      <c r="K20" s="289">
        <v>346.93333333333339</v>
      </c>
      <c r="L20" s="289">
        <v>349.36666666666667</v>
      </c>
      <c r="M20" s="276">
        <v>344.5</v>
      </c>
      <c r="N20" s="276">
        <v>338.25</v>
      </c>
      <c r="O20" s="291">
        <v>17730000</v>
      </c>
      <c r="P20" s="292">
        <v>-7.7233042310275351E-3</v>
      </c>
    </row>
    <row r="21" spans="1:16" ht="15">
      <c r="A21" s="254">
        <v>11</v>
      </c>
      <c r="B21" s="343" t="s">
        <v>51</v>
      </c>
      <c r="C21" s="435" t="s">
        <v>294</v>
      </c>
      <c r="D21" s="436">
        <v>44371</v>
      </c>
      <c r="E21" s="288">
        <v>998.8</v>
      </c>
      <c r="F21" s="288">
        <v>1004.2333333333332</v>
      </c>
      <c r="G21" s="289">
        <v>987.46666666666647</v>
      </c>
      <c r="H21" s="289">
        <v>976.13333333333321</v>
      </c>
      <c r="I21" s="289">
        <v>959.36666666666645</v>
      </c>
      <c r="J21" s="289">
        <v>1015.5666666666665</v>
      </c>
      <c r="K21" s="289">
        <v>1032.333333333333</v>
      </c>
      <c r="L21" s="289">
        <v>1043.6666666666665</v>
      </c>
      <c r="M21" s="276">
        <v>1021</v>
      </c>
      <c r="N21" s="276">
        <v>992.9</v>
      </c>
      <c r="O21" s="291">
        <v>1585650</v>
      </c>
      <c r="P21" s="292">
        <v>2.4520255863539446E-2</v>
      </c>
    </row>
    <row r="22" spans="1:16" ht="15">
      <c r="A22" s="254">
        <v>12</v>
      </c>
      <c r="B22" s="343" t="s">
        <v>39</v>
      </c>
      <c r="C22" s="435" t="s">
        <v>46</v>
      </c>
      <c r="D22" s="436">
        <v>44371</v>
      </c>
      <c r="E22" s="288">
        <v>3295.9</v>
      </c>
      <c r="F22" s="288">
        <v>3302.9166666666665</v>
      </c>
      <c r="G22" s="289">
        <v>3275.2333333333331</v>
      </c>
      <c r="H22" s="289">
        <v>3254.5666666666666</v>
      </c>
      <c r="I22" s="289">
        <v>3226.8833333333332</v>
      </c>
      <c r="J22" s="289">
        <v>3323.583333333333</v>
      </c>
      <c r="K22" s="289">
        <v>3351.2666666666664</v>
      </c>
      <c r="L22" s="289">
        <v>3371.9333333333329</v>
      </c>
      <c r="M22" s="276">
        <v>3330.6</v>
      </c>
      <c r="N22" s="276">
        <v>3282.25</v>
      </c>
      <c r="O22" s="291">
        <v>1678500</v>
      </c>
      <c r="P22" s="292">
        <v>-1.337252020573108E-2</v>
      </c>
    </row>
    <row r="23" spans="1:16" ht="15">
      <c r="A23" s="254">
        <v>13</v>
      </c>
      <c r="B23" s="343" t="s">
        <v>43</v>
      </c>
      <c r="C23" s="435" t="s">
        <v>47</v>
      </c>
      <c r="D23" s="436">
        <v>44371</v>
      </c>
      <c r="E23" s="288">
        <v>233.85</v>
      </c>
      <c r="F23" s="288">
        <v>235.29999999999998</v>
      </c>
      <c r="G23" s="289">
        <v>231.79999999999995</v>
      </c>
      <c r="H23" s="289">
        <v>229.74999999999997</v>
      </c>
      <c r="I23" s="289">
        <v>226.24999999999994</v>
      </c>
      <c r="J23" s="289">
        <v>237.34999999999997</v>
      </c>
      <c r="K23" s="289">
        <v>240.85000000000002</v>
      </c>
      <c r="L23" s="289">
        <v>242.89999999999998</v>
      </c>
      <c r="M23" s="276">
        <v>238.8</v>
      </c>
      <c r="N23" s="276">
        <v>233.25</v>
      </c>
      <c r="O23" s="291">
        <v>13517500</v>
      </c>
      <c r="P23" s="292">
        <v>7.4529532327184643E-3</v>
      </c>
    </row>
    <row r="24" spans="1:16" ht="15">
      <c r="A24" s="254">
        <v>14</v>
      </c>
      <c r="B24" s="343" t="s">
        <v>43</v>
      </c>
      <c r="C24" s="435" t="s">
        <v>48</v>
      </c>
      <c r="D24" s="436">
        <v>44371</v>
      </c>
      <c r="E24" s="288">
        <v>126.35</v>
      </c>
      <c r="F24" s="288">
        <v>127</v>
      </c>
      <c r="G24" s="289">
        <v>124.94999999999999</v>
      </c>
      <c r="H24" s="289">
        <v>123.54999999999998</v>
      </c>
      <c r="I24" s="289">
        <v>121.49999999999997</v>
      </c>
      <c r="J24" s="289">
        <v>128.4</v>
      </c>
      <c r="K24" s="289">
        <v>130.45000000000002</v>
      </c>
      <c r="L24" s="289">
        <v>131.85000000000002</v>
      </c>
      <c r="M24" s="276">
        <v>129.05000000000001</v>
      </c>
      <c r="N24" s="276">
        <v>125.6</v>
      </c>
      <c r="O24" s="291">
        <v>38232000</v>
      </c>
      <c r="P24" s="292">
        <v>2.0417967811674275E-2</v>
      </c>
    </row>
    <row r="25" spans="1:16" ht="15">
      <c r="A25" s="254">
        <v>15</v>
      </c>
      <c r="B25" s="343" t="s">
        <v>49</v>
      </c>
      <c r="C25" s="435" t="s">
        <v>50</v>
      </c>
      <c r="D25" s="436">
        <v>44371</v>
      </c>
      <c r="E25" s="288">
        <v>3025.95</v>
      </c>
      <c r="F25" s="288">
        <v>3028.65</v>
      </c>
      <c r="G25" s="289">
        <v>3012.4</v>
      </c>
      <c r="H25" s="289">
        <v>2998.85</v>
      </c>
      <c r="I25" s="289">
        <v>2982.6</v>
      </c>
      <c r="J25" s="289">
        <v>3042.2000000000003</v>
      </c>
      <c r="K25" s="289">
        <v>3058.4500000000003</v>
      </c>
      <c r="L25" s="289">
        <v>3072.0000000000005</v>
      </c>
      <c r="M25" s="276">
        <v>3044.9</v>
      </c>
      <c r="N25" s="276">
        <v>3015.1</v>
      </c>
      <c r="O25" s="291">
        <v>4118100</v>
      </c>
      <c r="P25" s="292">
        <v>-4.2146395924918006E-2</v>
      </c>
    </row>
    <row r="26" spans="1:16" ht="15">
      <c r="A26" s="254">
        <v>16</v>
      </c>
      <c r="B26" s="343" t="s">
        <v>53</v>
      </c>
      <c r="C26" s="435" t="s">
        <v>222</v>
      </c>
      <c r="D26" s="436">
        <v>44371</v>
      </c>
      <c r="E26" s="288">
        <v>1042.55</v>
      </c>
      <c r="F26" s="288">
        <v>1049.2166666666667</v>
      </c>
      <c r="G26" s="289">
        <v>1033.4333333333334</v>
      </c>
      <c r="H26" s="289">
        <v>1024.3166666666666</v>
      </c>
      <c r="I26" s="289">
        <v>1008.5333333333333</v>
      </c>
      <c r="J26" s="289">
        <v>1058.3333333333335</v>
      </c>
      <c r="K26" s="289">
        <v>1074.1166666666668</v>
      </c>
      <c r="L26" s="289">
        <v>1083.2333333333336</v>
      </c>
      <c r="M26" s="276">
        <v>1065</v>
      </c>
      <c r="N26" s="276">
        <v>1040.0999999999999</v>
      </c>
      <c r="O26" s="291">
        <v>2182500</v>
      </c>
      <c r="P26" s="292">
        <v>1.0182828049062717E-2</v>
      </c>
    </row>
    <row r="27" spans="1:16" ht="15">
      <c r="A27" s="254">
        <v>17</v>
      </c>
      <c r="B27" s="343" t="s">
        <v>51</v>
      </c>
      <c r="C27" s="435" t="s">
        <v>52</v>
      </c>
      <c r="D27" s="436">
        <v>44371</v>
      </c>
      <c r="E27" s="288">
        <v>988.95</v>
      </c>
      <c r="F27" s="288">
        <v>994.69999999999993</v>
      </c>
      <c r="G27" s="289">
        <v>976.14999999999986</v>
      </c>
      <c r="H27" s="289">
        <v>963.34999999999991</v>
      </c>
      <c r="I27" s="289">
        <v>944.79999999999984</v>
      </c>
      <c r="J27" s="289">
        <v>1007.4999999999999</v>
      </c>
      <c r="K27" s="289">
        <v>1026.0499999999997</v>
      </c>
      <c r="L27" s="289">
        <v>1038.8499999999999</v>
      </c>
      <c r="M27" s="276">
        <v>1013.25</v>
      </c>
      <c r="N27" s="276">
        <v>981.9</v>
      </c>
      <c r="O27" s="291">
        <v>13729950</v>
      </c>
      <c r="P27" s="292">
        <v>5.3148526698908113E-2</v>
      </c>
    </row>
    <row r="28" spans="1:16" ht="15">
      <c r="A28" s="254">
        <v>18</v>
      </c>
      <c r="B28" s="343" t="s">
        <v>53</v>
      </c>
      <c r="C28" s="435" t="s">
        <v>54</v>
      </c>
      <c r="D28" s="436">
        <v>44371</v>
      </c>
      <c r="E28" s="288">
        <v>749.7</v>
      </c>
      <c r="F28" s="288">
        <v>751.69999999999993</v>
      </c>
      <c r="G28" s="289">
        <v>745.39999999999986</v>
      </c>
      <c r="H28" s="289">
        <v>741.09999999999991</v>
      </c>
      <c r="I28" s="289">
        <v>734.79999999999984</v>
      </c>
      <c r="J28" s="289">
        <v>755.99999999999989</v>
      </c>
      <c r="K28" s="289">
        <v>762.29999999999984</v>
      </c>
      <c r="L28" s="289">
        <v>766.59999999999991</v>
      </c>
      <c r="M28" s="276">
        <v>758</v>
      </c>
      <c r="N28" s="276">
        <v>747.4</v>
      </c>
      <c r="O28" s="291">
        <v>34657200</v>
      </c>
      <c r="P28" s="292">
        <v>-7.6962721181927504E-3</v>
      </c>
    </row>
    <row r="29" spans="1:16" ht="15">
      <c r="A29" s="254">
        <v>19</v>
      </c>
      <c r="B29" s="343" t="s">
        <v>43</v>
      </c>
      <c r="C29" s="435" t="s">
        <v>55</v>
      </c>
      <c r="D29" s="436">
        <v>44371</v>
      </c>
      <c r="E29" s="288">
        <v>4122</v>
      </c>
      <c r="F29" s="288">
        <v>4135.2</v>
      </c>
      <c r="G29" s="289">
        <v>4096.8499999999995</v>
      </c>
      <c r="H29" s="289">
        <v>4071.7</v>
      </c>
      <c r="I29" s="289">
        <v>4033.3499999999995</v>
      </c>
      <c r="J29" s="289">
        <v>4160.3499999999995</v>
      </c>
      <c r="K29" s="289">
        <v>4198.7</v>
      </c>
      <c r="L29" s="289">
        <v>4223.8499999999995</v>
      </c>
      <c r="M29" s="276">
        <v>4173.55</v>
      </c>
      <c r="N29" s="276">
        <v>4110.05</v>
      </c>
      <c r="O29" s="291">
        <v>1480500</v>
      </c>
      <c r="P29" s="292">
        <v>1.1834319526627219E-3</v>
      </c>
    </row>
    <row r="30" spans="1:16" ht="15">
      <c r="A30" s="254">
        <v>20</v>
      </c>
      <c r="B30" s="343" t="s">
        <v>56</v>
      </c>
      <c r="C30" s="435" t="s">
        <v>57</v>
      </c>
      <c r="D30" s="436">
        <v>44371</v>
      </c>
      <c r="E30" s="288">
        <v>11877.1</v>
      </c>
      <c r="F30" s="288">
        <v>11897.800000000001</v>
      </c>
      <c r="G30" s="289">
        <v>11780.300000000003</v>
      </c>
      <c r="H30" s="289">
        <v>11683.500000000002</v>
      </c>
      <c r="I30" s="289">
        <v>11566.000000000004</v>
      </c>
      <c r="J30" s="289">
        <v>11994.600000000002</v>
      </c>
      <c r="K30" s="289">
        <v>12112.099999999999</v>
      </c>
      <c r="L30" s="289">
        <v>12208.900000000001</v>
      </c>
      <c r="M30" s="276">
        <v>12015.3</v>
      </c>
      <c r="N30" s="276">
        <v>11801</v>
      </c>
      <c r="O30" s="291">
        <v>703050</v>
      </c>
      <c r="P30" s="292">
        <v>2.7850877192982456E-2</v>
      </c>
    </row>
    <row r="31" spans="1:16" ht="15">
      <c r="A31" s="254">
        <v>21</v>
      </c>
      <c r="B31" s="343" t="s">
        <v>56</v>
      </c>
      <c r="C31" s="435" t="s">
        <v>58</v>
      </c>
      <c r="D31" s="436">
        <v>44371</v>
      </c>
      <c r="E31" s="288">
        <v>6106</v>
      </c>
      <c r="F31" s="288">
        <v>6124.8499999999995</v>
      </c>
      <c r="G31" s="289">
        <v>6067.1999999999989</v>
      </c>
      <c r="H31" s="289">
        <v>6028.4</v>
      </c>
      <c r="I31" s="289">
        <v>5970.7499999999991</v>
      </c>
      <c r="J31" s="289">
        <v>6163.6499999999987</v>
      </c>
      <c r="K31" s="289">
        <v>6221.2999999999984</v>
      </c>
      <c r="L31" s="289">
        <v>6260.0999999999985</v>
      </c>
      <c r="M31" s="276">
        <v>6182.5</v>
      </c>
      <c r="N31" s="276">
        <v>6086.05</v>
      </c>
      <c r="O31" s="291">
        <v>3640625</v>
      </c>
      <c r="P31" s="292">
        <v>-1.674487694541035E-2</v>
      </c>
    </row>
    <row r="32" spans="1:16" ht="15">
      <c r="A32" s="254">
        <v>22</v>
      </c>
      <c r="B32" s="343" t="s">
        <v>43</v>
      </c>
      <c r="C32" s="435" t="s">
        <v>59</v>
      </c>
      <c r="D32" s="436">
        <v>44371</v>
      </c>
      <c r="E32" s="288">
        <v>2247.3000000000002</v>
      </c>
      <c r="F32" s="288">
        <v>2255.1166666666668</v>
      </c>
      <c r="G32" s="289">
        <v>2230.2333333333336</v>
      </c>
      <c r="H32" s="289">
        <v>2213.166666666667</v>
      </c>
      <c r="I32" s="289">
        <v>2188.2833333333338</v>
      </c>
      <c r="J32" s="289">
        <v>2272.1833333333334</v>
      </c>
      <c r="K32" s="289">
        <v>2297.0666666666666</v>
      </c>
      <c r="L32" s="289">
        <v>2314.1333333333332</v>
      </c>
      <c r="M32" s="276">
        <v>2280</v>
      </c>
      <c r="N32" s="276">
        <v>2238.0500000000002</v>
      </c>
      <c r="O32" s="291">
        <v>1129600</v>
      </c>
      <c r="P32" s="292">
        <v>5.3399786400854399E-3</v>
      </c>
    </row>
    <row r="33" spans="1:16" ht="15">
      <c r="A33" s="254">
        <v>23</v>
      </c>
      <c r="B33" s="343" t="s">
        <v>53</v>
      </c>
      <c r="C33" s="435" t="s">
        <v>229</v>
      </c>
      <c r="D33" s="436">
        <v>44371</v>
      </c>
      <c r="E33" s="288">
        <v>321.89999999999998</v>
      </c>
      <c r="F33" s="288">
        <v>322.88333333333333</v>
      </c>
      <c r="G33" s="289">
        <v>319.16666666666663</v>
      </c>
      <c r="H33" s="289">
        <v>316.43333333333328</v>
      </c>
      <c r="I33" s="289">
        <v>312.71666666666658</v>
      </c>
      <c r="J33" s="289">
        <v>325.61666666666667</v>
      </c>
      <c r="K33" s="289">
        <v>329.33333333333337</v>
      </c>
      <c r="L33" s="289">
        <v>332.06666666666672</v>
      </c>
      <c r="M33" s="276">
        <v>326.60000000000002</v>
      </c>
      <c r="N33" s="276">
        <v>320.14999999999998</v>
      </c>
      <c r="O33" s="291">
        <v>17409600</v>
      </c>
      <c r="P33" s="292">
        <v>-3.4923169028138093E-2</v>
      </c>
    </row>
    <row r="34" spans="1:16" ht="15">
      <c r="A34" s="254">
        <v>24</v>
      </c>
      <c r="B34" s="343" t="s">
        <v>53</v>
      </c>
      <c r="C34" s="435" t="s">
        <v>60</v>
      </c>
      <c r="D34" s="436">
        <v>44371</v>
      </c>
      <c r="E34" s="288">
        <v>84.45</v>
      </c>
      <c r="F34" s="288">
        <v>85.3</v>
      </c>
      <c r="G34" s="289">
        <v>83.25</v>
      </c>
      <c r="H34" s="289">
        <v>82.05</v>
      </c>
      <c r="I34" s="289">
        <v>80</v>
      </c>
      <c r="J34" s="289">
        <v>86.5</v>
      </c>
      <c r="K34" s="289">
        <v>88.549999999999983</v>
      </c>
      <c r="L34" s="289">
        <v>89.75</v>
      </c>
      <c r="M34" s="276">
        <v>87.35</v>
      </c>
      <c r="N34" s="276">
        <v>84.1</v>
      </c>
      <c r="O34" s="291">
        <v>172083600</v>
      </c>
      <c r="P34" s="292">
        <v>-6.0819029598594403E-3</v>
      </c>
    </row>
    <row r="35" spans="1:16" ht="15">
      <c r="A35" s="254">
        <v>25</v>
      </c>
      <c r="B35" s="343" t="s">
        <v>49</v>
      </c>
      <c r="C35" s="435" t="s">
        <v>62</v>
      </c>
      <c r="D35" s="436">
        <v>44371</v>
      </c>
      <c r="E35" s="288">
        <v>1649.05</v>
      </c>
      <c r="F35" s="288">
        <v>1648.0166666666667</v>
      </c>
      <c r="G35" s="289">
        <v>1633.0333333333333</v>
      </c>
      <c r="H35" s="289">
        <v>1617.0166666666667</v>
      </c>
      <c r="I35" s="289">
        <v>1602.0333333333333</v>
      </c>
      <c r="J35" s="289">
        <v>1664.0333333333333</v>
      </c>
      <c r="K35" s="289">
        <v>1679.0166666666664</v>
      </c>
      <c r="L35" s="289">
        <v>1695.0333333333333</v>
      </c>
      <c r="M35" s="276">
        <v>1663</v>
      </c>
      <c r="N35" s="276">
        <v>1632</v>
      </c>
      <c r="O35" s="291">
        <v>1169300</v>
      </c>
      <c r="P35" s="292">
        <v>-1.3457076566125291E-2</v>
      </c>
    </row>
    <row r="36" spans="1:16" ht="15">
      <c r="A36" s="254">
        <v>26</v>
      </c>
      <c r="B36" s="343" t="s">
        <v>63</v>
      </c>
      <c r="C36" s="435" t="s">
        <v>64</v>
      </c>
      <c r="D36" s="436">
        <v>44371</v>
      </c>
      <c r="E36" s="288">
        <v>149.94999999999999</v>
      </c>
      <c r="F36" s="288">
        <v>150.24999999999997</v>
      </c>
      <c r="G36" s="289">
        <v>148.39999999999995</v>
      </c>
      <c r="H36" s="289">
        <v>146.84999999999997</v>
      </c>
      <c r="I36" s="289">
        <v>144.99999999999994</v>
      </c>
      <c r="J36" s="289">
        <v>151.79999999999995</v>
      </c>
      <c r="K36" s="289">
        <v>153.64999999999998</v>
      </c>
      <c r="L36" s="289">
        <v>155.19999999999996</v>
      </c>
      <c r="M36" s="276">
        <v>152.1</v>
      </c>
      <c r="N36" s="276">
        <v>148.69999999999999</v>
      </c>
      <c r="O36" s="291">
        <v>31885800</v>
      </c>
      <c r="P36" s="292">
        <v>-1.594933739885071E-2</v>
      </c>
    </row>
    <row r="37" spans="1:16" ht="15">
      <c r="A37" s="254">
        <v>27</v>
      </c>
      <c r="B37" s="343" t="s">
        <v>49</v>
      </c>
      <c r="C37" s="435" t="s">
        <v>65</v>
      </c>
      <c r="D37" s="436">
        <v>44371</v>
      </c>
      <c r="E37" s="288">
        <v>821.05</v>
      </c>
      <c r="F37" s="288">
        <v>823</v>
      </c>
      <c r="G37" s="289">
        <v>817.15</v>
      </c>
      <c r="H37" s="289">
        <v>813.25</v>
      </c>
      <c r="I37" s="289">
        <v>807.4</v>
      </c>
      <c r="J37" s="289">
        <v>826.9</v>
      </c>
      <c r="K37" s="289">
        <v>832.74999999999989</v>
      </c>
      <c r="L37" s="289">
        <v>836.65</v>
      </c>
      <c r="M37" s="276">
        <v>828.85</v>
      </c>
      <c r="N37" s="276">
        <v>819.1</v>
      </c>
      <c r="O37" s="291">
        <v>3549700</v>
      </c>
      <c r="P37" s="292">
        <v>8.7527352297592995E-3</v>
      </c>
    </row>
    <row r="38" spans="1:16" ht="15">
      <c r="A38" s="254">
        <v>28</v>
      </c>
      <c r="B38" s="343" t="s">
        <v>43</v>
      </c>
      <c r="C38" s="435" t="s">
        <v>66</v>
      </c>
      <c r="D38" s="436">
        <v>44371</v>
      </c>
      <c r="E38" s="288">
        <v>734.15</v>
      </c>
      <c r="F38" s="288">
        <v>737.23333333333323</v>
      </c>
      <c r="G38" s="289">
        <v>727.61666666666645</v>
      </c>
      <c r="H38" s="289">
        <v>721.08333333333326</v>
      </c>
      <c r="I38" s="289">
        <v>711.46666666666647</v>
      </c>
      <c r="J38" s="289">
        <v>743.76666666666642</v>
      </c>
      <c r="K38" s="289">
        <v>753.38333333333321</v>
      </c>
      <c r="L38" s="289">
        <v>759.9166666666664</v>
      </c>
      <c r="M38" s="276">
        <v>746.85</v>
      </c>
      <c r="N38" s="276">
        <v>730.7</v>
      </c>
      <c r="O38" s="291">
        <v>8340000</v>
      </c>
      <c r="P38" s="292">
        <v>1.1460796798253592E-2</v>
      </c>
    </row>
    <row r="39" spans="1:16" ht="15">
      <c r="A39" s="254">
        <v>29</v>
      </c>
      <c r="B39" s="343" t="s">
        <v>67</v>
      </c>
      <c r="C39" s="435" t="s">
        <v>68</v>
      </c>
      <c r="D39" s="436">
        <v>44371</v>
      </c>
      <c r="E39" s="288">
        <v>537.1</v>
      </c>
      <c r="F39" s="288">
        <v>538.61666666666667</v>
      </c>
      <c r="G39" s="289">
        <v>534.13333333333333</v>
      </c>
      <c r="H39" s="289">
        <v>531.16666666666663</v>
      </c>
      <c r="I39" s="289">
        <v>526.68333333333328</v>
      </c>
      <c r="J39" s="289">
        <v>541.58333333333337</v>
      </c>
      <c r="K39" s="289">
        <v>546.06666666666672</v>
      </c>
      <c r="L39" s="289">
        <v>549.03333333333342</v>
      </c>
      <c r="M39" s="276">
        <v>543.1</v>
      </c>
      <c r="N39" s="276">
        <v>535.65</v>
      </c>
      <c r="O39" s="291">
        <v>108823992</v>
      </c>
      <c r="P39" s="292">
        <v>-5.1946733447266451E-3</v>
      </c>
    </row>
    <row r="40" spans="1:16" ht="15">
      <c r="A40" s="254">
        <v>30</v>
      </c>
      <c r="B40" s="343" t="s">
        <v>63</v>
      </c>
      <c r="C40" s="435" t="s">
        <v>69</v>
      </c>
      <c r="D40" s="436">
        <v>44371</v>
      </c>
      <c r="E40" s="288">
        <v>67</v>
      </c>
      <c r="F40" s="288">
        <v>67.7</v>
      </c>
      <c r="G40" s="289">
        <v>65.650000000000006</v>
      </c>
      <c r="H40" s="289">
        <v>64.3</v>
      </c>
      <c r="I40" s="289">
        <v>62.25</v>
      </c>
      <c r="J40" s="289">
        <v>69.050000000000011</v>
      </c>
      <c r="K40" s="289">
        <v>71.099999999999994</v>
      </c>
      <c r="L40" s="289">
        <v>72.450000000000017</v>
      </c>
      <c r="M40" s="276">
        <v>69.75</v>
      </c>
      <c r="N40" s="276">
        <v>66.349999999999994</v>
      </c>
      <c r="O40" s="291">
        <v>111552000</v>
      </c>
      <c r="P40" s="292">
        <v>3.8108266562438931E-2</v>
      </c>
    </row>
    <row r="41" spans="1:16" ht="15">
      <c r="A41" s="254">
        <v>31</v>
      </c>
      <c r="B41" s="343" t="s">
        <v>51</v>
      </c>
      <c r="C41" s="435" t="s">
        <v>70</v>
      </c>
      <c r="D41" s="436">
        <v>44371</v>
      </c>
      <c r="E41" s="288">
        <v>404.3</v>
      </c>
      <c r="F41" s="288">
        <v>406.56666666666666</v>
      </c>
      <c r="G41" s="289">
        <v>401.33333333333331</v>
      </c>
      <c r="H41" s="289">
        <v>398.36666666666667</v>
      </c>
      <c r="I41" s="289">
        <v>393.13333333333333</v>
      </c>
      <c r="J41" s="289">
        <v>409.5333333333333</v>
      </c>
      <c r="K41" s="289">
        <v>414.76666666666665</v>
      </c>
      <c r="L41" s="289">
        <v>417.73333333333329</v>
      </c>
      <c r="M41" s="276">
        <v>411.8</v>
      </c>
      <c r="N41" s="276">
        <v>403.6</v>
      </c>
      <c r="O41" s="291">
        <v>15587100</v>
      </c>
      <c r="P41" s="292">
        <v>2.1093867711315353E-2</v>
      </c>
    </row>
    <row r="42" spans="1:16" ht="15">
      <c r="A42" s="254">
        <v>32</v>
      </c>
      <c r="B42" s="343" t="s">
        <v>43</v>
      </c>
      <c r="C42" s="435" t="s">
        <v>71</v>
      </c>
      <c r="D42" s="436">
        <v>44371</v>
      </c>
      <c r="E42" s="288">
        <v>15826.5</v>
      </c>
      <c r="F42" s="288">
        <v>15837.566666666666</v>
      </c>
      <c r="G42" s="289">
        <v>15700.283333333331</v>
      </c>
      <c r="H42" s="289">
        <v>15574.066666666666</v>
      </c>
      <c r="I42" s="289">
        <v>15436.783333333331</v>
      </c>
      <c r="J42" s="289">
        <v>15963.783333333331</v>
      </c>
      <c r="K42" s="289">
        <v>16101.066666666664</v>
      </c>
      <c r="L42" s="289">
        <v>16227.283333333331</v>
      </c>
      <c r="M42" s="276">
        <v>15974.85</v>
      </c>
      <c r="N42" s="276">
        <v>15711.35</v>
      </c>
      <c r="O42" s="291">
        <v>92900</v>
      </c>
      <c r="P42" s="292">
        <v>5.6882821387940839E-2</v>
      </c>
    </row>
    <row r="43" spans="1:16" ht="15">
      <c r="A43" s="254">
        <v>33</v>
      </c>
      <c r="B43" s="343" t="s">
        <v>72</v>
      </c>
      <c r="C43" s="435" t="s">
        <v>73</v>
      </c>
      <c r="D43" s="436">
        <v>44371</v>
      </c>
      <c r="E43" s="288">
        <v>482.8</v>
      </c>
      <c r="F43" s="288">
        <v>483.16666666666669</v>
      </c>
      <c r="G43" s="289">
        <v>480.03333333333336</v>
      </c>
      <c r="H43" s="289">
        <v>477.26666666666665</v>
      </c>
      <c r="I43" s="289">
        <v>474.13333333333333</v>
      </c>
      <c r="J43" s="289">
        <v>485.93333333333339</v>
      </c>
      <c r="K43" s="289">
        <v>489.06666666666672</v>
      </c>
      <c r="L43" s="289">
        <v>491.83333333333343</v>
      </c>
      <c r="M43" s="276">
        <v>486.3</v>
      </c>
      <c r="N43" s="276">
        <v>480.4</v>
      </c>
      <c r="O43" s="291">
        <v>35010000</v>
      </c>
      <c r="P43" s="292">
        <v>-6.5379507610583308E-3</v>
      </c>
    </row>
    <row r="44" spans="1:16" ht="15">
      <c r="A44" s="254">
        <v>34</v>
      </c>
      <c r="B44" s="343" t="s">
        <v>49</v>
      </c>
      <c r="C44" s="435" t="s">
        <v>74</v>
      </c>
      <c r="D44" s="436">
        <v>44371</v>
      </c>
      <c r="E44" s="288">
        <v>3641.65</v>
      </c>
      <c r="F44" s="288">
        <v>3634.7833333333328</v>
      </c>
      <c r="G44" s="289">
        <v>3620.5666666666657</v>
      </c>
      <c r="H44" s="289">
        <v>3599.4833333333327</v>
      </c>
      <c r="I44" s="289">
        <v>3585.2666666666655</v>
      </c>
      <c r="J44" s="289">
        <v>3655.8666666666659</v>
      </c>
      <c r="K44" s="289">
        <v>3670.083333333333</v>
      </c>
      <c r="L44" s="289">
        <v>3691.1666666666661</v>
      </c>
      <c r="M44" s="276">
        <v>3649</v>
      </c>
      <c r="N44" s="276">
        <v>3613.7</v>
      </c>
      <c r="O44" s="291">
        <v>1815800</v>
      </c>
      <c r="P44" s="292">
        <v>-2.784023985437413E-2</v>
      </c>
    </row>
    <row r="45" spans="1:16" ht="15">
      <c r="A45" s="254">
        <v>35</v>
      </c>
      <c r="B45" s="343" t="s">
        <v>51</v>
      </c>
      <c r="C45" s="435" t="s">
        <v>75</v>
      </c>
      <c r="D45" s="436">
        <v>44371</v>
      </c>
      <c r="E45" s="288">
        <v>631.54999999999995</v>
      </c>
      <c r="F45" s="288">
        <v>636.4666666666667</v>
      </c>
      <c r="G45" s="289">
        <v>623.73333333333335</v>
      </c>
      <c r="H45" s="289">
        <v>615.91666666666663</v>
      </c>
      <c r="I45" s="289">
        <v>603.18333333333328</v>
      </c>
      <c r="J45" s="289">
        <v>644.28333333333342</v>
      </c>
      <c r="K45" s="289">
        <v>657.01666666666677</v>
      </c>
      <c r="L45" s="289">
        <v>664.83333333333348</v>
      </c>
      <c r="M45" s="276">
        <v>649.20000000000005</v>
      </c>
      <c r="N45" s="276">
        <v>628.65</v>
      </c>
      <c r="O45" s="291">
        <v>25440800</v>
      </c>
      <c r="P45" s="292">
        <v>3.3607436539149091E-2</v>
      </c>
    </row>
    <row r="46" spans="1:16" ht="15">
      <c r="A46" s="254">
        <v>36</v>
      </c>
      <c r="B46" s="343" t="s">
        <v>53</v>
      </c>
      <c r="C46" s="435" t="s">
        <v>76</v>
      </c>
      <c r="D46" s="436">
        <v>44371</v>
      </c>
      <c r="E46" s="288">
        <v>152.1</v>
      </c>
      <c r="F46" s="288">
        <v>152.54999999999998</v>
      </c>
      <c r="G46" s="289">
        <v>149.64999999999998</v>
      </c>
      <c r="H46" s="289">
        <v>147.19999999999999</v>
      </c>
      <c r="I46" s="289">
        <v>144.29999999999998</v>
      </c>
      <c r="J46" s="289">
        <v>154.99999999999997</v>
      </c>
      <c r="K46" s="289">
        <v>157.9</v>
      </c>
      <c r="L46" s="289">
        <v>160.34999999999997</v>
      </c>
      <c r="M46" s="276">
        <v>155.44999999999999</v>
      </c>
      <c r="N46" s="276">
        <v>150.1</v>
      </c>
      <c r="O46" s="291">
        <v>53886600</v>
      </c>
      <c r="P46" s="292">
        <v>-1.1784511784511785E-2</v>
      </c>
    </row>
    <row r="47" spans="1:16" ht="15">
      <c r="A47" s="254">
        <v>37</v>
      </c>
      <c r="B47" s="343" t="s">
        <v>56</v>
      </c>
      <c r="C47" s="435" t="s">
        <v>81</v>
      </c>
      <c r="D47" s="436">
        <v>44371</v>
      </c>
      <c r="E47" s="288">
        <v>566.04999999999995</v>
      </c>
      <c r="F47" s="288">
        <v>567.01666666666665</v>
      </c>
      <c r="G47" s="289">
        <v>561.0333333333333</v>
      </c>
      <c r="H47" s="289">
        <v>556.01666666666665</v>
      </c>
      <c r="I47" s="289">
        <v>550.0333333333333</v>
      </c>
      <c r="J47" s="289">
        <v>572.0333333333333</v>
      </c>
      <c r="K47" s="289">
        <v>578.01666666666665</v>
      </c>
      <c r="L47" s="289">
        <v>583.0333333333333</v>
      </c>
      <c r="M47" s="276">
        <v>573</v>
      </c>
      <c r="N47" s="276">
        <v>562</v>
      </c>
      <c r="O47" s="291">
        <v>8211250</v>
      </c>
      <c r="P47" s="292">
        <v>-6.0855012931690248E-4</v>
      </c>
    </row>
    <row r="48" spans="1:16" ht="15">
      <c r="A48" s="254">
        <v>38</v>
      </c>
      <c r="B48" s="362" t="s">
        <v>51</v>
      </c>
      <c r="C48" s="435" t="s">
        <v>82</v>
      </c>
      <c r="D48" s="436">
        <v>44371</v>
      </c>
      <c r="E48" s="288">
        <v>960.35</v>
      </c>
      <c r="F48" s="288">
        <v>963.9666666666667</v>
      </c>
      <c r="G48" s="289">
        <v>953.63333333333344</v>
      </c>
      <c r="H48" s="289">
        <v>946.91666666666674</v>
      </c>
      <c r="I48" s="289">
        <v>936.58333333333348</v>
      </c>
      <c r="J48" s="289">
        <v>970.68333333333339</v>
      </c>
      <c r="K48" s="289">
        <v>981.01666666666665</v>
      </c>
      <c r="L48" s="289">
        <v>987.73333333333335</v>
      </c>
      <c r="M48" s="276">
        <v>974.3</v>
      </c>
      <c r="N48" s="276">
        <v>957.25</v>
      </c>
      <c r="O48" s="291">
        <v>9696050</v>
      </c>
      <c r="P48" s="292">
        <v>1.5729265967588179E-2</v>
      </c>
    </row>
    <row r="49" spans="1:16" ht="15">
      <c r="A49" s="254">
        <v>39</v>
      </c>
      <c r="B49" s="343" t="s">
        <v>39</v>
      </c>
      <c r="C49" s="435" t="s">
        <v>83</v>
      </c>
      <c r="D49" s="436">
        <v>44371</v>
      </c>
      <c r="E49" s="288">
        <v>155.80000000000001</v>
      </c>
      <c r="F49" s="288">
        <v>156.6</v>
      </c>
      <c r="G49" s="289">
        <v>154.35</v>
      </c>
      <c r="H49" s="289">
        <v>152.9</v>
      </c>
      <c r="I49" s="289">
        <v>150.65</v>
      </c>
      <c r="J49" s="289">
        <v>158.04999999999998</v>
      </c>
      <c r="K49" s="289">
        <v>160.29999999999998</v>
      </c>
      <c r="L49" s="289">
        <v>161.74999999999997</v>
      </c>
      <c r="M49" s="276">
        <v>158.85</v>
      </c>
      <c r="N49" s="276">
        <v>155.15</v>
      </c>
      <c r="O49" s="291">
        <v>61916400</v>
      </c>
      <c r="P49" s="292">
        <v>-1.4308638673442097E-2</v>
      </c>
    </row>
    <row r="50" spans="1:16" ht="15">
      <c r="A50" s="254">
        <v>40</v>
      </c>
      <c r="B50" s="343" t="s">
        <v>106</v>
      </c>
      <c r="C50" s="435" t="s">
        <v>820</v>
      </c>
      <c r="D50" s="436">
        <v>44371</v>
      </c>
      <c r="E50" s="288">
        <v>3983.7</v>
      </c>
      <c r="F50" s="288">
        <v>3979.1</v>
      </c>
      <c r="G50" s="289">
        <v>3922.8999999999996</v>
      </c>
      <c r="H50" s="289">
        <v>3862.1</v>
      </c>
      <c r="I50" s="289">
        <v>3805.8999999999996</v>
      </c>
      <c r="J50" s="289">
        <v>4039.8999999999996</v>
      </c>
      <c r="K50" s="289">
        <v>4096.0999999999995</v>
      </c>
      <c r="L50" s="289">
        <v>4156.8999999999996</v>
      </c>
      <c r="M50" s="276">
        <v>4035.3</v>
      </c>
      <c r="N50" s="276">
        <v>3918.3</v>
      </c>
      <c r="O50" s="291">
        <v>756900</v>
      </c>
      <c r="P50" s="292">
        <v>-9.2607742399947648E-3</v>
      </c>
    </row>
    <row r="51" spans="1:16" ht="15">
      <c r="A51" s="254">
        <v>41</v>
      </c>
      <c r="B51" s="343" t="s">
        <v>49</v>
      </c>
      <c r="C51" s="435" t="s">
        <v>84</v>
      </c>
      <c r="D51" s="436">
        <v>44371</v>
      </c>
      <c r="E51" s="288">
        <v>1713.9</v>
      </c>
      <c r="F51" s="288">
        <v>1713.7</v>
      </c>
      <c r="G51" s="289">
        <v>1702.4</v>
      </c>
      <c r="H51" s="289">
        <v>1690.9</v>
      </c>
      <c r="I51" s="289">
        <v>1679.6000000000001</v>
      </c>
      <c r="J51" s="289">
        <v>1725.2</v>
      </c>
      <c r="K51" s="289">
        <v>1736.4999999999998</v>
      </c>
      <c r="L51" s="289">
        <v>1748</v>
      </c>
      <c r="M51" s="276">
        <v>1725</v>
      </c>
      <c r="N51" s="276">
        <v>1702.2</v>
      </c>
      <c r="O51" s="291">
        <v>2497250</v>
      </c>
      <c r="P51" s="292">
        <v>-2.1530444322545254E-2</v>
      </c>
    </row>
    <row r="52" spans="1:16" ht="15">
      <c r="A52" s="254">
        <v>42</v>
      </c>
      <c r="B52" s="343" t="s">
        <v>39</v>
      </c>
      <c r="C52" s="435" t="s">
        <v>85</v>
      </c>
      <c r="D52" s="436">
        <v>44371</v>
      </c>
      <c r="E52" s="288">
        <v>685</v>
      </c>
      <c r="F52" s="288">
        <v>687.35</v>
      </c>
      <c r="G52" s="289">
        <v>678.7</v>
      </c>
      <c r="H52" s="289">
        <v>672.4</v>
      </c>
      <c r="I52" s="289">
        <v>663.75</v>
      </c>
      <c r="J52" s="289">
        <v>693.65000000000009</v>
      </c>
      <c r="K52" s="289">
        <v>702.3</v>
      </c>
      <c r="L52" s="289">
        <v>708.60000000000014</v>
      </c>
      <c r="M52" s="276">
        <v>696</v>
      </c>
      <c r="N52" s="276">
        <v>681.05</v>
      </c>
      <c r="O52" s="291">
        <v>7596180</v>
      </c>
      <c r="P52" s="292">
        <v>-3.8942406230784996E-3</v>
      </c>
    </row>
    <row r="53" spans="1:16" ht="15">
      <c r="A53" s="254">
        <v>43</v>
      </c>
      <c r="B53" s="343" t="s">
        <v>53</v>
      </c>
      <c r="C53" s="435" t="s">
        <v>231</v>
      </c>
      <c r="D53" s="436">
        <v>44371</v>
      </c>
      <c r="E53" s="288">
        <v>168.05</v>
      </c>
      <c r="F53" s="288">
        <v>168.36666666666667</v>
      </c>
      <c r="G53" s="289">
        <v>166.48333333333335</v>
      </c>
      <c r="H53" s="289">
        <v>164.91666666666669</v>
      </c>
      <c r="I53" s="289">
        <v>163.03333333333336</v>
      </c>
      <c r="J53" s="289">
        <v>169.93333333333334</v>
      </c>
      <c r="K53" s="289">
        <v>171.81666666666666</v>
      </c>
      <c r="L53" s="289">
        <v>173.38333333333333</v>
      </c>
      <c r="M53" s="276">
        <v>170.25</v>
      </c>
      <c r="N53" s="276">
        <v>166.8</v>
      </c>
      <c r="O53" s="291">
        <v>10850000</v>
      </c>
      <c r="P53" s="292">
        <v>-7.0921985815602835E-3</v>
      </c>
    </row>
    <row r="54" spans="1:16" ht="15">
      <c r="A54" s="254">
        <v>44</v>
      </c>
      <c r="B54" s="343" t="s">
        <v>63</v>
      </c>
      <c r="C54" s="435" t="s">
        <v>86</v>
      </c>
      <c r="D54" s="436">
        <v>44371</v>
      </c>
      <c r="E54" s="288">
        <v>850.9</v>
      </c>
      <c r="F54" s="288">
        <v>848.44999999999993</v>
      </c>
      <c r="G54" s="289">
        <v>839.44999999999982</v>
      </c>
      <c r="H54" s="289">
        <v>827.99999999999989</v>
      </c>
      <c r="I54" s="289">
        <v>818.99999999999977</v>
      </c>
      <c r="J54" s="289">
        <v>859.89999999999986</v>
      </c>
      <c r="K54" s="289">
        <v>868.90000000000009</v>
      </c>
      <c r="L54" s="289">
        <v>880.34999999999991</v>
      </c>
      <c r="M54" s="276">
        <v>857.45</v>
      </c>
      <c r="N54" s="276">
        <v>837</v>
      </c>
      <c r="O54" s="291">
        <v>3066600</v>
      </c>
      <c r="P54" s="292">
        <v>2.6923849708659835E-2</v>
      </c>
    </row>
    <row r="55" spans="1:16" ht="15">
      <c r="A55" s="254">
        <v>45</v>
      </c>
      <c r="B55" s="343" t="s">
        <v>49</v>
      </c>
      <c r="C55" s="435" t="s">
        <v>87</v>
      </c>
      <c r="D55" s="436">
        <v>44371</v>
      </c>
      <c r="E55" s="288">
        <v>580.20000000000005</v>
      </c>
      <c r="F55" s="288">
        <v>579.2833333333333</v>
      </c>
      <c r="G55" s="289">
        <v>576.01666666666665</v>
      </c>
      <c r="H55" s="289">
        <v>571.83333333333337</v>
      </c>
      <c r="I55" s="289">
        <v>568.56666666666672</v>
      </c>
      <c r="J55" s="289">
        <v>583.46666666666658</v>
      </c>
      <c r="K55" s="289">
        <v>586.73333333333323</v>
      </c>
      <c r="L55" s="289">
        <v>590.91666666666652</v>
      </c>
      <c r="M55" s="276">
        <v>582.54999999999995</v>
      </c>
      <c r="N55" s="276">
        <v>575.1</v>
      </c>
      <c r="O55" s="291">
        <v>8453750</v>
      </c>
      <c r="P55" s="292">
        <v>1.1062939153834654E-2</v>
      </c>
    </row>
    <row r="56" spans="1:16" ht="15">
      <c r="A56" s="254">
        <v>46</v>
      </c>
      <c r="B56" s="343" t="s">
        <v>835</v>
      </c>
      <c r="C56" s="435" t="s">
        <v>342</v>
      </c>
      <c r="D56" s="436">
        <v>44371</v>
      </c>
      <c r="E56" s="288">
        <v>1781.3</v>
      </c>
      <c r="F56" s="288">
        <v>1789.7833333333335</v>
      </c>
      <c r="G56" s="289">
        <v>1761.5666666666671</v>
      </c>
      <c r="H56" s="289">
        <v>1741.8333333333335</v>
      </c>
      <c r="I56" s="289">
        <v>1713.616666666667</v>
      </c>
      <c r="J56" s="289">
        <v>1809.5166666666671</v>
      </c>
      <c r="K56" s="289">
        <v>1837.7333333333338</v>
      </c>
      <c r="L56" s="289">
        <v>1857.4666666666672</v>
      </c>
      <c r="M56" s="276">
        <v>1818</v>
      </c>
      <c r="N56" s="276">
        <v>1770.05</v>
      </c>
      <c r="O56" s="291">
        <v>3115500</v>
      </c>
      <c r="P56" s="292">
        <v>3.1793343268753105E-2</v>
      </c>
    </row>
    <row r="57" spans="1:16" ht="15">
      <c r="A57" s="254">
        <v>47</v>
      </c>
      <c r="B57" s="343" t="s">
        <v>51</v>
      </c>
      <c r="C57" s="435" t="s">
        <v>90</v>
      </c>
      <c r="D57" s="436">
        <v>44371</v>
      </c>
      <c r="E57" s="288">
        <v>4314.7</v>
      </c>
      <c r="F57" s="288">
        <v>4317.833333333333</v>
      </c>
      <c r="G57" s="289">
        <v>4291.8666666666659</v>
      </c>
      <c r="H57" s="289">
        <v>4269.0333333333328</v>
      </c>
      <c r="I57" s="289">
        <v>4243.0666666666657</v>
      </c>
      <c r="J57" s="289">
        <v>4340.6666666666661</v>
      </c>
      <c r="K57" s="289">
        <v>4366.6333333333332</v>
      </c>
      <c r="L57" s="289">
        <v>4389.4666666666662</v>
      </c>
      <c r="M57" s="276">
        <v>4343.8</v>
      </c>
      <c r="N57" s="276">
        <v>4295</v>
      </c>
      <c r="O57" s="291">
        <v>2191800</v>
      </c>
      <c r="P57" s="292">
        <v>-1.1723329425556858E-2</v>
      </c>
    </row>
    <row r="58" spans="1:16" ht="15">
      <c r="A58" s="254">
        <v>48</v>
      </c>
      <c r="B58" s="343" t="s">
        <v>91</v>
      </c>
      <c r="C58" s="435" t="s">
        <v>92</v>
      </c>
      <c r="D58" s="436">
        <v>44371</v>
      </c>
      <c r="E58" s="288">
        <v>307</v>
      </c>
      <c r="F58" s="288">
        <v>308.34999999999997</v>
      </c>
      <c r="G58" s="289">
        <v>303.79999999999995</v>
      </c>
      <c r="H58" s="289">
        <v>300.59999999999997</v>
      </c>
      <c r="I58" s="289">
        <v>296.04999999999995</v>
      </c>
      <c r="J58" s="289">
        <v>311.54999999999995</v>
      </c>
      <c r="K58" s="289">
        <v>316.10000000000002</v>
      </c>
      <c r="L58" s="289">
        <v>319.29999999999995</v>
      </c>
      <c r="M58" s="276">
        <v>312.89999999999998</v>
      </c>
      <c r="N58" s="276">
        <v>305.14999999999998</v>
      </c>
      <c r="O58" s="291">
        <v>36606900</v>
      </c>
      <c r="P58" s="292">
        <v>-9.199714183637013E-3</v>
      </c>
    </row>
    <row r="59" spans="1:16" ht="15">
      <c r="A59" s="254">
        <v>49</v>
      </c>
      <c r="B59" s="343" t="s">
        <v>51</v>
      </c>
      <c r="C59" s="435" t="s">
        <v>93</v>
      </c>
      <c r="D59" s="436">
        <v>44371</v>
      </c>
      <c r="E59" s="288">
        <v>5403.8</v>
      </c>
      <c r="F59" s="288">
        <v>5399.1333333333341</v>
      </c>
      <c r="G59" s="289">
        <v>5338.4666666666681</v>
      </c>
      <c r="H59" s="289">
        <v>5273.1333333333341</v>
      </c>
      <c r="I59" s="289">
        <v>5212.4666666666681</v>
      </c>
      <c r="J59" s="289">
        <v>5464.4666666666681</v>
      </c>
      <c r="K59" s="289">
        <v>5525.1333333333341</v>
      </c>
      <c r="L59" s="289">
        <v>5590.4666666666681</v>
      </c>
      <c r="M59" s="276">
        <v>5459.8</v>
      </c>
      <c r="N59" s="276">
        <v>5333.8</v>
      </c>
      <c r="O59" s="291">
        <v>2568500</v>
      </c>
      <c r="P59" s="292">
        <v>-3.4443870118885389E-2</v>
      </c>
    </row>
    <row r="60" spans="1:16" ht="15">
      <c r="A60" s="254">
        <v>50</v>
      </c>
      <c r="B60" s="343" t="s">
        <v>43</v>
      </c>
      <c r="C60" s="435" t="s">
        <v>94</v>
      </c>
      <c r="D60" s="436">
        <v>44371</v>
      </c>
      <c r="E60" s="288">
        <v>2741.45</v>
      </c>
      <c r="F60" s="288">
        <v>2749.5</v>
      </c>
      <c r="G60" s="289">
        <v>2718.95</v>
      </c>
      <c r="H60" s="289">
        <v>2696.45</v>
      </c>
      <c r="I60" s="289">
        <v>2665.8999999999996</v>
      </c>
      <c r="J60" s="289">
        <v>2772</v>
      </c>
      <c r="K60" s="289">
        <v>2802.55</v>
      </c>
      <c r="L60" s="289">
        <v>2825.05</v>
      </c>
      <c r="M60" s="276">
        <v>2780.05</v>
      </c>
      <c r="N60" s="276">
        <v>2727</v>
      </c>
      <c r="O60" s="291">
        <v>1954050</v>
      </c>
      <c r="P60" s="292">
        <v>8.9637863033345283E-4</v>
      </c>
    </row>
    <row r="61" spans="1:16" ht="15">
      <c r="A61" s="254">
        <v>51</v>
      </c>
      <c r="B61" s="343" t="s">
        <v>43</v>
      </c>
      <c r="C61" s="435" t="s">
        <v>96</v>
      </c>
      <c r="D61" s="436">
        <v>44371</v>
      </c>
      <c r="E61" s="288">
        <v>1190.6500000000001</v>
      </c>
      <c r="F61" s="288">
        <v>1195.2666666666667</v>
      </c>
      <c r="G61" s="289">
        <v>1180.5833333333333</v>
      </c>
      <c r="H61" s="289">
        <v>1170.5166666666667</v>
      </c>
      <c r="I61" s="289">
        <v>1155.8333333333333</v>
      </c>
      <c r="J61" s="289">
        <v>1205.3333333333333</v>
      </c>
      <c r="K61" s="289">
        <v>1220.0166666666667</v>
      </c>
      <c r="L61" s="289">
        <v>1230.0833333333333</v>
      </c>
      <c r="M61" s="276">
        <v>1209.95</v>
      </c>
      <c r="N61" s="276">
        <v>1185.2</v>
      </c>
      <c r="O61" s="291">
        <v>6326650</v>
      </c>
      <c r="P61" s="292">
        <v>-6.6617981174943205E-2</v>
      </c>
    </row>
    <row r="62" spans="1:16" ht="15">
      <c r="A62" s="254">
        <v>52</v>
      </c>
      <c r="B62" s="343" t="s">
        <v>43</v>
      </c>
      <c r="C62" s="435" t="s">
        <v>97</v>
      </c>
      <c r="D62" s="436">
        <v>44371</v>
      </c>
      <c r="E62" s="288">
        <v>191.4</v>
      </c>
      <c r="F62" s="288">
        <v>191.70000000000002</v>
      </c>
      <c r="G62" s="289">
        <v>189.75000000000003</v>
      </c>
      <c r="H62" s="289">
        <v>188.10000000000002</v>
      </c>
      <c r="I62" s="289">
        <v>186.15000000000003</v>
      </c>
      <c r="J62" s="289">
        <v>193.35000000000002</v>
      </c>
      <c r="K62" s="289">
        <v>195.3</v>
      </c>
      <c r="L62" s="289">
        <v>196.95000000000002</v>
      </c>
      <c r="M62" s="276">
        <v>193.65</v>
      </c>
      <c r="N62" s="276">
        <v>190.05</v>
      </c>
      <c r="O62" s="291">
        <v>14360400</v>
      </c>
      <c r="P62" s="292">
        <v>8.3417593528816985E-3</v>
      </c>
    </row>
    <row r="63" spans="1:16" ht="15">
      <c r="A63" s="254">
        <v>53</v>
      </c>
      <c r="B63" s="343" t="s">
        <v>53</v>
      </c>
      <c r="C63" s="435" t="s">
        <v>98</v>
      </c>
      <c r="D63" s="436">
        <v>44371</v>
      </c>
      <c r="E63" s="288">
        <v>85.2</v>
      </c>
      <c r="F63" s="288">
        <v>85.7</v>
      </c>
      <c r="G63" s="289">
        <v>84.5</v>
      </c>
      <c r="H63" s="289">
        <v>83.8</v>
      </c>
      <c r="I63" s="289">
        <v>82.6</v>
      </c>
      <c r="J63" s="289">
        <v>86.4</v>
      </c>
      <c r="K63" s="289">
        <v>87.600000000000023</v>
      </c>
      <c r="L63" s="289">
        <v>88.300000000000011</v>
      </c>
      <c r="M63" s="276">
        <v>86.9</v>
      </c>
      <c r="N63" s="276">
        <v>85</v>
      </c>
      <c r="O63" s="291">
        <v>84660000</v>
      </c>
      <c r="P63" s="292">
        <v>2.0614828209764919E-2</v>
      </c>
    </row>
    <row r="64" spans="1:16" ht="15">
      <c r="A64" s="254">
        <v>54</v>
      </c>
      <c r="B64" s="362" t="s">
        <v>72</v>
      </c>
      <c r="C64" s="435" t="s">
        <v>99</v>
      </c>
      <c r="D64" s="436">
        <v>44371</v>
      </c>
      <c r="E64" s="288">
        <v>162.35</v>
      </c>
      <c r="F64" s="288">
        <v>163.43333333333334</v>
      </c>
      <c r="G64" s="289">
        <v>160.61666666666667</v>
      </c>
      <c r="H64" s="289">
        <v>158.88333333333333</v>
      </c>
      <c r="I64" s="289">
        <v>156.06666666666666</v>
      </c>
      <c r="J64" s="289">
        <v>165.16666666666669</v>
      </c>
      <c r="K64" s="289">
        <v>167.98333333333335</v>
      </c>
      <c r="L64" s="289">
        <v>169.7166666666667</v>
      </c>
      <c r="M64" s="276">
        <v>166.25</v>
      </c>
      <c r="N64" s="276">
        <v>161.69999999999999</v>
      </c>
      <c r="O64" s="291">
        <v>33476800</v>
      </c>
      <c r="P64" s="292">
        <v>3.6456434560699962E-4</v>
      </c>
    </row>
    <row r="65" spans="1:16" ht="15">
      <c r="A65" s="254">
        <v>55</v>
      </c>
      <c r="B65" s="343" t="s">
        <v>51</v>
      </c>
      <c r="C65" s="435" t="s">
        <v>100</v>
      </c>
      <c r="D65" s="436">
        <v>44371</v>
      </c>
      <c r="E65" s="288">
        <v>642.75</v>
      </c>
      <c r="F65" s="288">
        <v>644.48333333333335</v>
      </c>
      <c r="G65" s="289">
        <v>635.26666666666665</v>
      </c>
      <c r="H65" s="289">
        <v>627.7833333333333</v>
      </c>
      <c r="I65" s="289">
        <v>618.56666666666661</v>
      </c>
      <c r="J65" s="289">
        <v>651.9666666666667</v>
      </c>
      <c r="K65" s="289">
        <v>661.18333333333339</v>
      </c>
      <c r="L65" s="289">
        <v>668.66666666666674</v>
      </c>
      <c r="M65" s="276">
        <v>653.70000000000005</v>
      </c>
      <c r="N65" s="276">
        <v>637</v>
      </c>
      <c r="O65" s="291">
        <v>8848100</v>
      </c>
      <c r="P65" s="292">
        <v>-7.7568636854094236E-2</v>
      </c>
    </row>
    <row r="66" spans="1:16" ht="15">
      <c r="A66" s="254">
        <v>56</v>
      </c>
      <c r="B66" s="343" t="s">
        <v>101</v>
      </c>
      <c r="C66" s="435" t="s">
        <v>102</v>
      </c>
      <c r="D66" s="436">
        <v>44371</v>
      </c>
      <c r="E66" s="288">
        <v>29.65</v>
      </c>
      <c r="F66" s="288">
        <v>29.983333333333331</v>
      </c>
      <c r="G66" s="289">
        <v>29.016666666666662</v>
      </c>
      <c r="H66" s="289">
        <v>28.383333333333333</v>
      </c>
      <c r="I66" s="289">
        <v>27.416666666666664</v>
      </c>
      <c r="J66" s="289">
        <v>30.61666666666666</v>
      </c>
      <c r="K66" s="289">
        <v>31.583333333333329</v>
      </c>
      <c r="L66" s="289">
        <v>32.216666666666654</v>
      </c>
      <c r="M66" s="276">
        <v>30.95</v>
      </c>
      <c r="N66" s="276">
        <v>29.35</v>
      </c>
      <c r="O66" s="291">
        <v>105660000</v>
      </c>
      <c r="P66" s="292">
        <v>-1.5926236378876781E-2</v>
      </c>
    </row>
    <row r="67" spans="1:16" ht="15">
      <c r="A67" s="254">
        <v>57</v>
      </c>
      <c r="B67" s="343" t="s">
        <v>49</v>
      </c>
      <c r="C67" s="435" t="s">
        <v>103</v>
      </c>
      <c r="D67" s="436">
        <v>44371</v>
      </c>
      <c r="E67" s="401">
        <v>920.85</v>
      </c>
      <c r="F67" s="401">
        <v>926.46666666666658</v>
      </c>
      <c r="G67" s="402">
        <v>912.68333333333317</v>
      </c>
      <c r="H67" s="402">
        <v>904.51666666666654</v>
      </c>
      <c r="I67" s="402">
        <v>890.73333333333312</v>
      </c>
      <c r="J67" s="402">
        <v>934.63333333333321</v>
      </c>
      <c r="K67" s="402">
        <v>948.41666666666674</v>
      </c>
      <c r="L67" s="402">
        <v>956.58333333333326</v>
      </c>
      <c r="M67" s="403">
        <v>940.25</v>
      </c>
      <c r="N67" s="403">
        <v>918.3</v>
      </c>
      <c r="O67" s="404">
        <v>3258000</v>
      </c>
      <c r="P67" s="405">
        <v>-4.2328042328042326E-2</v>
      </c>
    </row>
    <row r="68" spans="1:16" ht="15">
      <c r="A68" s="254">
        <v>58</v>
      </c>
      <c r="B68" s="343" t="s">
        <v>91</v>
      </c>
      <c r="C68" s="435" t="s">
        <v>244</v>
      </c>
      <c r="D68" s="436">
        <v>44371</v>
      </c>
      <c r="E68" s="288">
        <v>1414</v>
      </c>
      <c r="F68" s="288">
        <v>1421.8166666666666</v>
      </c>
      <c r="G68" s="289">
        <v>1399.2833333333333</v>
      </c>
      <c r="H68" s="289">
        <v>1384.5666666666666</v>
      </c>
      <c r="I68" s="289">
        <v>1362.0333333333333</v>
      </c>
      <c r="J68" s="289">
        <v>1436.5333333333333</v>
      </c>
      <c r="K68" s="289">
        <v>1459.0666666666666</v>
      </c>
      <c r="L68" s="289">
        <v>1473.7833333333333</v>
      </c>
      <c r="M68" s="276">
        <v>1444.35</v>
      </c>
      <c r="N68" s="276">
        <v>1407.1</v>
      </c>
      <c r="O68" s="291">
        <v>1854450</v>
      </c>
      <c r="P68" s="292">
        <v>-7.6521739130434785E-3</v>
      </c>
    </row>
    <row r="69" spans="1:16" ht="15">
      <c r="A69" s="254">
        <v>59</v>
      </c>
      <c r="B69" s="362" t="s">
        <v>51</v>
      </c>
      <c r="C69" s="435" t="s">
        <v>367</v>
      </c>
      <c r="D69" s="436">
        <v>44371</v>
      </c>
      <c r="E69" s="288">
        <v>324.45</v>
      </c>
      <c r="F69" s="288">
        <v>326.2</v>
      </c>
      <c r="G69" s="289">
        <v>321.84999999999997</v>
      </c>
      <c r="H69" s="289">
        <v>319.25</v>
      </c>
      <c r="I69" s="289">
        <v>314.89999999999998</v>
      </c>
      <c r="J69" s="289">
        <v>328.79999999999995</v>
      </c>
      <c r="K69" s="289">
        <v>333.15</v>
      </c>
      <c r="L69" s="289">
        <v>335.74999999999994</v>
      </c>
      <c r="M69" s="276">
        <v>330.55</v>
      </c>
      <c r="N69" s="276">
        <v>323.60000000000002</v>
      </c>
      <c r="O69" s="291">
        <v>12245000</v>
      </c>
      <c r="P69" s="292">
        <v>9.4556606184513156E-3</v>
      </c>
    </row>
    <row r="70" spans="1:16" ht="15">
      <c r="A70" s="254">
        <v>60</v>
      </c>
      <c r="B70" s="343" t="s">
        <v>37</v>
      </c>
      <c r="C70" s="435" t="s">
        <v>104</v>
      </c>
      <c r="D70" s="436">
        <v>44371</v>
      </c>
      <c r="E70" s="288">
        <v>1474.55</v>
      </c>
      <c r="F70" s="288">
        <v>1483.0999999999997</v>
      </c>
      <c r="G70" s="289">
        <v>1461.5499999999993</v>
      </c>
      <c r="H70" s="289">
        <v>1448.5499999999995</v>
      </c>
      <c r="I70" s="289">
        <v>1426.9999999999991</v>
      </c>
      <c r="J70" s="289">
        <v>1496.0999999999995</v>
      </c>
      <c r="K70" s="289">
        <v>1517.65</v>
      </c>
      <c r="L70" s="289">
        <v>1530.6499999999996</v>
      </c>
      <c r="M70" s="276">
        <v>1504.65</v>
      </c>
      <c r="N70" s="276">
        <v>1470.1</v>
      </c>
      <c r="O70" s="291">
        <v>12066425</v>
      </c>
      <c r="P70" s="292">
        <v>7.8792892881062132E-4</v>
      </c>
    </row>
    <row r="71" spans="1:16" ht="15">
      <c r="A71" s="254">
        <v>61</v>
      </c>
      <c r="B71" s="343" t="s">
        <v>72</v>
      </c>
      <c r="C71" s="435" t="s">
        <v>372</v>
      </c>
      <c r="D71" s="436">
        <v>44371</v>
      </c>
      <c r="E71" s="288">
        <v>638.4</v>
      </c>
      <c r="F71" s="288">
        <v>644.18333333333328</v>
      </c>
      <c r="G71" s="289">
        <v>630.21666666666658</v>
      </c>
      <c r="H71" s="289">
        <v>622.0333333333333</v>
      </c>
      <c r="I71" s="289">
        <v>608.06666666666661</v>
      </c>
      <c r="J71" s="289">
        <v>652.36666666666656</v>
      </c>
      <c r="K71" s="289">
        <v>666.33333333333326</v>
      </c>
      <c r="L71" s="289">
        <v>674.51666666666654</v>
      </c>
      <c r="M71" s="276">
        <v>658.15</v>
      </c>
      <c r="N71" s="276">
        <v>636</v>
      </c>
      <c r="O71" s="291">
        <v>2766250</v>
      </c>
      <c r="P71" s="292">
        <v>-7.9833679833679838E-2</v>
      </c>
    </row>
    <row r="72" spans="1:16" ht="15">
      <c r="A72" s="254">
        <v>62</v>
      </c>
      <c r="B72" s="343" t="s">
        <v>63</v>
      </c>
      <c r="C72" s="435" t="s">
        <v>105</v>
      </c>
      <c r="D72" s="436">
        <v>44371</v>
      </c>
      <c r="E72" s="288">
        <v>1006.95</v>
      </c>
      <c r="F72" s="288">
        <v>1010.85</v>
      </c>
      <c r="G72" s="289">
        <v>1000.1</v>
      </c>
      <c r="H72" s="289">
        <v>993.25</v>
      </c>
      <c r="I72" s="289">
        <v>982.5</v>
      </c>
      <c r="J72" s="289">
        <v>1017.7</v>
      </c>
      <c r="K72" s="289">
        <v>1028.45</v>
      </c>
      <c r="L72" s="289">
        <v>1035.3000000000002</v>
      </c>
      <c r="M72" s="276">
        <v>1021.6</v>
      </c>
      <c r="N72" s="276">
        <v>1004</v>
      </c>
      <c r="O72" s="291">
        <v>5994000</v>
      </c>
      <c r="P72" s="292">
        <v>4.1257708677147571E-2</v>
      </c>
    </row>
    <row r="73" spans="1:16" ht="15">
      <c r="A73" s="254">
        <v>63</v>
      </c>
      <c r="B73" s="343" t="s">
        <v>106</v>
      </c>
      <c r="C73" s="435" t="s">
        <v>107</v>
      </c>
      <c r="D73" s="436">
        <v>44371</v>
      </c>
      <c r="E73" s="288">
        <v>982.3</v>
      </c>
      <c r="F73" s="288">
        <v>982.75</v>
      </c>
      <c r="G73" s="289">
        <v>976.8</v>
      </c>
      <c r="H73" s="289">
        <v>971.3</v>
      </c>
      <c r="I73" s="289">
        <v>965.34999999999991</v>
      </c>
      <c r="J73" s="289">
        <v>988.25</v>
      </c>
      <c r="K73" s="289">
        <v>994.2</v>
      </c>
      <c r="L73" s="289">
        <v>999.7</v>
      </c>
      <c r="M73" s="276">
        <v>988.7</v>
      </c>
      <c r="N73" s="276">
        <v>977.25</v>
      </c>
      <c r="O73" s="291">
        <v>20221600</v>
      </c>
      <c r="P73" s="292">
        <v>1.2867711510816591E-2</v>
      </c>
    </row>
    <row r="74" spans="1:16" ht="15">
      <c r="A74" s="254">
        <v>64</v>
      </c>
      <c r="B74" s="343" t="s">
        <v>56</v>
      </c>
      <c r="C74" s="435" t="s">
        <v>108</v>
      </c>
      <c r="D74" s="436">
        <v>44371</v>
      </c>
      <c r="E74" s="288">
        <v>2529.4499999999998</v>
      </c>
      <c r="F74" s="288">
        <v>2534.7333333333331</v>
      </c>
      <c r="G74" s="289">
        <v>2518.6666666666661</v>
      </c>
      <c r="H74" s="289">
        <v>2507.8833333333328</v>
      </c>
      <c r="I74" s="289">
        <v>2491.8166666666657</v>
      </c>
      <c r="J74" s="289">
        <v>2545.5166666666664</v>
      </c>
      <c r="K74" s="289">
        <v>2561.583333333333</v>
      </c>
      <c r="L74" s="289">
        <v>2572.3666666666668</v>
      </c>
      <c r="M74" s="276">
        <v>2550.8000000000002</v>
      </c>
      <c r="N74" s="276">
        <v>2523.9499999999998</v>
      </c>
      <c r="O74" s="291">
        <v>16558200</v>
      </c>
      <c r="P74" s="292">
        <v>4.6780858073793615E-3</v>
      </c>
    </row>
    <row r="75" spans="1:16" ht="15">
      <c r="A75" s="254">
        <v>65</v>
      </c>
      <c r="B75" s="343" t="s">
        <v>56</v>
      </c>
      <c r="C75" s="435" t="s">
        <v>248</v>
      </c>
      <c r="D75" s="436">
        <v>44371</v>
      </c>
      <c r="E75" s="288">
        <v>3062.45</v>
      </c>
      <c r="F75" s="288">
        <v>3069.1</v>
      </c>
      <c r="G75" s="289">
        <v>3048.95</v>
      </c>
      <c r="H75" s="289">
        <v>3035.45</v>
      </c>
      <c r="I75" s="289">
        <v>3015.2999999999997</v>
      </c>
      <c r="J75" s="289">
        <v>3082.6</v>
      </c>
      <c r="K75" s="289">
        <v>3102.7500000000005</v>
      </c>
      <c r="L75" s="289">
        <v>3116.25</v>
      </c>
      <c r="M75" s="276">
        <v>3089.25</v>
      </c>
      <c r="N75" s="276">
        <v>3055.6</v>
      </c>
      <c r="O75" s="291">
        <v>526400</v>
      </c>
      <c r="P75" s="292">
        <v>-2.9140538546661748E-2</v>
      </c>
    </row>
    <row r="76" spans="1:16" ht="15">
      <c r="A76" s="254">
        <v>66</v>
      </c>
      <c r="B76" s="343" t="s">
        <v>53</v>
      </c>
      <c r="C76" t="s">
        <v>109</v>
      </c>
      <c r="D76" s="436">
        <v>44371</v>
      </c>
      <c r="E76" s="401">
        <v>1489.3</v>
      </c>
      <c r="F76" s="401">
        <v>1489.5</v>
      </c>
      <c r="G76" s="402">
        <v>1482.85</v>
      </c>
      <c r="H76" s="402">
        <v>1476.3999999999999</v>
      </c>
      <c r="I76" s="402">
        <v>1469.7499999999998</v>
      </c>
      <c r="J76" s="402">
        <v>1495.95</v>
      </c>
      <c r="K76" s="402">
        <v>1502.6000000000001</v>
      </c>
      <c r="L76" s="402">
        <v>1509.0500000000002</v>
      </c>
      <c r="M76" s="403">
        <v>1496.15</v>
      </c>
      <c r="N76" s="403">
        <v>1483.05</v>
      </c>
      <c r="O76" s="404">
        <v>25650350</v>
      </c>
      <c r="P76" s="405">
        <v>-2.1936539227817041E-2</v>
      </c>
    </row>
    <row r="77" spans="1:16" ht="15">
      <c r="A77" s="254">
        <v>67</v>
      </c>
      <c r="B77" s="343" t="s">
        <v>56</v>
      </c>
      <c r="C77" s="435" t="s">
        <v>249</v>
      </c>
      <c r="D77" s="436">
        <v>44371</v>
      </c>
      <c r="E77" s="288">
        <v>692.4</v>
      </c>
      <c r="F77" s="288">
        <v>693.58333333333337</v>
      </c>
      <c r="G77" s="289">
        <v>688.9666666666667</v>
      </c>
      <c r="H77" s="289">
        <v>685.5333333333333</v>
      </c>
      <c r="I77" s="289">
        <v>680.91666666666663</v>
      </c>
      <c r="J77" s="289">
        <v>697.01666666666677</v>
      </c>
      <c r="K77" s="289">
        <v>701.63333333333333</v>
      </c>
      <c r="L77" s="289">
        <v>705.06666666666683</v>
      </c>
      <c r="M77" s="276">
        <v>698.2</v>
      </c>
      <c r="N77" s="276">
        <v>690.15</v>
      </c>
      <c r="O77" s="291">
        <v>12497100</v>
      </c>
      <c r="P77" s="292">
        <v>-6.3396537510305023E-2</v>
      </c>
    </row>
    <row r="78" spans="1:16" ht="15">
      <c r="A78" s="254">
        <v>68</v>
      </c>
      <c r="B78" s="362" t="s">
        <v>43</v>
      </c>
      <c r="C78" s="435" t="s">
        <v>110</v>
      </c>
      <c r="D78" s="436">
        <v>44371</v>
      </c>
      <c r="E78" s="288">
        <v>2979.6</v>
      </c>
      <c r="F78" s="288">
        <v>2990.6666666666665</v>
      </c>
      <c r="G78" s="289">
        <v>2962.9833333333331</v>
      </c>
      <c r="H78" s="289">
        <v>2946.3666666666668</v>
      </c>
      <c r="I78" s="289">
        <v>2918.6833333333334</v>
      </c>
      <c r="J78" s="289">
        <v>3007.2833333333328</v>
      </c>
      <c r="K78" s="289">
        <v>3034.9666666666662</v>
      </c>
      <c r="L78" s="289">
        <v>3051.5833333333326</v>
      </c>
      <c r="M78" s="276">
        <v>3018.35</v>
      </c>
      <c r="N78" s="276">
        <v>2974.05</v>
      </c>
      <c r="O78" s="291">
        <v>4081200</v>
      </c>
      <c r="P78" s="292">
        <v>2.0631705304223872E-2</v>
      </c>
    </row>
    <row r="79" spans="1:16" ht="15">
      <c r="A79" s="254">
        <v>69</v>
      </c>
      <c r="B79" s="343" t="s">
        <v>111</v>
      </c>
      <c r="C79" s="435" t="s">
        <v>112</v>
      </c>
      <c r="D79" s="436">
        <v>44371</v>
      </c>
      <c r="E79" s="288">
        <v>380.25</v>
      </c>
      <c r="F79" s="288">
        <v>383.16666666666669</v>
      </c>
      <c r="G79" s="289">
        <v>373.83333333333337</v>
      </c>
      <c r="H79" s="289">
        <v>367.41666666666669</v>
      </c>
      <c r="I79" s="289">
        <v>358.08333333333337</v>
      </c>
      <c r="J79" s="289">
        <v>389.58333333333337</v>
      </c>
      <c r="K79" s="289">
        <v>398.91666666666674</v>
      </c>
      <c r="L79" s="289">
        <v>405.33333333333337</v>
      </c>
      <c r="M79" s="276">
        <v>392.5</v>
      </c>
      <c r="N79" s="276">
        <v>376.75</v>
      </c>
      <c r="O79" s="291">
        <v>27358750</v>
      </c>
      <c r="P79" s="292">
        <v>0.11349317465873293</v>
      </c>
    </row>
    <row r="80" spans="1:16" ht="15">
      <c r="A80" s="254">
        <v>70</v>
      </c>
      <c r="B80" s="343" t="s">
        <v>72</v>
      </c>
      <c r="C80" s="435" t="s">
        <v>113</v>
      </c>
      <c r="D80" s="436">
        <v>44371</v>
      </c>
      <c r="E80" s="288">
        <v>304.39999999999998</v>
      </c>
      <c r="F80" s="288">
        <v>304.3</v>
      </c>
      <c r="G80" s="289">
        <v>299.95000000000005</v>
      </c>
      <c r="H80" s="289">
        <v>295.50000000000006</v>
      </c>
      <c r="I80" s="289">
        <v>291.15000000000009</v>
      </c>
      <c r="J80" s="289">
        <v>308.75</v>
      </c>
      <c r="K80" s="289">
        <v>313.10000000000002</v>
      </c>
      <c r="L80" s="289">
        <v>317.54999999999995</v>
      </c>
      <c r="M80" s="276">
        <v>308.64999999999998</v>
      </c>
      <c r="N80" s="276">
        <v>299.85000000000002</v>
      </c>
      <c r="O80" s="291">
        <v>25671600</v>
      </c>
      <c r="P80" s="292">
        <v>0.1370485529777565</v>
      </c>
    </row>
    <row r="81" spans="1:16" ht="15">
      <c r="A81" s="254">
        <v>71</v>
      </c>
      <c r="B81" s="343" t="s">
        <v>49</v>
      </c>
      <c r="C81" s="435" t="s">
        <v>114</v>
      </c>
      <c r="D81" s="436">
        <v>44371</v>
      </c>
      <c r="E81" s="288">
        <v>2409.0500000000002</v>
      </c>
      <c r="F81" s="288">
        <v>2404.4</v>
      </c>
      <c r="G81" s="289">
        <v>2388.9500000000003</v>
      </c>
      <c r="H81" s="289">
        <v>2368.8500000000004</v>
      </c>
      <c r="I81" s="289">
        <v>2353.4000000000005</v>
      </c>
      <c r="J81" s="289">
        <v>2424.5</v>
      </c>
      <c r="K81" s="289">
        <v>2439.9499999999998</v>
      </c>
      <c r="L81" s="289">
        <v>2460.0499999999997</v>
      </c>
      <c r="M81" s="276">
        <v>2419.85</v>
      </c>
      <c r="N81" s="276">
        <v>2384.3000000000002</v>
      </c>
      <c r="O81" s="291">
        <v>8313600</v>
      </c>
      <c r="P81" s="292">
        <v>-2.2400959537164426E-2</v>
      </c>
    </row>
    <row r="82" spans="1:16" ht="15">
      <c r="A82" s="254">
        <v>72</v>
      </c>
      <c r="B82" s="343" t="s">
        <v>56</v>
      </c>
      <c r="C82" s="435" t="s">
        <v>115</v>
      </c>
      <c r="D82" s="436">
        <v>44371</v>
      </c>
      <c r="E82" s="288">
        <v>299.5</v>
      </c>
      <c r="F82" s="288">
        <v>302.43333333333334</v>
      </c>
      <c r="G82" s="289">
        <v>290.16666666666669</v>
      </c>
      <c r="H82" s="289">
        <v>280.83333333333337</v>
      </c>
      <c r="I82" s="289">
        <v>268.56666666666672</v>
      </c>
      <c r="J82" s="289">
        <v>311.76666666666665</v>
      </c>
      <c r="K82" s="289">
        <v>324.0333333333333</v>
      </c>
      <c r="L82" s="289">
        <v>333.36666666666662</v>
      </c>
      <c r="M82" s="276">
        <v>314.7</v>
      </c>
      <c r="N82" s="276">
        <v>293.10000000000002</v>
      </c>
      <c r="O82" s="291">
        <v>27726400</v>
      </c>
      <c r="P82" s="292">
        <v>5.5837563451776651E-2</v>
      </c>
    </row>
    <row r="83" spans="1:16" ht="15">
      <c r="A83" s="254">
        <v>73</v>
      </c>
      <c r="B83" s="343" t="s">
        <v>53</v>
      </c>
      <c r="C83" s="435" t="s">
        <v>116</v>
      </c>
      <c r="D83" s="436">
        <v>44371</v>
      </c>
      <c r="E83" s="288">
        <v>642.1</v>
      </c>
      <c r="F83" s="288">
        <v>643.95000000000005</v>
      </c>
      <c r="G83" s="289">
        <v>637.70000000000005</v>
      </c>
      <c r="H83" s="289">
        <v>633.29999999999995</v>
      </c>
      <c r="I83" s="289">
        <v>627.04999999999995</v>
      </c>
      <c r="J83" s="289">
        <v>648.35000000000014</v>
      </c>
      <c r="K83" s="289">
        <v>654.60000000000014</v>
      </c>
      <c r="L83" s="289">
        <v>659.00000000000023</v>
      </c>
      <c r="M83" s="276">
        <v>650.20000000000005</v>
      </c>
      <c r="N83" s="276">
        <v>639.54999999999995</v>
      </c>
      <c r="O83" s="291">
        <v>70221250</v>
      </c>
      <c r="P83" s="292">
        <v>1.5712012728719173E-2</v>
      </c>
    </row>
    <row r="84" spans="1:16" ht="15">
      <c r="A84" s="254">
        <v>74</v>
      </c>
      <c r="B84" s="343" t="s">
        <v>56</v>
      </c>
      <c r="C84" s="435" t="s">
        <v>252</v>
      </c>
      <c r="D84" s="436">
        <v>44371</v>
      </c>
      <c r="E84" s="288">
        <v>1520.15</v>
      </c>
      <c r="F84" s="288">
        <v>1538.8833333333332</v>
      </c>
      <c r="G84" s="289">
        <v>1490.7666666666664</v>
      </c>
      <c r="H84" s="289">
        <v>1461.3833333333332</v>
      </c>
      <c r="I84" s="289">
        <v>1413.2666666666664</v>
      </c>
      <c r="J84" s="289">
        <v>1568.2666666666664</v>
      </c>
      <c r="K84" s="289">
        <v>1616.3833333333332</v>
      </c>
      <c r="L84" s="289">
        <v>1645.7666666666664</v>
      </c>
      <c r="M84" s="276">
        <v>1587</v>
      </c>
      <c r="N84" s="276">
        <v>1509.5</v>
      </c>
      <c r="O84" s="291">
        <v>1241425</v>
      </c>
      <c r="P84" s="292">
        <v>7.9365079365079361E-3</v>
      </c>
    </row>
    <row r="85" spans="1:16" ht="15">
      <c r="A85" s="254">
        <v>75</v>
      </c>
      <c r="B85" s="343" t="s">
        <v>56</v>
      </c>
      <c r="C85" s="435" t="s">
        <v>117</v>
      </c>
      <c r="D85" s="436">
        <v>44371</v>
      </c>
      <c r="E85" s="288">
        <v>579.15</v>
      </c>
      <c r="F85" s="288">
        <v>582.73333333333323</v>
      </c>
      <c r="G85" s="289">
        <v>573.91666666666652</v>
      </c>
      <c r="H85" s="289">
        <v>568.68333333333328</v>
      </c>
      <c r="I85" s="289">
        <v>559.86666666666656</v>
      </c>
      <c r="J85" s="289">
        <v>587.96666666666647</v>
      </c>
      <c r="K85" s="289">
        <v>596.7833333333333</v>
      </c>
      <c r="L85" s="289">
        <v>602.01666666666642</v>
      </c>
      <c r="M85" s="276">
        <v>591.54999999999995</v>
      </c>
      <c r="N85" s="276">
        <v>577.5</v>
      </c>
      <c r="O85" s="291">
        <v>4519500</v>
      </c>
      <c r="P85" s="292">
        <v>9.9667774086378727E-4</v>
      </c>
    </row>
    <row r="86" spans="1:16" ht="15">
      <c r="A86" s="254">
        <v>76</v>
      </c>
      <c r="B86" s="343" t="s">
        <v>67</v>
      </c>
      <c r="C86" s="435" t="s">
        <v>118</v>
      </c>
      <c r="D86" s="436">
        <v>44371</v>
      </c>
      <c r="E86" s="288">
        <v>9.5500000000000007</v>
      </c>
      <c r="F86" s="288">
        <v>9.65</v>
      </c>
      <c r="G86" s="289">
        <v>9.4</v>
      </c>
      <c r="H86" s="289">
        <v>9.25</v>
      </c>
      <c r="I86" s="289">
        <v>9</v>
      </c>
      <c r="J86" s="289">
        <v>9.8000000000000007</v>
      </c>
      <c r="K86" s="289">
        <v>10.050000000000001</v>
      </c>
      <c r="L86" s="289">
        <v>10.200000000000001</v>
      </c>
      <c r="M86" s="276">
        <v>9.9</v>
      </c>
      <c r="N86" s="276">
        <v>9.5</v>
      </c>
      <c r="O86" s="291">
        <v>737380000</v>
      </c>
      <c r="P86" s="292">
        <v>9.1004885525433465E-3</v>
      </c>
    </row>
    <row r="87" spans="1:16" ht="15">
      <c r="A87" s="254">
        <v>77</v>
      </c>
      <c r="B87" s="343" t="s">
        <v>53</v>
      </c>
      <c r="C87" s="435" t="s">
        <v>119</v>
      </c>
      <c r="D87" s="436">
        <v>44371</v>
      </c>
      <c r="E87" s="288">
        <v>58.6</v>
      </c>
      <c r="F87" s="288">
        <v>58.983333333333327</v>
      </c>
      <c r="G87" s="289">
        <v>57.916666666666657</v>
      </c>
      <c r="H87" s="289">
        <v>57.233333333333327</v>
      </c>
      <c r="I87" s="289">
        <v>56.166666666666657</v>
      </c>
      <c r="J87" s="289">
        <v>59.666666666666657</v>
      </c>
      <c r="K87" s="289">
        <v>60.733333333333334</v>
      </c>
      <c r="L87" s="289">
        <v>61.416666666666657</v>
      </c>
      <c r="M87" s="276">
        <v>60.05</v>
      </c>
      <c r="N87" s="276">
        <v>58.3</v>
      </c>
      <c r="O87" s="291">
        <v>138785500</v>
      </c>
      <c r="P87" s="292">
        <v>5.2986512524084775E-3</v>
      </c>
    </row>
    <row r="88" spans="1:16" ht="15">
      <c r="A88" s="254">
        <v>78</v>
      </c>
      <c r="B88" s="343" t="s">
        <v>72</v>
      </c>
      <c r="C88" s="435" t="s">
        <v>120</v>
      </c>
      <c r="D88" s="436">
        <v>44371</v>
      </c>
      <c r="E88" s="288">
        <v>534.70000000000005</v>
      </c>
      <c r="F88" s="288">
        <v>537.18333333333328</v>
      </c>
      <c r="G88" s="289">
        <v>530.81666666666661</v>
      </c>
      <c r="H88" s="289">
        <v>526.93333333333328</v>
      </c>
      <c r="I88" s="289">
        <v>520.56666666666661</v>
      </c>
      <c r="J88" s="289">
        <v>541.06666666666661</v>
      </c>
      <c r="K88" s="289">
        <v>547.43333333333317</v>
      </c>
      <c r="L88" s="289">
        <v>551.31666666666661</v>
      </c>
      <c r="M88" s="276">
        <v>543.54999999999995</v>
      </c>
      <c r="N88" s="276">
        <v>533.29999999999995</v>
      </c>
      <c r="O88" s="291">
        <v>9400875</v>
      </c>
      <c r="P88" s="292">
        <v>2.334979793444095E-2</v>
      </c>
    </row>
    <row r="89" spans="1:16" ht="15">
      <c r="A89" s="254">
        <v>79</v>
      </c>
      <c r="B89" s="343" t="s">
        <v>39</v>
      </c>
      <c r="C89" s="435" t="s">
        <v>121</v>
      </c>
      <c r="D89" s="436">
        <v>44371</v>
      </c>
      <c r="E89" s="288">
        <v>1740.5</v>
      </c>
      <c r="F89" s="288">
        <v>1754.1666666666667</v>
      </c>
      <c r="G89" s="289">
        <v>1721.3333333333335</v>
      </c>
      <c r="H89" s="289">
        <v>1702.1666666666667</v>
      </c>
      <c r="I89" s="289">
        <v>1669.3333333333335</v>
      </c>
      <c r="J89" s="289">
        <v>1773.3333333333335</v>
      </c>
      <c r="K89" s="289">
        <v>1806.166666666667</v>
      </c>
      <c r="L89" s="289">
        <v>1825.3333333333335</v>
      </c>
      <c r="M89" s="276">
        <v>1787</v>
      </c>
      <c r="N89" s="276">
        <v>1735</v>
      </c>
      <c r="O89" s="291">
        <v>3315000</v>
      </c>
      <c r="P89" s="292">
        <v>1.733926653368114E-2</v>
      </c>
    </row>
    <row r="90" spans="1:16" ht="15">
      <c r="A90" s="254">
        <v>80</v>
      </c>
      <c r="B90" s="343" t="s">
        <v>53</v>
      </c>
      <c r="C90" s="435" t="s">
        <v>122</v>
      </c>
      <c r="D90" s="436">
        <v>44371</v>
      </c>
      <c r="E90" s="288">
        <v>1015.3</v>
      </c>
      <c r="F90" s="288">
        <v>1023.2666666666668</v>
      </c>
      <c r="G90" s="289">
        <v>1005.0333333333335</v>
      </c>
      <c r="H90" s="289">
        <v>994.76666666666677</v>
      </c>
      <c r="I90" s="289">
        <v>976.53333333333353</v>
      </c>
      <c r="J90" s="289">
        <v>1033.5333333333335</v>
      </c>
      <c r="K90" s="289">
        <v>1051.7666666666669</v>
      </c>
      <c r="L90" s="289">
        <v>1062.0333333333335</v>
      </c>
      <c r="M90" s="276">
        <v>1041.5</v>
      </c>
      <c r="N90" s="276">
        <v>1013</v>
      </c>
      <c r="O90" s="291">
        <v>18664200</v>
      </c>
      <c r="P90" s="292">
        <v>-1.3509656550280658E-2</v>
      </c>
    </row>
    <row r="91" spans="1:16" ht="15">
      <c r="A91" s="254">
        <v>81</v>
      </c>
      <c r="B91" s="343" t="s">
        <v>67</v>
      </c>
      <c r="C91" s="435" t="s">
        <v>822</v>
      </c>
      <c r="D91" s="436">
        <v>44371</v>
      </c>
      <c r="E91" s="288">
        <v>252.8</v>
      </c>
      <c r="F91" s="288">
        <v>253.96666666666667</v>
      </c>
      <c r="G91" s="289">
        <v>250.68333333333334</v>
      </c>
      <c r="H91" s="289">
        <v>248.56666666666666</v>
      </c>
      <c r="I91" s="289">
        <v>245.28333333333333</v>
      </c>
      <c r="J91" s="289">
        <v>256.08333333333337</v>
      </c>
      <c r="K91" s="289">
        <v>259.36666666666667</v>
      </c>
      <c r="L91" s="289">
        <v>261.48333333333335</v>
      </c>
      <c r="M91" s="276">
        <v>257.25</v>
      </c>
      <c r="N91" s="276">
        <v>251.85</v>
      </c>
      <c r="O91" s="291">
        <v>9637600</v>
      </c>
      <c r="P91" s="292">
        <v>1.7462165308498253E-3</v>
      </c>
    </row>
    <row r="92" spans="1:16" ht="15">
      <c r="A92" s="254">
        <v>82</v>
      </c>
      <c r="B92" s="343" t="s">
        <v>106</v>
      </c>
      <c r="C92" s="435" t="s">
        <v>124</v>
      </c>
      <c r="D92" s="436">
        <v>44371</v>
      </c>
      <c r="E92" s="401">
        <v>1481.2</v>
      </c>
      <c r="F92" s="401">
        <v>1479.6499999999999</v>
      </c>
      <c r="G92" s="402">
        <v>1469.5499999999997</v>
      </c>
      <c r="H92" s="402">
        <v>1457.8999999999999</v>
      </c>
      <c r="I92" s="402">
        <v>1447.7999999999997</v>
      </c>
      <c r="J92" s="402">
        <v>1491.2999999999997</v>
      </c>
      <c r="K92" s="402">
        <v>1501.3999999999996</v>
      </c>
      <c r="L92" s="402">
        <v>1513.0499999999997</v>
      </c>
      <c r="M92" s="403">
        <v>1489.75</v>
      </c>
      <c r="N92" s="403">
        <v>1468</v>
      </c>
      <c r="O92" s="404">
        <v>32631000</v>
      </c>
      <c r="P92" s="405">
        <v>-1.4568120458787076E-2</v>
      </c>
    </row>
    <row r="93" spans="1:16" ht="15">
      <c r="A93" s="254">
        <v>83</v>
      </c>
      <c r="B93" s="343" t="s">
        <v>72</v>
      </c>
      <c r="C93" s="435" t="s">
        <v>125</v>
      </c>
      <c r="D93" s="436">
        <v>44371</v>
      </c>
      <c r="E93" s="288">
        <v>116.35</v>
      </c>
      <c r="F93" s="288">
        <v>116.51666666666665</v>
      </c>
      <c r="G93" s="289">
        <v>115.73333333333331</v>
      </c>
      <c r="H93" s="289">
        <v>115.11666666666666</v>
      </c>
      <c r="I93" s="289">
        <v>114.33333333333331</v>
      </c>
      <c r="J93" s="289">
        <v>117.1333333333333</v>
      </c>
      <c r="K93" s="289">
        <v>117.91666666666666</v>
      </c>
      <c r="L93" s="289">
        <v>118.53333333333329</v>
      </c>
      <c r="M93" s="276">
        <v>117.3</v>
      </c>
      <c r="N93" s="276">
        <v>115.9</v>
      </c>
      <c r="O93" s="291">
        <v>53475500</v>
      </c>
      <c r="P93" s="292">
        <v>7.2233104799216451E-3</v>
      </c>
    </row>
    <row r="94" spans="1:16" ht="15">
      <c r="A94" s="254">
        <v>84</v>
      </c>
      <c r="B94" s="362" t="s">
        <v>39</v>
      </c>
      <c r="C94" s="435" t="s">
        <v>772</v>
      </c>
      <c r="D94" s="436">
        <v>44371</v>
      </c>
      <c r="E94" s="288">
        <v>2093.1</v>
      </c>
      <c r="F94" s="288">
        <v>2099.8000000000002</v>
      </c>
      <c r="G94" s="289">
        <v>2074.6000000000004</v>
      </c>
      <c r="H94" s="289">
        <v>2056.1000000000004</v>
      </c>
      <c r="I94" s="289">
        <v>2030.9000000000005</v>
      </c>
      <c r="J94" s="289">
        <v>2118.3000000000002</v>
      </c>
      <c r="K94" s="289">
        <v>2143.5</v>
      </c>
      <c r="L94" s="289">
        <v>2162</v>
      </c>
      <c r="M94" s="276">
        <v>2125</v>
      </c>
      <c r="N94" s="276">
        <v>2081.3000000000002</v>
      </c>
      <c r="O94" s="291">
        <v>1982500</v>
      </c>
      <c r="P94" s="292">
        <v>-1.6763378465506126E-2</v>
      </c>
    </row>
    <row r="95" spans="1:16" ht="15">
      <c r="A95" s="254">
        <v>85</v>
      </c>
      <c r="B95" s="343" t="s">
        <v>49</v>
      </c>
      <c r="C95" s="435" t="s">
        <v>126</v>
      </c>
      <c r="D95" s="436">
        <v>44371</v>
      </c>
      <c r="E95" s="288">
        <v>208.6</v>
      </c>
      <c r="F95" s="288">
        <v>208.65</v>
      </c>
      <c r="G95" s="289">
        <v>207.45000000000002</v>
      </c>
      <c r="H95" s="289">
        <v>206.3</v>
      </c>
      <c r="I95" s="289">
        <v>205.10000000000002</v>
      </c>
      <c r="J95" s="289">
        <v>209.8</v>
      </c>
      <c r="K95" s="289">
        <v>211</v>
      </c>
      <c r="L95" s="289">
        <v>212.15</v>
      </c>
      <c r="M95" s="276">
        <v>209.85</v>
      </c>
      <c r="N95" s="276">
        <v>207.5</v>
      </c>
      <c r="O95" s="291">
        <v>170291200</v>
      </c>
      <c r="P95" s="292">
        <v>-1.7193935028718119E-2</v>
      </c>
    </row>
    <row r="96" spans="1:16" ht="15">
      <c r="A96" s="254">
        <v>86</v>
      </c>
      <c r="B96" s="343" t="s">
        <v>111</v>
      </c>
      <c r="C96" s="435" t="s">
        <v>127</v>
      </c>
      <c r="D96" s="436">
        <v>44371</v>
      </c>
      <c r="E96" s="288">
        <v>407.3</v>
      </c>
      <c r="F96" s="288">
        <v>412.61666666666673</v>
      </c>
      <c r="G96" s="289">
        <v>399.88333333333344</v>
      </c>
      <c r="H96" s="289">
        <v>392.4666666666667</v>
      </c>
      <c r="I96" s="289">
        <v>379.73333333333341</v>
      </c>
      <c r="J96" s="289">
        <v>420.03333333333347</v>
      </c>
      <c r="K96" s="289">
        <v>432.76666666666671</v>
      </c>
      <c r="L96" s="289">
        <v>440.18333333333351</v>
      </c>
      <c r="M96" s="276">
        <v>425.35</v>
      </c>
      <c r="N96" s="276">
        <v>405.2</v>
      </c>
      <c r="O96" s="291">
        <v>33390000</v>
      </c>
      <c r="P96" s="292">
        <v>1.8753281824319256E-3</v>
      </c>
    </row>
    <row r="97" spans="1:16" ht="15">
      <c r="A97" s="254">
        <v>87</v>
      </c>
      <c r="B97" s="343" t="s">
        <v>111</v>
      </c>
      <c r="C97" s="435" t="s">
        <v>128</v>
      </c>
      <c r="D97" s="436">
        <v>44371</v>
      </c>
      <c r="E97" s="288">
        <v>706.15</v>
      </c>
      <c r="F97" s="288">
        <v>713.55000000000007</v>
      </c>
      <c r="G97" s="289">
        <v>696.10000000000014</v>
      </c>
      <c r="H97" s="289">
        <v>686.05000000000007</v>
      </c>
      <c r="I97" s="289">
        <v>668.60000000000014</v>
      </c>
      <c r="J97" s="289">
        <v>723.60000000000014</v>
      </c>
      <c r="K97" s="289">
        <v>741.05000000000018</v>
      </c>
      <c r="L97" s="289">
        <v>751.10000000000014</v>
      </c>
      <c r="M97" s="276">
        <v>731</v>
      </c>
      <c r="N97" s="276">
        <v>703.5</v>
      </c>
      <c r="O97" s="291">
        <v>36512100</v>
      </c>
      <c r="P97" s="292">
        <v>-6.3193474906312001E-3</v>
      </c>
    </row>
    <row r="98" spans="1:16" ht="15">
      <c r="A98" s="254">
        <v>88</v>
      </c>
      <c r="B98" s="343" t="s">
        <v>39</v>
      </c>
      <c r="C98" s="435" t="s">
        <v>129</v>
      </c>
      <c r="D98" s="436">
        <v>44371</v>
      </c>
      <c r="E98" s="288">
        <v>3243.2</v>
      </c>
      <c r="F98" s="288">
        <v>3268.9666666666667</v>
      </c>
      <c r="G98" s="289">
        <v>3195.2333333333336</v>
      </c>
      <c r="H98" s="289">
        <v>3147.2666666666669</v>
      </c>
      <c r="I98" s="289">
        <v>3073.5333333333338</v>
      </c>
      <c r="J98" s="289">
        <v>3316.9333333333334</v>
      </c>
      <c r="K98" s="289">
        <v>3390.6666666666661</v>
      </c>
      <c r="L98" s="289">
        <v>3438.6333333333332</v>
      </c>
      <c r="M98" s="276">
        <v>3342.7</v>
      </c>
      <c r="N98" s="276">
        <v>3221</v>
      </c>
      <c r="O98" s="291">
        <v>1518250</v>
      </c>
      <c r="P98" s="292">
        <v>-1.2680864900016258E-2</v>
      </c>
    </row>
    <row r="99" spans="1:16" ht="15">
      <c r="A99" s="254">
        <v>89</v>
      </c>
      <c r="B99" s="343" t="s">
        <v>53</v>
      </c>
      <c r="C99" s="435" t="s">
        <v>131</v>
      </c>
      <c r="D99" s="436">
        <v>44371</v>
      </c>
      <c r="E99" s="288">
        <v>1763.55</v>
      </c>
      <c r="F99" s="288">
        <v>1768.7833333333335</v>
      </c>
      <c r="G99" s="289">
        <v>1753.866666666667</v>
      </c>
      <c r="H99" s="289">
        <v>1744.1833333333334</v>
      </c>
      <c r="I99" s="289">
        <v>1729.2666666666669</v>
      </c>
      <c r="J99" s="289">
        <v>1778.4666666666672</v>
      </c>
      <c r="K99" s="289">
        <v>1793.3833333333337</v>
      </c>
      <c r="L99" s="289">
        <v>1803.0666666666673</v>
      </c>
      <c r="M99" s="276">
        <v>1783.7</v>
      </c>
      <c r="N99" s="276">
        <v>1759.1</v>
      </c>
      <c r="O99" s="291">
        <v>14034400</v>
      </c>
      <c r="P99" s="292">
        <v>1.9141952537252739E-2</v>
      </c>
    </row>
    <row r="100" spans="1:16" ht="15">
      <c r="A100" s="254">
        <v>90</v>
      </c>
      <c r="B100" s="343" t="s">
        <v>56</v>
      </c>
      <c r="C100" s="435" t="s">
        <v>132</v>
      </c>
      <c r="D100" s="436">
        <v>44371</v>
      </c>
      <c r="E100" s="288">
        <v>96.55</v>
      </c>
      <c r="F100" s="288">
        <v>97.45</v>
      </c>
      <c r="G100" s="289">
        <v>95.2</v>
      </c>
      <c r="H100" s="289">
        <v>93.85</v>
      </c>
      <c r="I100" s="289">
        <v>91.6</v>
      </c>
      <c r="J100" s="289">
        <v>98.800000000000011</v>
      </c>
      <c r="K100" s="289">
        <v>101.05000000000001</v>
      </c>
      <c r="L100" s="289">
        <v>102.40000000000002</v>
      </c>
      <c r="M100" s="276">
        <v>99.7</v>
      </c>
      <c r="N100" s="276">
        <v>96.1</v>
      </c>
      <c r="O100" s="291">
        <v>72810916</v>
      </c>
      <c r="P100" s="292">
        <v>2.6805940095645606E-2</v>
      </c>
    </row>
    <row r="101" spans="1:16" ht="15">
      <c r="A101" s="254">
        <v>91</v>
      </c>
      <c r="B101" s="343" t="s">
        <v>39</v>
      </c>
      <c r="C101" s="435" t="s">
        <v>348</v>
      </c>
      <c r="D101" s="436">
        <v>44371</v>
      </c>
      <c r="E101" s="288">
        <v>3160.9</v>
      </c>
      <c r="F101" s="288">
        <v>3179.25</v>
      </c>
      <c r="G101" s="289">
        <v>3128.5</v>
      </c>
      <c r="H101" s="289">
        <v>3096.1</v>
      </c>
      <c r="I101" s="289">
        <v>3045.35</v>
      </c>
      <c r="J101" s="289">
        <v>3211.65</v>
      </c>
      <c r="K101" s="289">
        <v>3262.4</v>
      </c>
      <c r="L101" s="289">
        <v>3294.8</v>
      </c>
      <c r="M101" s="276">
        <v>3230</v>
      </c>
      <c r="N101" s="276">
        <v>3146.85</v>
      </c>
      <c r="O101" s="291">
        <v>404500</v>
      </c>
      <c r="P101" s="292">
        <v>-4.2036708111308468E-2</v>
      </c>
    </row>
    <row r="102" spans="1:16" ht="15">
      <c r="A102" s="254">
        <v>92</v>
      </c>
      <c r="B102" s="343" t="s">
        <v>56</v>
      </c>
      <c r="C102" s="435" t="s">
        <v>133</v>
      </c>
      <c r="D102" s="436">
        <v>44371</v>
      </c>
      <c r="E102" s="288">
        <v>496.05</v>
      </c>
      <c r="F102" s="288">
        <v>502.75</v>
      </c>
      <c r="G102" s="289">
        <v>486.9</v>
      </c>
      <c r="H102" s="289">
        <v>477.75</v>
      </c>
      <c r="I102" s="289">
        <v>461.9</v>
      </c>
      <c r="J102" s="289">
        <v>511.9</v>
      </c>
      <c r="K102" s="289">
        <v>527.75</v>
      </c>
      <c r="L102" s="289">
        <v>536.9</v>
      </c>
      <c r="M102" s="276">
        <v>518.6</v>
      </c>
      <c r="N102" s="276">
        <v>493.6</v>
      </c>
      <c r="O102" s="291">
        <v>12842000</v>
      </c>
      <c r="P102" s="292">
        <v>0.27476672622592813</v>
      </c>
    </row>
    <row r="103" spans="1:16" ht="15">
      <c r="A103" s="254">
        <v>93</v>
      </c>
      <c r="B103" s="343" t="s">
        <v>63</v>
      </c>
      <c r="C103" s="435" t="s">
        <v>134</v>
      </c>
      <c r="D103" s="436">
        <v>44371</v>
      </c>
      <c r="E103" s="288">
        <v>1495.85</v>
      </c>
      <c r="F103" s="288">
        <v>1502.2</v>
      </c>
      <c r="G103" s="289">
        <v>1486.65</v>
      </c>
      <c r="H103" s="289">
        <v>1477.45</v>
      </c>
      <c r="I103" s="289">
        <v>1461.9</v>
      </c>
      <c r="J103" s="289">
        <v>1511.4</v>
      </c>
      <c r="K103" s="289">
        <v>1526.9499999999998</v>
      </c>
      <c r="L103" s="289">
        <v>1536.15</v>
      </c>
      <c r="M103" s="276">
        <v>1517.75</v>
      </c>
      <c r="N103" s="276">
        <v>1493</v>
      </c>
      <c r="O103" s="291">
        <v>14445150</v>
      </c>
      <c r="P103" s="292">
        <v>-9.9314258689997634E-3</v>
      </c>
    </row>
    <row r="104" spans="1:16" ht="15">
      <c r="A104" s="254">
        <v>94</v>
      </c>
      <c r="B104" s="343" t="s">
        <v>106</v>
      </c>
      <c r="C104" s="435" t="s">
        <v>260</v>
      </c>
      <c r="D104" s="436">
        <v>44371</v>
      </c>
      <c r="E104" s="288">
        <v>4221.05</v>
      </c>
      <c r="F104" s="288">
        <v>4202.45</v>
      </c>
      <c r="G104" s="289">
        <v>4140.95</v>
      </c>
      <c r="H104" s="289">
        <v>4060.8500000000004</v>
      </c>
      <c r="I104" s="289">
        <v>3999.3500000000004</v>
      </c>
      <c r="J104" s="289">
        <v>4282.5499999999993</v>
      </c>
      <c r="K104" s="289">
        <v>4344.0499999999993</v>
      </c>
      <c r="L104" s="289">
        <v>4424.1499999999987</v>
      </c>
      <c r="M104" s="276">
        <v>4263.95</v>
      </c>
      <c r="N104" s="276">
        <v>4122.3500000000004</v>
      </c>
      <c r="O104" s="291">
        <v>604950</v>
      </c>
      <c r="P104" s="292">
        <v>3.3837477569853884E-2</v>
      </c>
    </row>
    <row r="105" spans="1:16" ht="15">
      <c r="A105" s="254">
        <v>95</v>
      </c>
      <c r="B105" s="343" t="s">
        <v>106</v>
      </c>
      <c r="C105" s="435" t="s">
        <v>259</v>
      </c>
      <c r="D105" s="436">
        <v>44371</v>
      </c>
      <c r="E105" s="288">
        <v>2849.6</v>
      </c>
      <c r="F105" s="288">
        <v>2863.4333333333329</v>
      </c>
      <c r="G105" s="289">
        <v>2822.8666666666659</v>
      </c>
      <c r="H105" s="289">
        <v>2796.1333333333328</v>
      </c>
      <c r="I105" s="289">
        <v>2755.5666666666657</v>
      </c>
      <c r="J105" s="289">
        <v>2890.1666666666661</v>
      </c>
      <c r="K105" s="289">
        <v>2930.7333333333327</v>
      </c>
      <c r="L105" s="289">
        <v>2957.4666666666662</v>
      </c>
      <c r="M105" s="276">
        <v>2904</v>
      </c>
      <c r="N105" s="276">
        <v>2836.7</v>
      </c>
      <c r="O105" s="291">
        <v>492200</v>
      </c>
      <c r="P105" s="292">
        <v>1.1508425811755036E-2</v>
      </c>
    </row>
    <row r="106" spans="1:16" ht="15">
      <c r="A106" s="254">
        <v>96</v>
      </c>
      <c r="B106" s="343" t="s">
        <v>51</v>
      </c>
      <c r="C106" s="435" t="s">
        <v>135</v>
      </c>
      <c r="D106" s="436">
        <v>44371</v>
      </c>
      <c r="E106" s="288">
        <v>1180.7</v>
      </c>
      <c r="F106" s="288">
        <v>1184.7333333333333</v>
      </c>
      <c r="G106" s="289">
        <v>1173.4666666666667</v>
      </c>
      <c r="H106" s="289">
        <v>1166.2333333333333</v>
      </c>
      <c r="I106" s="289">
        <v>1154.9666666666667</v>
      </c>
      <c r="J106" s="289">
        <v>1191.9666666666667</v>
      </c>
      <c r="K106" s="289">
        <v>1203.2333333333336</v>
      </c>
      <c r="L106" s="289">
        <v>1210.4666666666667</v>
      </c>
      <c r="M106" s="276">
        <v>1196</v>
      </c>
      <c r="N106" s="276">
        <v>1177.5</v>
      </c>
      <c r="O106" s="291">
        <v>7931350</v>
      </c>
      <c r="P106" s="292">
        <v>1.5895481763745237E-2</v>
      </c>
    </row>
    <row r="107" spans="1:16" ht="15">
      <c r="A107" s="254">
        <v>97</v>
      </c>
      <c r="B107" s="343" t="s">
        <v>43</v>
      </c>
      <c r="C107" s="435" t="s">
        <v>136</v>
      </c>
      <c r="D107" s="436">
        <v>44371</v>
      </c>
      <c r="E107" s="288">
        <v>807.7</v>
      </c>
      <c r="F107" s="288">
        <v>811.80000000000007</v>
      </c>
      <c r="G107" s="289">
        <v>799.65000000000009</v>
      </c>
      <c r="H107" s="289">
        <v>791.6</v>
      </c>
      <c r="I107" s="289">
        <v>779.45</v>
      </c>
      <c r="J107" s="289">
        <v>819.85000000000014</v>
      </c>
      <c r="K107" s="289">
        <v>832</v>
      </c>
      <c r="L107" s="289">
        <v>840.05000000000018</v>
      </c>
      <c r="M107" s="276">
        <v>823.95</v>
      </c>
      <c r="N107" s="276">
        <v>803.75</v>
      </c>
      <c r="O107" s="291">
        <v>9050300</v>
      </c>
      <c r="P107" s="292">
        <v>-1.2374914063096784E-2</v>
      </c>
    </row>
    <row r="108" spans="1:16" ht="15">
      <c r="A108" s="254">
        <v>98</v>
      </c>
      <c r="B108" s="343" t="s">
        <v>56</v>
      </c>
      <c r="C108" s="435" t="s">
        <v>137</v>
      </c>
      <c r="D108" s="436">
        <v>44371</v>
      </c>
      <c r="E108" s="288">
        <v>169.55</v>
      </c>
      <c r="F108" s="288">
        <v>170.26666666666668</v>
      </c>
      <c r="G108" s="289">
        <v>167.88333333333335</v>
      </c>
      <c r="H108" s="289">
        <v>166.21666666666667</v>
      </c>
      <c r="I108" s="289">
        <v>163.83333333333334</v>
      </c>
      <c r="J108" s="289">
        <v>171.93333333333337</v>
      </c>
      <c r="K108" s="289">
        <v>174.31666666666669</v>
      </c>
      <c r="L108" s="289">
        <v>175.98333333333338</v>
      </c>
      <c r="M108" s="276">
        <v>172.65</v>
      </c>
      <c r="N108" s="276">
        <v>168.6</v>
      </c>
      <c r="O108" s="291">
        <v>41852000</v>
      </c>
      <c r="P108" s="292">
        <v>-6.0796048256863307E-3</v>
      </c>
    </row>
    <row r="109" spans="1:16" ht="15">
      <c r="A109" s="254">
        <v>99</v>
      </c>
      <c r="B109" s="343" t="s">
        <v>56</v>
      </c>
      <c r="C109" s="435" t="s">
        <v>138</v>
      </c>
      <c r="D109" s="436">
        <v>44371</v>
      </c>
      <c r="E109" s="288">
        <v>168</v>
      </c>
      <c r="F109" s="288">
        <v>168.15</v>
      </c>
      <c r="G109" s="289">
        <v>166.3</v>
      </c>
      <c r="H109" s="289">
        <v>164.6</v>
      </c>
      <c r="I109" s="289">
        <v>162.75</v>
      </c>
      <c r="J109" s="289">
        <v>169.85000000000002</v>
      </c>
      <c r="K109" s="289">
        <v>171.7</v>
      </c>
      <c r="L109" s="289">
        <v>173.40000000000003</v>
      </c>
      <c r="M109" s="276">
        <v>170</v>
      </c>
      <c r="N109" s="276">
        <v>166.45</v>
      </c>
      <c r="O109" s="291">
        <v>28092000</v>
      </c>
      <c r="P109" s="292">
        <v>1.8047401609045444E-2</v>
      </c>
    </row>
    <row r="110" spans="1:16" ht="15">
      <c r="A110" s="254">
        <v>100</v>
      </c>
      <c r="B110" s="343" t="s">
        <v>49</v>
      </c>
      <c r="C110" s="435" t="s">
        <v>139</v>
      </c>
      <c r="D110" s="436">
        <v>44371</v>
      </c>
      <c r="E110" s="288">
        <v>507.2</v>
      </c>
      <c r="F110" s="288">
        <v>507.73333333333335</v>
      </c>
      <c r="G110" s="289">
        <v>500.4666666666667</v>
      </c>
      <c r="H110" s="289">
        <v>493.73333333333335</v>
      </c>
      <c r="I110" s="289">
        <v>486.4666666666667</v>
      </c>
      <c r="J110" s="289">
        <v>514.4666666666667</v>
      </c>
      <c r="K110" s="289">
        <v>521.73333333333335</v>
      </c>
      <c r="L110" s="289">
        <v>528.4666666666667</v>
      </c>
      <c r="M110" s="276">
        <v>515</v>
      </c>
      <c r="N110" s="276">
        <v>501</v>
      </c>
      <c r="O110" s="291">
        <v>5290000</v>
      </c>
      <c r="P110" s="292">
        <v>2.4003097173828883E-2</v>
      </c>
    </row>
    <row r="111" spans="1:16" ht="15">
      <c r="A111" s="254">
        <v>101</v>
      </c>
      <c r="B111" s="343" t="s">
        <v>43</v>
      </c>
      <c r="C111" s="435" t="s">
        <v>140</v>
      </c>
      <c r="D111" s="436">
        <v>44371</v>
      </c>
      <c r="E111" s="288">
        <v>7134.05</v>
      </c>
      <c r="F111" s="288">
        <v>7144.9833333333336</v>
      </c>
      <c r="G111" s="289">
        <v>7077.7666666666673</v>
      </c>
      <c r="H111" s="289">
        <v>7021.4833333333336</v>
      </c>
      <c r="I111" s="289">
        <v>6954.2666666666673</v>
      </c>
      <c r="J111" s="289">
        <v>7201.2666666666673</v>
      </c>
      <c r="K111" s="289">
        <v>7268.4833333333345</v>
      </c>
      <c r="L111" s="289">
        <v>7324.7666666666673</v>
      </c>
      <c r="M111" s="276">
        <v>7212.2</v>
      </c>
      <c r="N111" s="276">
        <v>7088.7</v>
      </c>
      <c r="O111" s="291">
        <v>1962300</v>
      </c>
      <c r="P111" s="292">
        <v>1.7790456431535269E-2</v>
      </c>
    </row>
    <row r="112" spans="1:16" ht="15">
      <c r="A112" s="254">
        <v>102</v>
      </c>
      <c r="B112" s="343" t="s">
        <v>49</v>
      </c>
      <c r="C112" s="435" t="s">
        <v>141</v>
      </c>
      <c r="D112" s="436">
        <v>44371</v>
      </c>
      <c r="E112" s="288">
        <v>653.4</v>
      </c>
      <c r="F112" s="288">
        <v>652.03333333333342</v>
      </c>
      <c r="G112" s="289">
        <v>642.31666666666683</v>
      </c>
      <c r="H112" s="289">
        <v>631.23333333333346</v>
      </c>
      <c r="I112" s="289">
        <v>621.51666666666688</v>
      </c>
      <c r="J112" s="289">
        <v>663.11666666666679</v>
      </c>
      <c r="K112" s="289">
        <v>672.83333333333326</v>
      </c>
      <c r="L112" s="289">
        <v>683.91666666666674</v>
      </c>
      <c r="M112" s="276">
        <v>661.75</v>
      </c>
      <c r="N112" s="276">
        <v>640.95000000000005</v>
      </c>
      <c r="O112" s="291">
        <v>10666250</v>
      </c>
      <c r="P112" s="292">
        <v>1.0558423275457531E-3</v>
      </c>
    </row>
    <row r="113" spans="1:16" ht="15">
      <c r="A113" s="254">
        <v>103</v>
      </c>
      <c r="B113" s="343" t="s">
        <v>56</v>
      </c>
      <c r="C113" s="435" t="s">
        <v>142</v>
      </c>
      <c r="D113" s="436">
        <v>44371</v>
      </c>
      <c r="E113" s="288">
        <v>1023.5</v>
      </c>
      <c r="F113" s="288">
        <v>1029.8166666666666</v>
      </c>
      <c r="G113" s="289">
        <v>1014.6833333333332</v>
      </c>
      <c r="H113" s="289">
        <v>1005.8666666666666</v>
      </c>
      <c r="I113" s="289">
        <v>990.73333333333312</v>
      </c>
      <c r="J113" s="289">
        <v>1038.6333333333332</v>
      </c>
      <c r="K113" s="289">
        <v>1053.7666666666664</v>
      </c>
      <c r="L113" s="289">
        <v>1062.5833333333333</v>
      </c>
      <c r="M113" s="276">
        <v>1044.95</v>
      </c>
      <c r="N113" s="276">
        <v>1021</v>
      </c>
      <c r="O113" s="291">
        <v>2280850</v>
      </c>
      <c r="P113" s="292">
        <v>-1.0155148095909733E-2</v>
      </c>
    </row>
    <row r="114" spans="1:16" ht="15">
      <c r="A114" s="254">
        <v>104</v>
      </c>
      <c r="B114" s="343" t="s">
        <v>72</v>
      </c>
      <c r="C114" s="435" t="s">
        <v>143</v>
      </c>
      <c r="D114" s="436">
        <v>44371</v>
      </c>
      <c r="E114" s="288">
        <v>1250.7</v>
      </c>
      <c r="F114" s="288">
        <v>1258.25</v>
      </c>
      <c r="G114" s="289">
        <v>1239.5</v>
      </c>
      <c r="H114" s="289">
        <v>1228.3</v>
      </c>
      <c r="I114" s="289">
        <v>1209.55</v>
      </c>
      <c r="J114" s="289">
        <v>1269.45</v>
      </c>
      <c r="K114" s="289">
        <v>1288.2</v>
      </c>
      <c r="L114" s="289">
        <v>1299.4000000000001</v>
      </c>
      <c r="M114" s="276">
        <v>1277</v>
      </c>
      <c r="N114" s="276">
        <v>1247.05</v>
      </c>
      <c r="O114" s="291">
        <v>2041800</v>
      </c>
      <c r="P114" s="292">
        <v>-6.56232839099396E-2</v>
      </c>
    </row>
    <row r="115" spans="1:16" ht="15">
      <c r="A115" s="254">
        <v>105</v>
      </c>
      <c r="B115" s="343" t="s">
        <v>106</v>
      </c>
      <c r="C115" s="435" t="s">
        <v>144</v>
      </c>
      <c r="D115" s="436">
        <v>44371</v>
      </c>
      <c r="E115" s="288">
        <v>2475.85</v>
      </c>
      <c r="F115" s="288">
        <v>2470.6833333333334</v>
      </c>
      <c r="G115" s="289">
        <v>2446.8666666666668</v>
      </c>
      <c r="H115" s="289">
        <v>2417.8833333333332</v>
      </c>
      <c r="I115" s="289">
        <v>2394.0666666666666</v>
      </c>
      <c r="J115" s="289">
        <v>2499.666666666667</v>
      </c>
      <c r="K115" s="289">
        <v>2523.4833333333336</v>
      </c>
      <c r="L115" s="289">
        <v>2552.4666666666672</v>
      </c>
      <c r="M115" s="276">
        <v>2494.5</v>
      </c>
      <c r="N115" s="276">
        <v>2441.6999999999998</v>
      </c>
      <c r="O115" s="291">
        <v>1760000</v>
      </c>
      <c r="P115" s="292">
        <v>5.7142857142857143E-3</v>
      </c>
    </row>
    <row r="116" spans="1:16" ht="15">
      <c r="A116" s="254">
        <v>106</v>
      </c>
      <c r="B116" s="343" t="s">
        <v>43</v>
      </c>
      <c r="C116" s="435" t="s">
        <v>145</v>
      </c>
      <c r="D116" s="436">
        <v>44371</v>
      </c>
      <c r="E116" s="288">
        <v>245.3</v>
      </c>
      <c r="F116" s="288">
        <v>248.01666666666665</v>
      </c>
      <c r="G116" s="289">
        <v>241.48333333333329</v>
      </c>
      <c r="H116" s="289">
        <v>237.66666666666663</v>
      </c>
      <c r="I116" s="289">
        <v>231.13333333333327</v>
      </c>
      <c r="J116" s="289">
        <v>251.83333333333331</v>
      </c>
      <c r="K116" s="289">
        <v>258.36666666666667</v>
      </c>
      <c r="L116" s="289">
        <v>262.18333333333334</v>
      </c>
      <c r="M116" s="276">
        <v>254.55</v>
      </c>
      <c r="N116" s="276">
        <v>244.2</v>
      </c>
      <c r="O116" s="291">
        <v>32368000</v>
      </c>
      <c r="P116" s="292">
        <v>-3.0099632931305714E-2</v>
      </c>
    </row>
    <row r="117" spans="1:16" ht="15">
      <c r="A117" s="254">
        <v>107</v>
      </c>
      <c r="B117" s="343" t="s">
        <v>106</v>
      </c>
      <c r="C117" s="435" t="s">
        <v>262</v>
      </c>
      <c r="D117" s="436">
        <v>44371</v>
      </c>
      <c r="E117" s="288">
        <v>2095.5500000000002</v>
      </c>
      <c r="F117" s="288">
        <v>2080.9166666666665</v>
      </c>
      <c r="G117" s="289">
        <v>2053.6333333333332</v>
      </c>
      <c r="H117" s="289">
        <v>2011.7166666666667</v>
      </c>
      <c r="I117" s="289">
        <v>1984.4333333333334</v>
      </c>
      <c r="J117" s="289">
        <v>2122.833333333333</v>
      </c>
      <c r="K117" s="289">
        <v>2150.1166666666668</v>
      </c>
      <c r="L117" s="289">
        <v>2192.0333333333328</v>
      </c>
      <c r="M117" s="276">
        <v>2108.1999999999998</v>
      </c>
      <c r="N117" s="276">
        <v>2039</v>
      </c>
      <c r="O117" s="291">
        <v>539825</v>
      </c>
      <c r="P117" s="292">
        <v>-0.11648936170212766</v>
      </c>
    </row>
    <row r="118" spans="1:16" ht="15">
      <c r="A118" s="254">
        <v>108</v>
      </c>
      <c r="B118" s="343" t="s">
        <v>43</v>
      </c>
      <c r="C118" s="435" t="s">
        <v>146</v>
      </c>
      <c r="D118" s="436">
        <v>44371</v>
      </c>
      <c r="E118" s="288">
        <v>82656.350000000006</v>
      </c>
      <c r="F118" s="288">
        <v>82874.966666666674</v>
      </c>
      <c r="G118" s="289">
        <v>82281.383333333346</v>
      </c>
      <c r="H118" s="289">
        <v>81906.416666666672</v>
      </c>
      <c r="I118" s="289">
        <v>81312.833333333343</v>
      </c>
      <c r="J118" s="289">
        <v>83249.933333333349</v>
      </c>
      <c r="K118" s="289">
        <v>83843.516666666663</v>
      </c>
      <c r="L118" s="289">
        <v>84218.483333333352</v>
      </c>
      <c r="M118" s="276">
        <v>83468.55</v>
      </c>
      <c r="N118" s="276">
        <v>82500</v>
      </c>
      <c r="O118" s="291">
        <v>49730</v>
      </c>
      <c r="P118" s="292">
        <v>7.9043372517227407E-3</v>
      </c>
    </row>
    <row r="119" spans="1:16" ht="15">
      <c r="A119" s="254">
        <v>109</v>
      </c>
      <c r="B119" s="343" t="s">
        <v>56</v>
      </c>
      <c r="C119" s="435" t="s">
        <v>147</v>
      </c>
      <c r="D119" s="436">
        <v>44371</v>
      </c>
      <c r="E119" s="288">
        <v>1520.4</v>
      </c>
      <c r="F119" s="288">
        <v>1522.5</v>
      </c>
      <c r="G119" s="289">
        <v>1497.2</v>
      </c>
      <c r="H119" s="289">
        <v>1474</v>
      </c>
      <c r="I119" s="289">
        <v>1448.7</v>
      </c>
      <c r="J119" s="289">
        <v>1545.7</v>
      </c>
      <c r="K119" s="289">
        <v>1571.0000000000002</v>
      </c>
      <c r="L119" s="289">
        <v>1594.2</v>
      </c>
      <c r="M119" s="276">
        <v>1547.8</v>
      </c>
      <c r="N119" s="276">
        <v>1499.3</v>
      </c>
      <c r="O119" s="291">
        <v>3255000</v>
      </c>
      <c r="P119" s="292">
        <v>-2.5157232704402517E-2</v>
      </c>
    </row>
    <row r="120" spans="1:16" ht="15">
      <c r="A120" s="254">
        <v>110</v>
      </c>
      <c r="B120" s="343" t="s">
        <v>39</v>
      </c>
      <c r="C120" s="435" t="s">
        <v>790</v>
      </c>
      <c r="D120" s="436">
        <v>44371</v>
      </c>
      <c r="E120" s="288">
        <v>367.3</v>
      </c>
      <c r="F120" s="288">
        <v>367.61666666666662</v>
      </c>
      <c r="G120" s="289">
        <v>363.23333333333323</v>
      </c>
      <c r="H120" s="289">
        <v>359.16666666666663</v>
      </c>
      <c r="I120" s="289">
        <v>354.78333333333325</v>
      </c>
      <c r="J120" s="289">
        <v>371.68333333333322</v>
      </c>
      <c r="K120" s="289">
        <v>376.06666666666655</v>
      </c>
      <c r="L120" s="289">
        <v>380.13333333333321</v>
      </c>
      <c r="M120" s="276">
        <v>372</v>
      </c>
      <c r="N120" s="276">
        <v>363.55</v>
      </c>
      <c r="O120" s="291">
        <v>2756800</v>
      </c>
      <c r="P120" s="292">
        <v>-2.8935185185185184E-3</v>
      </c>
    </row>
    <row r="121" spans="1:16" ht="15">
      <c r="A121" s="254">
        <v>111</v>
      </c>
      <c r="B121" s="343" t="s">
        <v>111</v>
      </c>
      <c r="C121" s="435" t="s">
        <v>148</v>
      </c>
      <c r="D121" s="436">
        <v>44371</v>
      </c>
      <c r="E121" s="288">
        <v>69.95</v>
      </c>
      <c r="F121" s="288">
        <v>70.316666666666663</v>
      </c>
      <c r="G121" s="289">
        <v>68.633333333333326</v>
      </c>
      <c r="H121" s="289">
        <v>67.316666666666663</v>
      </c>
      <c r="I121" s="289">
        <v>65.633333333333326</v>
      </c>
      <c r="J121" s="289">
        <v>71.633333333333326</v>
      </c>
      <c r="K121" s="289">
        <v>73.316666666666663</v>
      </c>
      <c r="L121" s="289">
        <v>74.633333333333326</v>
      </c>
      <c r="M121" s="276">
        <v>72</v>
      </c>
      <c r="N121" s="276">
        <v>69</v>
      </c>
      <c r="O121" s="291">
        <v>85017000</v>
      </c>
      <c r="P121" s="292">
        <v>-4.7972587093089665E-2</v>
      </c>
    </row>
    <row r="122" spans="1:16" ht="15">
      <c r="A122" s="254">
        <v>112</v>
      </c>
      <c r="B122" s="343" t="s">
        <v>39</v>
      </c>
      <c r="C122" s="435" t="s">
        <v>256</v>
      </c>
      <c r="D122" s="436">
        <v>44371</v>
      </c>
      <c r="E122" s="288">
        <v>4890.8</v>
      </c>
      <c r="F122" s="288">
        <v>4922.083333333333</v>
      </c>
      <c r="G122" s="289">
        <v>4845.5166666666664</v>
      </c>
      <c r="H122" s="289">
        <v>4800.2333333333336</v>
      </c>
      <c r="I122" s="289">
        <v>4723.666666666667</v>
      </c>
      <c r="J122" s="289">
        <v>4967.3666666666659</v>
      </c>
      <c r="K122" s="289">
        <v>5043.9333333333334</v>
      </c>
      <c r="L122" s="289">
        <v>5089.2166666666653</v>
      </c>
      <c r="M122" s="276">
        <v>4998.6499999999996</v>
      </c>
      <c r="N122" s="276">
        <v>4876.8</v>
      </c>
      <c r="O122" s="291">
        <v>1359125</v>
      </c>
      <c r="P122" s="292">
        <v>-8.0284645561536361E-3</v>
      </c>
    </row>
    <row r="123" spans="1:16" ht="15">
      <c r="A123" s="254">
        <v>113</v>
      </c>
      <c r="B123" s="343" t="s">
        <v>835</v>
      </c>
      <c r="C123" s="435" t="s">
        <v>450</v>
      </c>
      <c r="D123" s="436">
        <v>44371</v>
      </c>
      <c r="E123" s="288">
        <v>3354.7</v>
      </c>
      <c r="F123" s="288">
        <v>3367.15</v>
      </c>
      <c r="G123" s="289">
        <v>3320.1000000000004</v>
      </c>
      <c r="H123" s="289">
        <v>3285.5000000000005</v>
      </c>
      <c r="I123" s="289">
        <v>3238.4500000000007</v>
      </c>
      <c r="J123" s="289">
        <v>3401.75</v>
      </c>
      <c r="K123" s="289">
        <v>3448.8</v>
      </c>
      <c r="L123" s="289">
        <v>3483.3999999999996</v>
      </c>
      <c r="M123" s="276">
        <v>3414.2</v>
      </c>
      <c r="N123" s="276">
        <v>3332.55</v>
      </c>
      <c r="O123" s="291">
        <v>364050</v>
      </c>
      <c r="P123" s="292">
        <v>-1.4015843997562462E-2</v>
      </c>
    </row>
    <row r="124" spans="1:16" ht="15">
      <c r="A124" s="254">
        <v>114</v>
      </c>
      <c r="B124" s="343" t="s">
        <v>49</v>
      </c>
      <c r="C124" s="435" t="s">
        <v>151</v>
      </c>
      <c r="D124" s="436">
        <v>44371</v>
      </c>
      <c r="E124" s="288">
        <v>18014.099999999999</v>
      </c>
      <c r="F124" s="288">
        <v>17932.683333333334</v>
      </c>
      <c r="G124" s="289">
        <v>17726.416666666668</v>
      </c>
      <c r="H124" s="289">
        <v>17438.733333333334</v>
      </c>
      <c r="I124" s="289">
        <v>17232.466666666667</v>
      </c>
      <c r="J124" s="289">
        <v>18220.366666666669</v>
      </c>
      <c r="K124" s="289">
        <v>18426.633333333331</v>
      </c>
      <c r="L124" s="289">
        <v>18714.316666666669</v>
      </c>
      <c r="M124" s="276">
        <v>18138.95</v>
      </c>
      <c r="N124" s="276">
        <v>17645</v>
      </c>
      <c r="O124" s="291">
        <v>222150</v>
      </c>
      <c r="P124" s="292">
        <v>-3.811659192825112E-3</v>
      </c>
    </row>
    <row r="125" spans="1:16" ht="15">
      <c r="A125" s="254">
        <v>115</v>
      </c>
      <c r="B125" s="343" t="s">
        <v>111</v>
      </c>
      <c r="C125" s="435" t="s">
        <v>152</v>
      </c>
      <c r="D125" s="436">
        <v>44371</v>
      </c>
      <c r="E125" s="288">
        <v>179.1</v>
      </c>
      <c r="F125" s="288">
        <v>180.81666666666663</v>
      </c>
      <c r="G125" s="289">
        <v>176.93333333333328</v>
      </c>
      <c r="H125" s="289">
        <v>174.76666666666665</v>
      </c>
      <c r="I125" s="289">
        <v>170.8833333333333</v>
      </c>
      <c r="J125" s="289">
        <v>182.98333333333326</v>
      </c>
      <c r="K125" s="289">
        <v>186.86666666666665</v>
      </c>
      <c r="L125" s="289">
        <v>189.03333333333325</v>
      </c>
      <c r="M125" s="276">
        <v>184.7</v>
      </c>
      <c r="N125" s="276">
        <v>178.65</v>
      </c>
      <c r="O125" s="291">
        <v>83468600</v>
      </c>
      <c r="P125" s="292">
        <v>-8.3578763034307096E-3</v>
      </c>
    </row>
    <row r="126" spans="1:16" ht="15">
      <c r="A126" s="254">
        <v>116</v>
      </c>
      <c r="B126" s="343" t="s">
        <v>42</v>
      </c>
      <c r="C126" s="435" t="s">
        <v>153</v>
      </c>
      <c r="D126" s="436">
        <v>44371</v>
      </c>
      <c r="E126" s="288">
        <v>119.8</v>
      </c>
      <c r="F126" s="288">
        <v>119.18333333333334</v>
      </c>
      <c r="G126" s="289">
        <v>117.61666666666667</v>
      </c>
      <c r="H126" s="289">
        <v>115.43333333333334</v>
      </c>
      <c r="I126" s="289">
        <v>113.86666666666667</v>
      </c>
      <c r="J126" s="289">
        <v>121.36666666666667</v>
      </c>
      <c r="K126" s="289">
        <v>122.93333333333334</v>
      </c>
      <c r="L126" s="289">
        <v>125.11666666666667</v>
      </c>
      <c r="M126" s="276">
        <v>120.75</v>
      </c>
      <c r="N126" s="276">
        <v>117</v>
      </c>
      <c r="O126" s="291">
        <v>73661100</v>
      </c>
      <c r="P126" s="292">
        <v>2.0936724565756822E-3</v>
      </c>
    </row>
    <row r="127" spans="1:16" ht="15">
      <c r="A127" s="254">
        <v>117</v>
      </c>
      <c r="B127" s="343" t="s">
        <v>72</v>
      </c>
      <c r="C127" s="435" t="s">
        <v>155</v>
      </c>
      <c r="D127" s="436">
        <v>44371</v>
      </c>
      <c r="E127" s="288">
        <v>126.7</v>
      </c>
      <c r="F127" s="288">
        <v>127.03333333333335</v>
      </c>
      <c r="G127" s="289">
        <v>125.81666666666669</v>
      </c>
      <c r="H127" s="289">
        <v>124.93333333333335</v>
      </c>
      <c r="I127" s="289">
        <v>123.7166666666667</v>
      </c>
      <c r="J127" s="289">
        <v>127.91666666666669</v>
      </c>
      <c r="K127" s="289">
        <v>129.13333333333335</v>
      </c>
      <c r="L127" s="289">
        <v>130.01666666666668</v>
      </c>
      <c r="M127" s="276">
        <v>128.25</v>
      </c>
      <c r="N127" s="276">
        <v>126.15</v>
      </c>
      <c r="O127" s="291">
        <v>71540700</v>
      </c>
      <c r="P127" s="292">
        <v>-5.0331976868708507E-3</v>
      </c>
    </row>
    <row r="128" spans="1:16" ht="15">
      <c r="A128" s="254">
        <v>118</v>
      </c>
      <c r="B128" s="343" t="s">
        <v>78</v>
      </c>
      <c r="C128" s="435" t="s">
        <v>156</v>
      </c>
      <c r="D128" s="436">
        <v>44371</v>
      </c>
      <c r="E128" s="288">
        <v>30008.2</v>
      </c>
      <c r="F128" s="288">
        <v>30020.116666666669</v>
      </c>
      <c r="G128" s="289">
        <v>29810.233333333337</v>
      </c>
      <c r="H128" s="289">
        <v>29612.26666666667</v>
      </c>
      <c r="I128" s="289">
        <v>29402.383333333339</v>
      </c>
      <c r="J128" s="289">
        <v>30218.083333333336</v>
      </c>
      <c r="K128" s="289">
        <v>30427.966666666667</v>
      </c>
      <c r="L128" s="289">
        <v>30625.933333333334</v>
      </c>
      <c r="M128" s="276">
        <v>30230</v>
      </c>
      <c r="N128" s="276">
        <v>29822.15</v>
      </c>
      <c r="O128" s="291">
        <v>84630</v>
      </c>
      <c r="P128" s="292">
        <v>-1.1562718990889979E-2</v>
      </c>
    </row>
    <row r="129" spans="1:16" ht="15">
      <c r="A129" s="254">
        <v>119</v>
      </c>
      <c r="B129" s="362" t="s">
        <v>51</v>
      </c>
      <c r="C129" s="435" t="s">
        <v>157</v>
      </c>
      <c r="D129" s="436">
        <v>44371</v>
      </c>
      <c r="E129" s="288">
        <v>2218.4499999999998</v>
      </c>
      <c r="F129" s="288">
        <v>2221.7000000000003</v>
      </c>
      <c r="G129" s="289">
        <v>2190.4000000000005</v>
      </c>
      <c r="H129" s="289">
        <v>2162.3500000000004</v>
      </c>
      <c r="I129" s="289">
        <v>2131.0500000000006</v>
      </c>
      <c r="J129" s="289">
        <v>2249.7500000000005</v>
      </c>
      <c r="K129" s="289">
        <v>2281.0500000000006</v>
      </c>
      <c r="L129" s="289">
        <v>2309.1000000000004</v>
      </c>
      <c r="M129" s="276">
        <v>2253</v>
      </c>
      <c r="N129" s="276">
        <v>2193.65</v>
      </c>
      <c r="O129" s="291">
        <v>3411375</v>
      </c>
      <c r="P129" s="292">
        <v>-1.0607752432604881E-2</v>
      </c>
    </row>
    <row r="130" spans="1:16" ht="15">
      <c r="A130" s="254">
        <v>120</v>
      </c>
      <c r="B130" s="343" t="s">
        <v>72</v>
      </c>
      <c r="C130" s="435" t="s">
        <v>158</v>
      </c>
      <c r="D130" s="436">
        <v>44371</v>
      </c>
      <c r="E130" s="288">
        <v>231.2</v>
      </c>
      <c r="F130" s="288">
        <v>232.25</v>
      </c>
      <c r="G130" s="289">
        <v>229.75</v>
      </c>
      <c r="H130" s="289">
        <v>228.3</v>
      </c>
      <c r="I130" s="289">
        <v>225.8</v>
      </c>
      <c r="J130" s="289">
        <v>233.7</v>
      </c>
      <c r="K130" s="289">
        <v>236.2</v>
      </c>
      <c r="L130" s="289">
        <v>237.64999999999998</v>
      </c>
      <c r="M130" s="276">
        <v>234.75</v>
      </c>
      <c r="N130" s="276">
        <v>230.8</v>
      </c>
      <c r="O130" s="291">
        <v>30357000</v>
      </c>
      <c r="P130" s="292">
        <v>4.1692402717726992E-2</v>
      </c>
    </row>
    <row r="131" spans="1:16" ht="15">
      <c r="A131" s="254">
        <v>121</v>
      </c>
      <c r="B131" s="343" t="s">
        <v>56</v>
      </c>
      <c r="C131" s="435" t="s">
        <v>159</v>
      </c>
      <c r="D131" s="436">
        <v>44371</v>
      </c>
      <c r="E131" s="288">
        <v>129.5</v>
      </c>
      <c r="F131" s="288">
        <v>130.45000000000002</v>
      </c>
      <c r="G131" s="289">
        <v>127.60000000000002</v>
      </c>
      <c r="H131" s="289">
        <v>125.70000000000002</v>
      </c>
      <c r="I131" s="289">
        <v>122.85000000000002</v>
      </c>
      <c r="J131" s="289">
        <v>132.35000000000002</v>
      </c>
      <c r="K131" s="289">
        <v>135.19999999999999</v>
      </c>
      <c r="L131" s="289">
        <v>137.10000000000002</v>
      </c>
      <c r="M131" s="276">
        <v>133.30000000000001</v>
      </c>
      <c r="N131" s="276">
        <v>128.55000000000001</v>
      </c>
      <c r="O131" s="291">
        <v>41149400</v>
      </c>
      <c r="P131" s="292">
        <v>3.2514001244555071E-2</v>
      </c>
    </row>
    <row r="132" spans="1:16" ht="15">
      <c r="A132" s="254">
        <v>122</v>
      </c>
      <c r="B132" s="343" t="s">
        <v>51</v>
      </c>
      <c r="C132" s="435" t="s">
        <v>269</v>
      </c>
      <c r="D132" s="436">
        <v>44371</v>
      </c>
      <c r="E132" s="288">
        <v>5475.5</v>
      </c>
      <c r="F132" s="288">
        <v>5495.6000000000013</v>
      </c>
      <c r="G132" s="289">
        <v>5431.0000000000027</v>
      </c>
      <c r="H132" s="289">
        <v>5386.5000000000018</v>
      </c>
      <c r="I132" s="289">
        <v>5321.9000000000033</v>
      </c>
      <c r="J132" s="289">
        <v>5540.1000000000022</v>
      </c>
      <c r="K132" s="289">
        <v>5604.7000000000007</v>
      </c>
      <c r="L132" s="289">
        <v>5649.2000000000016</v>
      </c>
      <c r="M132" s="276">
        <v>5560.2</v>
      </c>
      <c r="N132" s="276">
        <v>5451.1</v>
      </c>
      <c r="O132" s="291">
        <v>395375</v>
      </c>
      <c r="P132" s="292">
        <v>5.723370429252782E-3</v>
      </c>
    </row>
    <row r="133" spans="1:16" ht="15">
      <c r="A133" s="254">
        <v>123</v>
      </c>
      <c r="B133" s="343" t="s">
        <v>49</v>
      </c>
      <c r="C133" s="435" t="s">
        <v>160</v>
      </c>
      <c r="D133" s="436">
        <v>44371</v>
      </c>
      <c r="E133" s="288">
        <v>2137.65</v>
      </c>
      <c r="F133" s="288">
        <v>2138.8666666666668</v>
      </c>
      <c r="G133" s="289">
        <v>2125.7833333333338</v>
      </c>
      <c r="H133" s="289">
        <v>2113.916666666667</v>
      </c>
      <c r="I133" s="289">
        <v>2100.8333333333339</v>
      </c>
      <c r="J133" s="289">
        <v>2150.7333333333336</v>
      </c>
      <c r="K133" s="289">
        <v>2163.8166666666666</v>
      </c>
      <c r="L133" s="289">
        <v>2175.6833333333334</v>
      </c>
      <c r="M133" s="276">
        <v>2151.9499999999998</v>
      </c>
      <c r="N133" s="276">
        <v>2127</v>
      </c>
      <c r="O133" s="291">
        <v>2628000</v>
      </c>
      <c r="P133" s="292">
        <v>-2.6666666666666668E-2</v>
      </c>
    </row>
    <row r="134" spans="1:16" ht="15">
      <c r="A134" s="254">
        <v>124</v>
      </c>
      <c r="B134" s="343" t="s">
        <v>835</v>
      </c>
      <c r="C134" s="435" t="s">
        <v>267</v>
      </c>
      <c r="D134" s="436">
        <v>44371</v>
      </c>
      <c r="E134" s="288">
        <v>2894</v>
      </c>
      <c r="F134" s="288">
        <v>2884.3166666666671</v>
      </c>
      <c r="G134" s="289">
        <v>2866.8333333333339</v>
      </c>
      <c r="H134" s="289">
        <v>2839.666666666667</v>
      </c>
      <c r="I134" s="289">
        <v>2822.1833333333338</v>
      </c>
      <c r="J134" s="289">
        <v>2911.483333333334</v>
      </c>
      <c r="K134" s="289">
        <v>2928.9666666666667</v>
      </c>
      <c r="L134" s="289">
        <v>2956.1333333333341</v>
      </c>
      <c r="M134" s="276">
        <v>2901.8</v>
      </c>
      <c r="N134" s="276">
        <v>2857.15</v>
      </c>
      <c r="O134" s="291">
        <v>648250</v>
      </c>
      <c r="P134" s="292">
        <v>-2.6651651651651651E-2</v>
      </c>
    </row>
    <row r="135" spans="1:16" ht="15">
      <c r="A135" s="254">
        <v>125</v>
      </c>
      <c r="B135" s="343" t="s">
        <v>53</v>
      </c>
      <c r="C135" s="435" t="s">
        <v>161</v>
      </c>
      <c r="D135" s="436">
        <v>44371</v>
      </c>
      <c r="E135" s="288">
        <v>41.75</v>
      </c>
      <c r="F135" s="288">
        <v>42.06666666666667</v>
      </c>
      <c r="G135" s="289">
        <v>41.233333333333341</v>
      </c>
      <c r="H135" s="289">
        <v>40.716666666666669</v>
      </c>
      <c r="I135" s="289">
        <v>39.88333333333334</v>
      </c>
      <c r="J135" s="289">
        <v>42.583333333333343</v>
      </c>
      <c r="K135" s="289">
        <v>43.416666666666671</v>
      </c>
      <c r="L135" s="289">
        <v>43.933333333333344</v>
      </c>
      <c r="M135" s="276">
        <v>42.9</v>
      </c>
      <c r="N135" s="276">
        <v>41.55</v>
      </c>
      <c r="O135" s="291">
        <v>330064000</v>
      </c>
      <c r="P135" s="292">
        <v>-2.7988503039155632E-2</v>
      </c>
    </row>
    <row r="136" spans="1:16" ht="15">
      <c r="A136" s="254">
        <v>126</v>
      </c>
      <c r="B136" s="343" t="s">
        <v>42</v>
      </c>
      <c r="C136" s="435" t="s">
        <v>162</v>
      </c>
      <c r="D136" s="436">
        <v>44371</v>
      </c>
      <c r="E136" s="288">
        <v>243.1</v>
      </c>
      <c r="F136" s="288">
        <v>244.29999999999998</v>
      </c>
      <c r="G136" s="289">
        <v>240.54999999999995</v>
      </c>
      <c r="H136" s="289">
        <v>237.99999999999997</v>
      </c>
      <c r="I136" s="289">
        <v>234.24999999999994</v>
      </c>
      <c r="J136" s="289">
        <v>246.84999999999997</v>
      </c>
      <c r="K136" s="289">
        <v>250.60000000000002</v>
      </c>
      <c r="L136" s="289">
        <v>253.14999999999998</v>
      </c>
      <c r="M136" s="276">
        <v>248.05</v>
      </c>
      <c r="N136" s="276">
        <v>241.75</v>
      </c>
      <c r="O136" s="291">
        <v>22328000</v>
      </c>
      <c r="P136" s="292">
        <v>9.7091194968553465E-2</v>
      </c>
    </row>
    <row r="137" spans="1:16" ht="15">
      <c r="A137" s="254">
        <v>127</v>
      </c>
      <c r="B137" s="343" t="s">
        <v>88</v>
      </c>
      <c r="C137" s="435" t="s">
        <v>163</v>
      </c>
      <c r="D137" s="436">
        <v>44371</v>
      </c>
      <c r="E137" s="288">
        <v>1444.35</v>
      </c>
      <c r="F137" s="288">
        <v>1450.1000000000001</v>
      </c>
      <c r="G137" s="289">
        <v>1434.7000000000003</v>
      </c>
      <c r="H137" s="289">
        <v>1425.0500000000002</v>
      </c>
      <c r="I137" s="289">
        <v>1409.6500000000003</v>
      </c>
      <c r="J137" s="289">
        <v>1459.7500000000002</v>
      </c>
      <c r="K137" s="289">
        <v>1475.1500000000003</v>
      </c>
      <c r="L137" s="289">
        <v>1484.8000000000002</v>
      </c>
      <c r="M137" s="276">
        <v>1465.5</v>
      </c>
      <c r="N137" s="276">
        <v>1440.45</v>
      </c>
      <c r="O137" s="291">
        <v>1669107</v>
      </c>
      <c r="P137" s="292">
        <v>1.0098522167487686E-2</v>
      </c>
    </row>
    <row r="138" spans="1:16" ht="15">
      <c r="A138" s="254">
        <v>128</v>
      </c>
      <c r="B138" s="343" t="s">
        <v>37</v>
      </c>
      <c r="C138" s="435" t="s">
        <v>164</v>
      </c>
      <c r="D138" s="436">
        <v>44371</v>
      </c>
      <c r="E138" s="288">
        <v>1021.5</v>
      </c>
      <c r="F138" s="288">
        <v>1024.3500000000001</v>
      </c>
      <c r="G138" s="289">
        <v>1013.7000000000003</v>
      </c>
      <c r="H138" s="289">
        <v>1005.9000000000001</v>
      </c>
      <c r="I138" s="289">
        <v>995.25000000000023</v>
      </c>
      <c r="J138" s="289">
        <v>1032.1500000000003</v>
      </c>
      <c r="K138" s="289">
        <v>1042.8000000000004</v>
      </c>
      <c r="L138" s="289">
        <v>1050.6000000000004</v>
      </c>
      <c r="M138" s="276">
        <v>1035</v>
      </c>
      <c r="N138" s="276">
        <v>1016.55</v>
      </c>
      <c r="O138" s="291">
        <v>1975400</v>
      </c>
      <c r="P138" s="292">
        <v>6.0606060606060606E-3</v>
      </c>
    </row>
    <row r="139" spans="1:16" ht="15">
      <c r="A139" s="254">
        <v>129</v>
      </c>
      <c r="B139" s="343" t="s">
        <v>53</v>
      </c>
      <c r="C139" s="435" t="s">
        <v>165</v>
      </c>
      <c r="D139" s="436">
        <v>44371</v>
      </c>
      <c r="E139" s="288">
        <v>216.25</v>
      </c>
      <c r="F139" s="288">
        <v>217.51666666666665</v>
      </c>
      <c r="G139" s="289">
        <v>214.1333333333333</v>
      </c>
      <c r="H139" s="289">
        <v>212.01666666666665</v>
      </c>
      <c r="I139" s="289">
        <v>208.6333333333333</v>
      </c>
      <c r="J139" s="289">
        <v>219.6333333333333</v>
      </c>
      <c r="K139" s="289">
        <v>223.01666666666662</v>
      </c>
      <c r="L139" s="289">
        <v>225.1333333333333</v>
      </c>
      <c r="M139" s="276">
        <v>220.9</v>
      </c>
      <c r="N139" s="276">
        <v>215.4</v>
      </c>
      <c r="O139" s="291">
        <v>23608900</v>
      </c>
      <c r="P139" s="292">
        <v>1.4202068020431046E-2</v>
      </c>
    </row>
    <row r="140" spans="1:16" ht="15">
      <c r="A140" s="254">
        <v>130</v>
      </c>
      <c r="B140" s="343" t="s">
        <v>42</v>
      </c>
      <c r="C140" s="435" t="s">
        <v>166</v>
      </c>
      <c r="D140" s="436">
        <v>44371</v>
      </c>
      <c r="E140" s="288">
        <v>156.65</v>
      </c>
      <c r="F140" s="288">
        <v>157.69999999999999</v>
      </c>
      <c r="G140" s="289">
        <v>154.89999999999998</v>
      </c>
      <c r="H140" s="289">
        <v>153.14999999999998</v>
      </c>
      <c r="I140" s="289">
        <v>150.34999999999997</v>
      </c>
      <c r="J140" s="289">
        <v>159.44999999999999</v>
      </c>
      <c r="K140" s="289">
        <v>162.25</v>
      </c>
      <c r="L140" s="289">
        <v>164</v>
      </c>
      <c r="M140" s="276">
        <v>160.5</v>
      </c>
      <c r="N140" s="276">
        <v>155.94999999999999</v>
      </c>
      <c r="O140" s="291">
        <v>22338000</v>
      </c>
      <c r="P140" s="292">
        <v>5.8572647142450952E-2</v>
      </c>
    </row>
    <row r="141" spans="1:16" ht="15">
      <c r="A141" s="254">
        <v>131</v>
      </c>
      <c r="B141" s="343" t="s">
        <v>72</v>
      </c>
      <c r="C141" s="435" t="s">
        <v>167</v>
      </c>
      <c r="D141" s="436">
        <v>44371</v>
      </c>
      <c r="E141" s="288">
        <v>2217.9</v>
      </c>
      <c r="F141" s="288">
        <v>2227.9166666666665</v>
      </c>
      <c r="G141" s="289">
        <v>2202.833333333333</v>
      </c>
      <c r="H141" s="289">
        <v>2187.7666666666664</v>
      </c>
      <c r="I141" s="289">
        <v>2162.6833333333329</v>
      </c>
      <c r="J141" s="289">
        <v>2242.9833333333331</v>
      </c>
      <c r="K141" s="289">
        <v>2268.0666666666662</v>
      </c>
      <c r="L141" s="289">
        <v>2283.1333333333332</v>
      </c>
      <c r="M141" s="276">
        <v>2253</v>
      </c>
      <c r="N141" s="276">
        <v>2212.85</v>
      </c>
      <c r="O141" s="291">
        <v>35703250</v>
      </c>
      <c r="P141" s="292">
        <v>-4.204551793384281E-3</v>
      </c>
    </row>
    <row r="142" spans="1:16" ht="15">
      <c r="A142" s="254">
        <v>132</v>
      </c>
      <c r="B142" s="343" t="s">
        <v>111</v>
      </c>
      <c r="C142" s="435" t="s">
        <v>168</v>
      </c>
      <c r="D142" s="436">
        <v>44371</v>
      </c>
      <c r="E142" s="288">
        <v>131.5</v>
      </c>
      <c r="F142" s="288">
        <v>133.63333333333333</v>
      </c>
      <c r="G142" s="289">
        <v>128.86666666666665</v>
      </c>
      <c r="H142" s="289">
        <v>126.23333333333332</v>
      </c>
      <c r="I142" s="289">
        <v>121.46666666666664</v>
      </c>
      <c r="J142" s="289">
        <v>136.26666666666665</v>
      </c>
      <c r="K142" s="289">
        <v>141.0333333333333</v>
      </c>
      <c r="L142" s="289">
        <v>143.66666666666666</v>
      </c>
      <c r="M142" s="276">
        <v>138.4</v>
      </c>
      <c r="N142" s="276">
        <v>131</v>
      </c>
      <c r="O142" s="291">
        <v>168938500</v>
      </c>
      <c r="P142" s="292">
        <v>1.8966307586523033E-2</v>
      </c>
    </row>
    <row r="143" spans="1:16" ht="15">
      <c r="A143" s="254">
        <v>133</v>
      </c>
      <c r="B143" s="343" t="s">
        <v>56</v>
      </c>
      <c r="C143" s="435" t="s">
        <v>274</v>
      </c>
      <c r="D143" s="436">
        <v>44371</v>
      </c>
      <c r="E143" s="288">
        <v>995</v>
      </c>
      <c r="F143" s="288">
        <v>996.5333333333333</v>
      </c>
      <c r="G143" s="289">
        <v>989.01666666666665</v>
      </c>
      <c r="H143" s="289">
        <v>983.0333333333333</v>
      </c>
      <c r="I143" s="289">
        <v>975.51666666666665</v>
      </c>
      <c r="J143" s="289">
        <v>1002.5166666666667</v>
      </c>
      <c r="K143" s="289">
        <v>1010.0333333333333</v>
      </c>
      <c r="L143" s="289">
        <v>1016.0166666666667</v>
      </c>
      <c r="M143" s="276">
        <v>1004.05</v>
      </c>
      <c r="N143" s="276">
        <v>990.55</v>
      </c>
      <c r="O143" s="291">
        <v>5977500</v>
      </c>
      <c r="P143" s="292">
        <v>8.7906567876428485E-4</v>
      </c>
    </row>
    <row r="144" spans="1:16" ht="15">
      <c r="A144" s="254">
        <v>134</v>
      </c>
      <c r="B144" s="343" t="s">
        <v>53</v>
      </c>
      <c r="C144" s="435" t="s">
        <v>169</v>
      </c>
      <c r="D144" s="436">
        <v>44371</v>
      </c>
      <c r="E144" s="288">
        <v>426.2</v>
      </c>
      <c r="F144" s="288">
        <v>428.38333333333338</v>
      </c>
      <c r="G144" s="289">
        <v>423.01666666666677</v>
      </c>
      <c r="H144" s="289">
        <v>419.83333333333337</v>
      </c>
      <c r="I144" s="289">
        <v>414.46666666666675</v>
      </c>
      <c r="J144" s="289">
        <v>431.56666666666678</v>
      </c>
      <c r="K144" s="289">
        <v>436.93333333333345</v>
      </c>
      <c r="L144" s="289">
        <v>440.11666666666679</v>
      </c>
      <c r="M144" s="276">
        <v>433.75</v>
      </c>
      <c r="N144" s="276">
        <v>425.2</v>
      </c>
      <c r="O144" s="291">
        <v>84715500</v>
      </c>
      <c r="P144" s="292">
        <v>-1.8027890206613762E-3</v>
      </c>
    </row>
    <row r="145" spans="1:16" ht="15">
      <c r="A145" s="254">
        <v>135</v>
      </c>
      <c r="B145" s="343" t="s">
        <v>37</v>
      </c>
      <c r="C145" s="435" t="s">
        <v>170</v>
      </c>
      <c r="D145" s="436">
        <v>44371</v>
      </c>
      <c r="E145" s="288">
        <v>28267.85</v>
      </c>
      <c r="F145" s="288">
        <v>28363.200000000001</v>
      </c>
      <c r="G145" s="289">
        <v>28105.65</v>
      </c>
      <c r="H145" s="289">
        <v>27943.45</v>
      </c>
      <c r="I145" s="289">
        <v>27685.9</v>
      </c>
      <c r="J145" s="289">
        <v>28525.4</v>
      </c>
      <c r="K145" s="289">
        <v>28782.949999999997</v>
      </c>
      <c r="L145" s="289">
        <v>28945.15</v>
      </c>
      <c r="M145" s="276">
        <v>28620.75</v>
      </c>
      <c r="N145" s="276">
        <v>28201</v>
      </c>
      <c r="O145" s="291">
        <v>136825</v>
      </c>
      <c r="P145" s="292">
        <v>-2.0058351568198397E-3</v>
      </c>
    </row>
    <row r="146" spans="1:16" ht="15">
      <c r="A146" s="254">
        <v>136</v>
      </c>
      <c r="B146" s="343" t="s">
        <v>63</v>
      </c>
      <c r="C146" s="435" t="s">
        <v>171</v>
      </c>
      <c r="D146" s="436">
        <v>44371</v>
      </c>
      <c r="E146" s="288">
        <v>2033.8</v>
      </c>
      <c r="F146" s="288">
        <v>2041.5666666666666</v>
      </c>
      <c r="G146" s="289">
        <v>2016.9833333333331</v>
      </c>
      <c r="H146" s="289">
        <v>2000.1666666666665</v>
      </c>
      <c r="I146" s="289">
        <v>1975.583333333333</v>
      </c>
      <c r="J146" s="289">
        <v>2058.3833333333332</v>
      </c>
      <c r="K146" s="289">
        <v>2082.9666666666672</v>
      </c>
      <c r="L146" s="289">
        <v>2099.7833333333333</v>
      </c>
      <c r="M146" s="276">
        <v>2066.15</v>
      </c>
      <c r="N146" s="276">
        <v>2024.75</v>
      </c>
      <c r="O146" s="291">
        <v>1040325</v>
      </c>
      <c r="P146" s="292">
        <v>-6.5651260504201682E-3</v>
      </c>
    </row>
    <row r="147" spans="1:16" ht="15">
      <c r="A147" s="254">
        <v>137</v>
      </c>
      <c r="B147" s="343" t="s">
        <v>78</v>
      </c>
      <c r="C147" s="435" t="s">
        <v>172</v>
      </c>
      <c r="D147" s="436">
        <v>44371</v>
      </c>
      <c r="E147" s="288">
        <v>7152.9</v>
      </c>
      <c r="F147" s="288">
        <v>7156.083333333333</v>
      </c>
      <c r="G147" s="289">
        <v>7086.9666666666662</v>
      </c>
      <c r="H147" s="289">
        <v>7021.0333333333328</v>
      </c>
      <c r="I147" s="289">
        <v>6951.9166666666661</v>
      </c>
      <c r="J147" s="289">
        <v>7222.0166666666664</v>
      </c>
      <c r="K147" s="289">
        <v>7291.1333333333332</v>
      </c>
      <c r="L147" s="289">
        <v>7357.0666666666666</v>
      </c>
      <c r="M147" s="276">
        <v>7225.2</v>
      </c>
      <c r="N147" s="276">
        <v>7090.15</v>
      </c>
      <c r="O147" s="291">
        <v>308500</v>
      </c>
      <c r="P147" s="292">
        <v>-3.5937499999999997E-2</v>
      </c>
    </row>
    <row r="148" spans="1:16" ht="15">
      <c r="A148" s="254">
        <v>138</v>
      </c>
      <c r="B148" s="343" t="s">
        <v>56</v>
      </c>
      <c r="C148" s="435" t="s">
        <v>173</v>
      </c>
      <c r="D148" s="436">
        <v>44371</v>
      </c>
      <c r="E148" s="288">
        <v>1438.15</v>
      </c>
      <c r="F148" s="288">
        <v>1445.3666666666668</v>
      </c>
      <c r="G148" s="289">
        <v>1424.9833333333336</v>
      </c>
      <c r="H148" s="289">
        <v>1411.8166666666668</v>
      </c>
      <c r="I148" s="289">
        <v>1391.4333333333336</v>
      </c>
      <c r="J148" s="289">
        <v>1458.5333333333335</v>
      </c>
      <c r="K148" s="289">
        <v>1478.9166666666667</v>
      </c>
      <c r="L148" s="289">
        <v>1492.0833333333335</v>
      </c>
      <c r="M148" s="276">
        <v>1465.75</v>
      </c>
      <c r="N148" s="276">
        <v>1432.2</v>
      </c>
      <c r="O148" s="291">
        <v>4978400</v>
      </c>
      <c r="P148" s="292">
        <v>2.613570780773353E-2</v>
      </c>
    </row>
    <row r="149" spans="1:16" ht="15">
      <c r="A149" s="254">
        <v>139</v>
      </c>
      <c r="B149" s="343" t="s">
        <v>51</v>
      </c>
      <c r="C149" s="435" t="s">
        <v>175</v>
      </c>
      <c r="D149" s="436">
        <v>44371</v>
      </c>
      <c r="E149" s="288">
        <v>669.45</v>
      </c>
      <c r="F149" s="288">
        <v>673.1</v>
      </c>
      <c r="G149" s="289">
        <v>664.2</v>
      </c>
      <c r="H149" s="289">
        <v>658.95</v>
      </c>
      <c r="I149" s="289">
        <v>650.05000000000007</v>
      </c>
      <c r="J149" s="289">
        <v>678.35</v>
      </c>
      <c r="K149" s="289">
        <v>687.24999999999989</v>
      </c>
      <c r="L149" s="289">
        <v>692.5</v>
      </c>
      <c r="M149" s="276">
        <v>682</v>
      </c>
      <c r="N149" s="276">
        <v>667.85</v>
      </c>
      <c r="O149" s="291">
        <v>39342800</v>
      </c>
      <c r="P149" s="292">
        <v>-2.7325313176478939E-3</v>
      </c>
    </row>
    <row r="150" spans="1:16" ht="15">
      <c r="A150" s="254">
        <v>140</v>
      </c>
      <c r="B150" s="343" t="s">
        <v>88</v>
      </c>
      <c r="C150" s="435" t="s">
        <v>176</v>
      </c>
      <c r="D150" s="436">
        <v>44371</v>
      </c>
      <c r="E150" s="288">
        <v>528.95000000000005</v>
      </c>
      <c r="F150" s="288">
        <v>526.56666666666672</v>
      </c>
      <c r="G150" s="289">
        <v>520.43333333333339</v>
      </c>
      <c r="H150" s="289">
        <v>511.91666666666663</v>
      </c>
      <c r="I150" s="289">
        <v>505.7833333333333</v>
      </c>
      <c r="J150" s="289">
        <v>535.08333333333348</v>
      </c>
      <c r="K150" s="289">
        <v>541.21666666666692</v>
      </c>
      <c r="L150" s="289">
        <v>549.73333333333358</v>
      </c>
      <c r="M150" s="276">
        <v>532.70000000000005</v>
      </c>
      <c r="N150" s="276">
        <v>518.04999999999995</v>
      </c>
      <c r="O150" s="291">
        <v>12003000</v>
      </c>
      <c r="P150" s="292">
        <v>-3.3341386808407827E-2</v>
      </c>
    </row>
    <row r="151" spans="1:16" ht="15">
      <c r="A151" s="254">
        <v>141</v>
      </c>
      <c r="B151" s="343" t="s">
        <v>835</v>
      </c>
      <c r="C151" s="435" t="s">
        <v>177</v>
      </c>
      <c r="D151" s="436">
        <v>44371</v>
      </c>
      <c r="E151" s="288">
        <v>737.05</v>
      </c>
      <c r="F151" s="288">
        <v>740.33333333333337</v>
      </c>
      <c r="G151" s="289">
        <v>731.01666666666677</v>
      </c>
      <c r="H151" s="289">
        <v>724.98333333333335</v>
      </c>
      <c r="I151" s="289">
        <v>715.66666666666674</v>
      </c>
      <c r="J151" s="289">
        <v>746.36666666666679</v>
      </c>
      <c r="K151" s="289">
        <v>755.68333333333339</v>
      </c>
      <c r="L151" s="289">
        <v>761.71666666666681</v>
      </c>
      <c r="M151" s="276">
        <v>749.65</v>
      </c>
      <c r="N151" s="276">
        <v>734.3</v>
      </c>
      <c r="O151" s="291">
        <v>7988000</v>
      </c>
      <c r="P151" s="292">
        <v>-3.3686837180286963E-3</v>
      </c>
    </row>
    <row r="152" spans="1:16" ht="15">
      <c r="A152" s="254">
        <v>142</v>
      </c>
      <c r="B152" s="343" t="s">
        <v>49</v>
      </c>
      <c r="C152" s="435" t="s">
        <v>804</v>
      </c>
      <c r="D152" s="436">
        <v>44371</v>
      </c>
      <c r="E152" s="288">
        <v>735.95</v>
      </c>
      <c r="F152" s="288">
        <v>732.1</v>
      </c>
      <c r="G152" s="289">
        <v>725.1</v>
      </c>
      <c r="H152" s="289">
        <v>714.25</v>
      </c>
      <c r="I152" s="289">
        <v>707.25</v>
      </c>
      <c r="J152" s="289">
        <v>742.95</v>
      </c>
      <c r="K152" s="289">
        <v>749.95</v>
      </c>
      <c r="L152" s="289">
        <v>760.80000000000007</v>
      </c>
      <c r="M152" s="276">
        <v>739.1</v>
      </c>
      <c r="N152" s="276">
        <v>721.25</v>
      </c>
      <c r="O152" s="291">
        <v>7017300</v>
      </c>
      <c r="P152" s="292">
        <v>-6.4984709480122322E-3</v>
      </c>
    </row>
    <row r="153" spans="1:16" ht="15">
      <c r="A153" s="254">
        <v>143</v>
      </c>
      <c r="B153" s="343" t="s">
        <v>43</v>
      </c>
      <c r="C153" s="435" t="s">
        <v>179</v>
      </c>
      <c r="D153" s="436">
        <v>44371</v>
      </c>
      <c r="E153" s="288">
        <v>349.15</v>
      </c>
      <c r="F153" s="288">
        <v>351.25</v>
      </c>
      <c r="G153" s="289">
        <v>345.9</v>
      </c>
      <c r="H153" s="289">
        <v>342.65</v>
      </c>
      <c r="I153" s="289">
        <v>337.29999999999995</v>
      </c>
      <c r="J153" s="289">
        <v>354.5</v>
      </c>
      <c r="K153" s="289">
        <v>359.85</v>
      </c>
      <c r="L153" s="289">
        <v>363.1</v>
      </c>
      <c r="M153" s="276">
        <v>356.6</v>
      </c>
      <c r="N153" s="276">
        <v>348</v>
      </c>
      <c r="O153" s="291">
        <v>90555900</v>
      </c>
      <c r="P153" s="292">
        <v>-1.2887002986012887E-3</v>
      </c>
    </row>
    <row r="154" spans="1:16" ht="15">
      <c r="A154" s="254">
        <v>144</v>
      </c>
      <c r="B154" s="343" t="s">
        <v>42</v>
      </c>
      <c r="C154" s="435" t="s">
        <v>181</v>
      </c>
      <c r="D154" s="436">
        <v>44371</v>
      </c>
      <c r="E154" s="288">
        <v>124.35</v>
      </c>
      <c r="F154" s="288">
        <v>123.16666666666667</v>
      </c>
      <c r="G154" s="289">
        <v>119.98333333333335</v>
      </c>
      <c r="H154" s="289">
        <v>115.61666666666667</v>
      </c>
      <c r="I154" s="289">
        <v>112.43333333333335</v>
      </c>
      <c r="J154" s="289">
        <v>127.53333333333335</v>
      </c>
      <c r="K154" s="289">
        <v>130.71666666666664</v>
      </c>
      <c r="L154" s="289">
        <v>135.08333333333334</v>
      </c>
      <c r="M154" s="276">
        <v>126.35</v>
      </c>
      <c r="N154" s="276">
        <v>118.8</v>
      </c>
      <c r="O154" s="291">
        <v>145671750</v>
      </c>
      <c r="P154" s="292">
        <v>-1.8777848504137492E-2</v>
      </c>
    </row>
    <row r="155" spans="1:16" ht="15">
      <c r="A155" s="254">
        <v>145</v>
      </c>
      <c r="B155" s="343" t="s">
        <v>111</v>
      </c>
      <c r="C155" s="435" t="s">
        <v>182</v>
      </c>
      <c r="D155" s="436">
        <v>44371</v>
      </c>
      <c r="E155" s="288">
        <v>1117.5</v>
      </c>
      <c r="F155" s="288">
        <v>1129.25</v>
      </c>
      <c r="G155" s="289">
        <v>1094.5</v>
      </c>
      <c r="H155" s="289">
        <v>1071.5</v>
      </c>
      <c r="I155" s="289">
        <v>1036.75</v>
      </c>
      <c r="J155" s="289">
        <v>1152.25</v>
      </c>
      <c r="K155" s="289">
        <v>1187</v>
      </c>
      <c r="L155" s="289">
        <v>1210</v>
      </c>
      <c r="M155" s="276">
        <v>1164</v>
      </c>
      <c r="N155" s="276">
        <v>1106.25</v>
      </c>
      <c r="O155" s="291">
        <v>49679100</v>
      </c>
      <c r="P155" s="292">
        <v>2.7188527039139529E-2</v>
      </c>
    </row>
    <row r="156" spans="1:16" ht="15">
      <c r="A156" s="254">
        <v>146</v>
      </c>
      <c r="B156" s="343" t="s">
        <v>106</v>
      </c>
      <c r="C156" s="435" t="s">
        <v>183</v>
      </c>
      <c r="D156" s="436">
        <v>44371</v>
      </c>
      <c r="E156" s="288">
        <v>3283.4</v>
      </c>
      <c r="F156" s="288">
        <v>3280.65</v>
      </c>
      <c r="G156" s="289">
        <v>3260.9</v>
      </c>
      <c r="H156" s="289">
        <v>3238.4</v>
      </c>
      <c r="I156" s="289">
        <v>3218.65</v>
      </c>
      <c r="J156" s="289">
        <v>3303.15</v>
      </c>
      <c r="K156" s="289">
        <v>3322.9</v>
      </c>
      <c r="L156" s="289">
        <v>3345.4</v>
      </c>
      <c r="M156" s="276">
        <v>3300.4</v>
      </c>
      <c r="N156" s="276">
        <v>3258.15</v>
      </c>
      <c r="O156" s="291">
        <v>7637700</v>
      </c>
      <c r="P156" s="292">
        <v>-2.6945421189420577E-2</v>
      </c>
    </row>
    <row r="157" spans="1:16" ht="15">
      <c r="A157" s="254">
        <v>147</v>
      </c>
      <c r="B157" s="343" t="s">
        <v>106</v>
      </c>
      <c r="C157" s="435" t="s">
        <v>184</v>
      </c>
      <c r="D157" s="436">
        <v>44371</v>
      </c>
      <c r="E157" s="288">
        <v>1072.55</v>
      </c>
      <c r="F157" s="288">
        <v>1070.7666666666667</v>
      </c>
      <c r="G157" s="289">
        <v>1059.7833333333333</v>
      </c>
      <c r="H157" s="289">
        <v>1047.0166666666667</v>
      </c>
      <c r="I157" s="289">
        <v>1036.0333333333333</v>
      </c>
      <c r="J157" s="289">
        <v>1083.5333333333333</v>
      </c>
      <c r="K157" s="289">
        <v>1094.5166666666664</v>
      </c>
      <c r="L157" s="289">
        <v>1107.2833333333333</v>
      </c>
      <c r="M157" s="276">
        <v>1081.75</v>
      </c>
      <c r="N157" s="276">
        <v>1058</v>
      </c>
      <c r="O157" s="291">
        <v>12441000</v>
      </c>
      <c r="P157" s="292">
        <v>1.0329873800126687E-2</v>
      </c>
    </row>
    <row r="158" spans="1:16" ht="15">
      <c r="A158" s="254">
        <v>148</v>
      </c>
      <c r="B158" s="343" t="s">
        <v>49</v>
      </c>
      <c r="C158" s="435" t="s">
        <v>185</v>
      </c>
      <c r="D158" s="436">
        <v>44371</v>
      </c>
      <c r="E158" s="288">
        <v>1719.9</v>
      </c>
      <c r="F158" s="288">
        <v>1721.6666666666667</v>
      </c>
      <c r="G158" s="289">
        <v>1710.2833333333335</v>
      </c>
      <c r="H158" s="289">
        <v>1700.6666666666667</v>
      </c>
      <c r="I158" s="289">
        <v>1689.2833333333335</v>
      </c>
      <c r="J158" s="289">
        <v>1731.2833333333335</v>
      </c>
      <c r="K158" s="289">
        <v>1742.6666666666667</v>
      </c>
      <c r="L158" s="289">
        <v>1752.2833333333335</v>
      </c>
      <c r="M158" s="276">
        <v>1733.05</v>
      </c>
      <c r="N158" s="276">
        <v>1712.05</v>
      </c>
      <c r="O158" s="291">
        <v>4119750</v>
      </c>
      <c r="P158" s="292">
        <v>-1.2849312606703208E-2</v>
      </c>
    </row>
    <row r="159" spans="1:16" ht="15">
      <c r="A159" s="254">
        <v>149</v>
      </c>
      <c r="B159" s="343" t="s">
        <v>51</v>
      </c>
      <c r="C159" s="435" t="s">
        <v>186</v>
      </c>
      <c r="D159" s="436">
        <v>44371</v>
      </c>
      <c r="E159" s="288">
        <v>2886.8</v>
      </c>
      <c r="F159" s="288">
        <v>2901.9333333333329</v>
      </c>
      <c r="G159" s="289">
        <v>2865.8666666666659</v>
      </c>
      <c r="H159" s="289">
        <v>2844.9333333333329</v>
      </c>
      <c r="I159" s="289">
        <v>2808.8666666666659</v>
      </c>
      <c r="J159" s="289">
        <v>2922.8666666666659</v>
      </c>
      <c r="K159" s="289">
        <v>2958.9333333333325</v>
      </c>
      <c r="L159" s="289">
        <v>2979.8666666666659</v>
      </c>
      <c r="M159" s="276">
        <v>2938</v>
      </c>
      <c r="N159" s="276">
        <v>2881</v>
      </c>
      <c r="O159" s="291">
        <v>777500</v>
      </c>
      <c r="P159" s="292">
        <v>5.1386071670047329E-2</v>
      </c>
    </row>
    <row r="160" spans="1:16" ht="15">
      <c r="A160" s="254">
        <v>150</v>
      </c>
      <c r="B160" s="343" t="s">
        <v>42</v>
      </c>
      <c r="C160" s="435" t="s">
        <v>187</v>
      </c>
      <c r="D160" s="436">
        <v>44371</v>
      </c>
      <c r="E160" s="288">
        <v>463.6</v>
      </c>
      <c r="F160" s="288">
        <v>460.91666666666669</v>
      </c>
      <c r="G160" s="289">
        <v>453.83333333333337</v>
      </c>
      <c r="H160" s="289">
        <v>444.06666666666666</v>
      </c>
      <c r="I160" s="289">
        <v>436.98333333333335</v>
      </c>
      <c r="J160" s="289">
        <v>470.68333333333339</v>
      </c>
      <c r="K160" s="289">
        <v>477.76666666666677</v>
      </c>
      <c r="L160" s="289">
        <v>487.53333333333342</v>
      </c>
      <c r="M160" s="276">
        <v>468</v>
      </c>
      <c r="N160" s="276">
        <v>451.15</v>
      </c>
      <c r="O160" s="291">
        <v>4657500</v>
      </c>
      <c r="P160" s="292">
        <v>1.6366612111292964E-2</v>
      </c>
    </row>
    <row r="161" spans="1:16" ht="15">
      <c r="A161" s="254">
        <v>151</v>
      </c>
      <c r="B161" s="343" t="s">
        <v>39</v>
      </c>
      <c r="C161" s="435" t="s">
        <v>510</v>
      </c>
      <c r="D161" s="436">
        <v>44371</v>
      </c>
      <c r="E161" s="288">
        <v>854.9</v>
      </c>
      <c r="F161" s="288">
        <v>859.44999999999993</v>
      </c>
      <c r="G161" s="289">
        <v>846.94999999999982</v>
      </c>
      <c r="H161" s="289">
        <v>838.99999999999989</v>
      </c>
      <c r="I161" s="289">
        <v>826.49999999999977</v>
      </c>
      <c r="J161" s="289">
        <v>867.39999999999986</v>
      </c>
      <c r="K161" s="289">
        <v>879.90000000000009</v>
      </c>
      <c r="L161" s="289">
        <v>887.84999999999991</v>
      </c>
      <c r="M161" s="276">
        <v>871.95</v>
      </c>
      <c r="N161" s="276">
        <v>851.5</v>
      </c>
      <c r="O161" s="291">
        <v>952650</v>
      </c>
      <c r="P161" s="292">
        <v>2.177293934681182E-2</v>
      </c>
    </row>
    <row r="162" spans="1:16" ht="15">
      <c r="A162" s="254">
        <v>152</v>
      </c>
      <c r="B162" s="343" t="s">
        <v>43</v>
      </c>
      <c r="C162" s="435" t="s">
        <v>188</v>
      </c>
      <c r="D162" s="436">
        <v>44371</v>
      </c>
      <c r="E162" s="288">
        <v>624.15</v>
      </c>
      <c r="F162" s="288">
        <v>626.65</v>
      </c>
      <c r="G162" s="289">
        <v>619.5</v>
      </c>
      <c r="H162" s="289">
        <v>614.85</v>
      </c>
      <c r="I162" s="289">
        <v>607.70000000000005</v>
      </c>
      <c r="J162" s="289">
        <v>631.29999999999995</v>
      </c>
      <c r="K162" s="289">
        <v>638.44999999999982</v>
      </c>
      <c r="L162" s="289">
        <v>643.09999999999991</v>
      </c>
      <c r="M162" s="276">
        <v>633.79999999999995</v>
      </c>
      <c r="N162" s="276">
        <v>622</v>
      </c>
      <c r="O162" s="291">
        <v>6827800</v>
      </c>
      <c r="P162" s="292">
        <v>6.155108740254411E-4</v>
      </c>
    </row>
    <row r="163" spans="1:16" ht="15">
      <c r="A163" s="254">
        <v>153</v>
      </c>
      <c r="B163" s="343" t="s">
        <v>49</v>
      </c>
      <c r="C163" s="435" t="s">
        <v>189</v>
      </c>
      <c r="D163" s="436">
        <v>44371</v>
      </c>
      <c r="E163" s="288">
        <v>1374.1</v>
      </c>
      <c r="F163" s="288">
        <v>1372.3166666666666</v>
      </c>
      <c r="G163" s="289">
        <v>1360.6333333333332</v>
      </c>
      <c r="H163" s="289">
        <v>1347.1666666666665</v>
      </c>
      <c r="I163" s="289">
        <v>1335.4833333333331</v>
      </c>
      <c r="J163" s="289">
        <v>1385.7833333333333</v>
      </c>
      <c r="K163" s="289">
        <v>1397.4666666666667</v>
      </c>
      <c r="L163" s="289">
        <v>1410.9333333333334</v>
      </c>
      <c r="M163" s="276">
        <v>1384</v>
      </c>
      <c r="N163" s="276">
        <v>1358.85</v>
      </c>
      <c r="O163" s="291">
        <v>1604400</v>
      </c>
      <c r="P163" s="292">
        <v>1.0582010582010581E-2</v>
      </c>
    </row>
    <row r="164" spans="1:16" ht="15">
      <c r="A164" s="254">
        <v>154</v>
      </c>
      <c r="B164" s="343" t="s">
        <v>37</v>
      </c>
      <c r="C164" s="435" t="s">
        <v>191</v>
      </c>
      <c r="D164" s="436">
        <v>44371</v>
      </c>
      <c r="E164" s="288">
        <v>6610</v>
      </c>
      <c r="F164" s="288">
        <v>6638.333333333333</v>
      </c>
      <c r="G164" s="289">
        <v>6561.6666666666661</v>
      </c>
      <c r="H164" s="289">
        <v>6513.333333333333</v>
      </c>
      <c r="I164" s="289">
        <v>6436.6666666666661</v>
      </c>
      <c r="J164" s="289">
        <v>6686.6666666666661</v>
      </c>
      <c r="K164" s="289">
        <v>6763.3333333333321</v>
      </c>
      <c r="L164" s="289">
        <v>6811.6666666666661</v>
      </c>
      <c r="M164" s="276">
        <v>6715</v>
      </c>
      <c r="N164" s="276">
        <v>6590</v>
      </c>
      <c r="O164" s="291">
        <v>2217500</v>
      </c>
      <c r="P164" s="292">
        <v>1.3390000913993236E-2</v>
      </c>
    </row>
    <row r="165" spans="1:16" ht="15">
      <c r="A165" s="254">
        <v>155</v>
      </c>
      <c r="B165" s="343" t="s">
        <v>835</v>
      </c>
      <c r="C165" s="435" t="s">
        <v>193</v>
      </c>
      <c r="D165" s="436">
        <v>44371</v>
      </c>
      <c r="E165" s="288">
        <v>840.65</v>
      </c>
      <c r="F165" s="288">
        <v>845.2166666666667</v>
      </c>
      <c r="G165" s="289">
        <v>834.43333333333339</v>
      </c>
      <c r="H165" s="289">
        <v>828.2166666666667</v>
      </c>
      <c r="I165" s="289">
        <v>817.43333333333339</v>
      </c>
      <c r="J165" s="289">
        <v>851.43333333333339</v>
      </c>
      <c r="K165" s="289">
        <v>862.2166666666667</v>
      </c>
      <c r="L165" s="289">
        <v>868.43333333333339</v>
      </c>
      <c r="M165" s="276">
        <v>856</v>
      </c>
      <c r="N165" s="276">
        <v>839</v>
      </c>
      <c r="O165" s="291">
        <v>18700500</v>
      </c>
      <c r="P165" s="292">
        <v>9.7418412079883102E-4</v>
      </c>
    </row>
    <row r="166" spans="1:16" ht="15">
      <c r="A166" s="254">
        <v>156</v>
      </c>
      <c r="B166" s="343" t="s">
        <v>111</v>
      </c>
      <c r="C166" s="435" t="s">
        <v>194</v>
      </c>
      <c r="D166" s="436">
        <v>44371</v>
      </c>
      <c r="E166" s="288">
        <v>264.64999999999998</v>
      </c>
      <c r="F166" s="288">
        <v>266.23333333333335</v>
      </c>
      <c r="G166" s="289">
        <v>260.66666666666669</v>
      </c>
      <c r="H166" s="289">
        <v>256.68333333333334</v>
      </c>
      <c r="I166" s="289">
        <v>251.11666666666667</v>
      </c>
      <c r="J166" s="289">
        <v>270.2166666666667</v>
      </c>
      <c r="K166" s="289">
        <v>275.7833333333333</v>
      </c>
      <c r="L166" s="289">
        <v>279.76666666666671</v>
      </c>
      <c r="M166" s="276">
        <v>271.8</v>
      </c>
      <c r="N166" s="276">
        <v>262.25</v>
      </c>
      <c r="O166" s="291">
        <v>123221900</v>
      </c>
      <c r="P166" s="292">
        <v>1.1373466999134904E-2</v>
      </c>
    </row>
    <row r="167" spans="1:16" ht="15">
      <c r="A167" s="254">
        <v>157</v>
      </c>
      <c r="B167" s="343" t="s">
        <v>63</v>
      </c>
      <c r="C167" s="435" t="s">
        <v>195</v>
      </c>
      <c r="D167" s="436">
        <v>44371</v>
      </c>
      <c r="E167" s="288">
        <v>1028.45</v>
      </c>
      <c r="F167" s="288">
        <v>1038.8166666666666</v>
      </c>
      <c r="G167" s="289">
        <v>1014.6333333333332</v>
      </c>
      <c r="H167" s="289">
        <v>1000.8166666666666</v>
      </c>
      <c r="I167" s="289">
        <v>976.63333333333321</v>
      </c>
      <c r="J167" s="289">
        <v>1052.6333333333332</v>
      </c>
      <c r="K167" s="289">
        <v>1076.8166666666666</v>
      </c>
      <c r="L167" s="289">
        <v>1090.6333333333332</v>
      </c>
      <c r="M167" s="276">
        <v>1063</v>
      </c>
      <c r="N167" s="276">
        <v>1025</v>
      </c>
      <c r="O167" s="291">
        <v>3518500</v>
      </c>
      <c r="P167" s="292">
        <v>0.14478607450789002</v>
      </c>
    </row>
    <row r="168" spans="1:16" ht="15">
      <c r="A168" s="254">
        <v>158</v>
      </c>
      <c r="B168" s="343" t="s">
        <v>106</v>
      </c>
      <c r="C168" s="435" t="s">
        <v>196</v>
      </c>
      <c r="D168" s="436">
        <v>44371</v>
      </c>
      <c r="E168" s="288">
        <v>557.20000000000005</v>
      </c>
      <c r="F168" s="288">
        <v>558.31666666666672</v>
      </c>
      <c r="G168" s="289">
        <v>553.63333333333344</v>
      </c>
      <c r="H168" s="289">
        <v>550.06666666666672</v>
      </c>
      <c r="I168" s="289">
        <v>545.38333333333344</v>
      </c>
      <c r="J168" s="289">
        <v>561.88333333333344</v>
      </c>
      <c r="K168" s="289">
        <v>566.56666666666661</v>
      </c>
      <c r="L168" s="289">
        <v>570.13333333333344</v>
      </c>
      <c r="M168" s="276">
        <v>563</v>
      </c>
      <c r="N168" s="276">
        <v>554.75</v>
      </c>
      <c r="O168" s="291">
        <v>30676800</v>
      </c>
      <c r="P168" s="292">
        <v>-2.0085863232137381E-2</v>
      </c>
    </row>
    <row r="169" spans="1:16" ht="15">
      <c r="A169" s="254">
        <v>159</v>
      </c>
      <c r="B169" s="343" t="s">
        <v>88</v>
      </c>
      <c r="C169" s="435" t="s">
        <v>198</v>
      </c>
      <c r="D169" s="436">
        <v>44371</v>
      </c>
      <c r="E169" s="288">
        <v>227.85</v>
      </c>
      <c r="F169" s="288">
        <v>229.11666666666665</v>
      </c>
      <c r="G169" s="289">
        <v>225.43333333333328</v>
      </c>
      <c r="H169" s="289">
        <v>223.01666666666662</v>
      </c>
      <c r="I169" s="289">
        <v>219.33333333333326</v>
      </c>
      <c r="J169" s="289">
        <v>231.5333333333333</v>
      </c>
      <c r="K169" s="289">
        <v>235.21666666666664</v>
      </c>
      <c r="L169" s="289">
        <v>237.63333333333333</v>
      </c>
      <c r="M169" s="276">
        <v>232.8</v>
      </c>
      <c r="N169" s="276">
        <v>226.7</v>
      </c>
      <c r="O169" s="291">
        <v>81528000</v>
      </c>
      <c r="P169" s="292">
        <v>-1.3432077252595659E-2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44364</v>
      </c>
    </row>
    <row r="7" spans="1:15">
      <c r="A7"/>
    </row>
    <row r="8" spans="1:15" ht="28.5" customHeight="1">
      <c r="A8" s="525" t="s">
        <v>16</v>
      </c>
      <c r="B8" s="526"/>
      <c r="C8" s="524" t="s">
        <v>19</v>
      </c>
      <c r="D8" s="524" t="s">
        <v>20</v>
      </c>
      <c r="E8" s="524" t="s">
        <v>21</v>
      </c>
      <c r="F8" s="524"/>
      <c r="G8" s="524"/>
      <c r="H8" s="524" t="s">
        <v>22</v>
      </c>
      <c r="I8" s="524"/>
      <c r="J8" s="524"/>
      <c r="K8" s="251"/>
      <c r="L8" s="259"/>
      <c r="M8" s="259"/>
    </row>
    <row r="9" spans="1:15" ht="36" customHeight="1">
      <c r="A9" s="520"/>
      <c r="B9" s="522"/>
      <c r="C9" s="527" t="s">
        <v>23</v>
      </c>
      <c r="D9" s="52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15767.55</v>
      </c>
      <c r="D10" s="275">
        <v>15797</v>
      </c>
      <c r="E10" s="275">
        <v>15713.15</v>
      </c>
      <c r="F10" s="275">
        <v>15658.75</v>
      </c>
      <c r="G10" s="275">
        <v>15574.9</v>
      </c>
      <c r="H10" s="275">
        <v>15851.4</v>
      </c>
      <c r="I10" s="275">
        <v>15935.249999999998</v>
      </c>
      <c r="J10" s="275">
        <v>15989.65</v>
      </c>
      <c r="K10" s="274">
        <v>15880.85</v>
      </c>
      <c r="L10" s="274">
        <v>15742.6</v>
      </c>
      <c r="M10" s="279"/>
    </row>
    <row r="11" spans="1:15">
      <c r="A11" s="273">
        <v>2</v>
      </c>
      <c r="B11" s="254" t="s">
        <v>216</v>
      </c>
      <c r="C11" s="276">
        <v>35003.5</v>
      </c>
      <c r="D11" s="256">
        <v>35099.9</v>
      </c>
      <c r="E11" s="256">
        <v>34819.800000000003</v>
      </c>
      <c r="F11" s="256">
        <v>34636.1</v>
      </c>
      <c r="G11" s="256">
        <v>34356</v>
      </c>
      <c r="H11" s="256">
        <v>35283.600000000006</v>
      </c>
      <c r="I11" s="256">
        <v>35563.699999999997</v>
      </c>
      <c r="J11" s="256">
        <v>35747.400000000009</v>
      </c>
      <c r="K11" s="276">
        <v>35380</v>
      </c>
      <c r="L11" s="276">
        <v>34916.199999999997</v>
      </c>
      <c r="M11" s="279"/>
    </row>
    <row r="12" spans="1:15">
      <c r="A12" s="273">
        <v>3</v>
      </c>
      <c r="B12" s="262" t="s">
        <v>217</v>
      </c>
      <c r="C12" s="276">
        <v>2094.4</v>
      </c>
      <c r="D12" s="256">
        <v>2096.1833333333329</v>
      </c>
      <c r="E12" s="256">
        <v>2080.6166666666659</v>
      </c>
      <c r="F12" s="256">
        <v>2066.833333333333</v>
      </c>
      <c r="G12" s="256">
        <v>2051.266666666666</v>
      </c>
      <c r="H12" s="256">
        <v>2109.9666666666658</v>
      </c>
      <c r="I12" s="256">
        <v>2125.5333333333324</v>
      </c>
      <c r="J12" s="256">
        <v>2139.3166666666657</v>
      </c>
      <c r="K12" s="276">
        <v>2111.75</v>
      </c>
      <c r="L12" s="276">
        <v>2082.4</v>
      </c>
      <c r="M12" s="279"/>
    </row>
    <row r="13" spans="1:15">
      <c r="A13" s="273">
        <v>4</v>
      </c>
      <c r="B13" s="254" t="s">
        <v>218</v>
      </c>
      <c r="C13" s="276">
        <v>4422.3999999999996</v>
      </c>
      <c r="D13" s="256">
        <v>4436.666666666667</v>
      </c>
      <c r="E13" s="256">
        <v>4395.8333333333339</v>
      </c>
      <c r="F13" s="256">
        <v>4369.2666666666673</v>
      </c>
      <c r="G13" s="256">
        <v>4328.4333333333343</v>
      </c>
      <c r="H13" s="256">
        <v>4463.2333333333336</v>
      </c>
      <c r="I13" s="256">
        <v>4504.0666666666675</v>
      </c>
      <c r="J13" s="256">
        <v>4530.6333333333332</v>
      </c>
      <c r="K13" s="276">
        <v>4477.5</v>
      </c>
      <c r="L13" s="276">
        <v>4410.1000000000004</v>
      </c>
      <c r="M13" s="279"/>
    </row>
    <row r="14" spans="1:15">
      <c r="A14" s="273">
        <v>5</v>
      </c>
      <c r="B14" s="254" t="s">
        <v>219</v>
      </c>
      <c r="C14" s="276">
        <v>28448.85</v>
      </c>
      <c r="D14" s="256">
        <v>28430.100000000002</v>
      </c>
      <c r="E14" s="256">
        <v>28260.000000000004</v>
      </c>
      <c r="F14" s="256">
        <v>28071.15</v>
      </c>
      <c r="G14" s="256">
        <v>27901.050000000003</v>
      </c>
      <c r="H14" s="256">
        <v>28618.950000000004</v>
      </c>
      <c r="I14" s="256">
        <v>28789.050000000003</v>
      </c>
      <c r="J14" s="256">
        <v>28977.900000000005</v>
      </c>
      <c r="K14" s="276">
        <v>28600.2</v>
      </c>
      <c r="L14" s="276">
        <v>28241.25</v>
      </c>
      <c r="M14" s="279"/>
    </row>
    <row r="15" spans="1:15">
      <c r="A15" s="273">
        <v>6</v>
      </c>
      <c r="B15" s="254" t="s">
        <v>220</v>
      </c>
      <c r="C15" s="276">
        <v>3701.1</v>
      </c>
      <c r="D15" s="256">
        <v>3710.3666666666668</v>
      </c>
      <c r="E15" s="256">
        <v>3682.4833333333336</v>
      </c>
      <c r="F15" s="256">
        <v>3663.8666666666668</v>
      </c>
      <c r="G15" s="256">
        <v>3635.9833333333336</v>
      </c>
      <c r="H15" s="256">
        <v>3728.9833333333336</v>
      </c>
      <c r="I15" s="256">
        <v>3756.8666666666668</v>
      </c>
      <c r="J15" s="256">
        <v>3775.4833333333336</v>
      </c>
      <c r="K15" s="276">
        <v>3738.25</v>
      </c>
      <c r="L15" s="276">
        <v>3691.75</v>
      </c>
      <c r="M15" s="279"/>
    </row>
    <row r="16" spans="1:15">
      <c r="A16" s="273">
        <v>7</v>
      </c>
      <c r="B16" s="254" t="s">
        <v>221</v>
      </c>
      <c r="C16" s="276">
        <v>7538.75</v>
      </c>
      <c r="D16" s="256">
        <v>7565.666666666667</v>
      </c>
      <c r="E16" s="256">
        <v>7490.8333333333339</v>
      </c>
      <c r="F16" s="256">
        <v>7442.916666666667</v>
      </c>
      <c r="G16" s="256">
        <v>7368.0833333333339</v>
      </c>
      <c r="H16" s="256">
        <v>7613.5833333333339</v>
      </c>
      <c r="I16" s="256">
        <v>7688.4166666666679</v>
      </c>
      <c r="J16" s="256">
        <v>7736.3333333333339</v>
      </c>
      <c r="K16" s="276">
        <v>7640.5</v>
      </c>
      <c r="L16" s="276">
        <v>7517.75</v>
      </c>
      <c r="M16" s="279"/>
    </row>
    <row r="17" spans="1:13">
      <c r="A17" s="273">
        <v>8</v>
      </c>
      <c r="B17" s="254" t="s">
        <v>38</v>
      </c>
      <c r="C17" s="254">
        <v>2020.5</v>
      </c>
      <c r="D17" s="256">
        <v>2028.9666666666665</v>
      </c>
      <c r="E17" s="256">
        <v>2004.9333333333329</v>
      </c>
      <c r="F17" s="256">
        <v>1989.3666666666666</v>
      </c>
      <c r="G17" s="256">
        <v>1965.333333333333</v>
      </c>
      <c r="H17" s="256">
        <v>2044.5333333333328</v>
      </c>
      <c r="I17" s="256">
        <v>2068.5666666666662</v>
      </c>
      <c r="J17" s="256">
        <v>2084.1333333333328</v>
      </c>
      <c r="K17" s="254">
        <v>2053</v>
      </c>
      <c r="L17" s="254">
        <v>2013.4</v>
      </c>
      <c r="M17" s="254">
        <v>1.5229900000000001</v>
      </c>
    </row>
    <row r="18" spans="1:13">
      <c r="A18" s="273">
        <v>9</v>
      </c>
      <c r="B18" s="254" t="s">
        <v>222</v>
      </c>
      <c r="C18" s="254">
        <v>1040.5</v>
      </c>
      <c r="D18" s="256">
        <v>1047.3</v>
      </c>
      <c r="E18" s="256">
        <v>1029.3999999999999</v>
      </c>
      <c r="F18" s="256">
        <v>1018.3</v>
      </c>
      <c r="G18" s="256">
        <v>1000.3999999999999</v>
      </c>
      <c r="H18" s="256">
        <v>1058.3999999999999</v>
      </c>
      <c r="I18" s="256">
        <v>1076.3</v>
      </c>
      <c r="J18" s="256">
        <v>1087.3999999999999</v>
      </c>
      <c r="K18" s="254">
        <v>1065.2</v>
      </c>
      <c r="L18" s="254">
        <v>1036.2</v>
      </c>
      <c r="M18" s="254">
        <v>4.9263000000000003</v>
      </c>
    </row>
    <row r="19" spans="1:13">
      <c r="A19" s="273">
        <v>10</v>
      </c>
      <c r="B19" s="254" t="s">
        <v>735</v>
      </c>
      <c r="C19" s="255">
        <v>1827.9</v>
      </c>
      <c r="D19" s="256">
        <v>1830.6166666666668</v>
      </c>
      <c r="E19" s="256">
        <v>1816.2333333333336</v>
      </c>
      <c r="F19" s="256">
        <v>1804.5666666666668</v>
      </c>
      <c r="G19" s="256">
        <v>1790.1833333333336</v>
      </c>
      <c r="H19" s="256">
        <v>1842.2833333333335</v>
      </c>
      <c r="I19" s="256">
        <v>1856.6666666666667</v>
      </c>
      <c r="J19" s="256">
        <v>1868.3333333333335</v>
      </c>
      <c r="K19" s="254">
        <v>1845</v>
      </c>
      <c r="L19" s="254">
        <v>1818.95</v>
      </c>
      <c r="M19" s="254">
        <v>2.9170799999999999</v>
      </c>
    </row>
    <row r="20" spans="1:13">
      <c r="A20" s="273">
        <v>11</v>
      </c>
      <c r="B20" s="254" t="s">
        <v>288</v>
      </c>
      <c r="C20" s="254">
        <v>16446.2</v>
      </c>
      <c r="D20" s="256">
        <v>16424.283333333333</v>
      </c>
      <c r="E20" s="256">
        <v>16348.566666666666</v>
      </c>
      <c r="F20" s="256">
        <v>16250.933333333332</v>
      </c>
      <c r="G20" s="256">
        <v>16175.216666666665</v>
      </c>
      <c r="H20" s="256">
        <v>16521.916666666664</v>
      </c>
      <c r="I20" s="256">
        <v>16597.633333333331</v>
      </c>
      <c r="J20" s="256">
        <v>16695.266666666666</v>
      </c>
      <c r="K20" s="254">
        <v>16500</v>
      </c>
      <c r="L20" s="254">
        <v>16326.65</v>
      </c>
      <c r="M20" s="254">
        <v>7.2349999999999998E-2</v>
      </c>
    </row>
    <row r="21" spans="1:13">
      <c r="A21" s="273">
        <v>12</v>
      </c>
      <c r="B21" s="254" t="s">
        <v>40</v>
      </c>
      <c r="C21" s="254">
        <v>1448.3</v>
      </c>
      <c r="D21" s="256">
        <v>1465.2666666666667</v>
      </c>
      <c r="E21" s="256">
        <v>1392.3333333333333</v>
      </c>
      <c r="F21" s="256">
        <v>1336.3666666666666</v>
      </c>
      <c r="G21" s="256">
        <v>1263.4333333333332</v>
      </c>
      <c r="H21" s="256">
        <v>1521.2333333333333</v>
      </c>
      <c r="I21" s="256">
        <v>1594.1666666666667</v>
      </c>
      <c r="J21" s="256">
        <v>1650.1333333333334</v>
      </c>
      <c r="K21" s="254">
        <v>1538.2</v>
      </c>
      <c r="L21" s="254">
        <v>1409.3</v>
      </c>
      <c r="M21" s="254">
        <v>126.26148999999999</v>
      </c>
    </row>
    <row r="22" spans="1:13">
      <c r="A22" s="273">
        <v>13</v>
      </c>
      <c r="B22" s="254" t="s">
        <v>289</v>
      </c>
      <c r="C22" s="254">
        <v>1182.75</v>
      </c>
      <c r="D22" s="256">
        <v>1193.4333333333334</v>
      </c>
      <c r="E22" s="256">
        <v>1151.8666666666668</v>
      </c>
      <c r="F22" s="256">
        <v>1120.9833333333333</v>
      </c>
      <c r="G22" s="256">
        <v>1079.4166666666667</v>
      </c>
      <c r="H22" s="256">
        <v>1224.3166666666668</v>
      </c>
      <c r="I22" s="256">
        <v>1265.8833333333334</v>
      </c>
      <c r="J22" s="256">
        <v>1296.7666666666669</v>
      </c>
      <c r="K22" s="254">
        <v>1235</v>
      </c>
      <c r="L22" s="254">
        <v>1162.55</v>
      </c>
      <c r="M22" s="254">
        <v>17.817689999999999</v>
      </c>
    </row>
    <row r="23" spans="1:13">
      <c r="A23" s="273">
        <v>14</v>
      </c>
      <c r="B23" s="254" t="s">
        <v>41</v>
      </c>
      <c r="C23" s="254">
        <v>706.7</v>
      </c>
      <c r="D23" s="256">
        <v>719.83333333333337</v>
      </c>
      <c r="E23" s="256">
        <v>684.66666666666674</v>
      </c>
      <c r="F23" s="256">
        <v>662.63333333333333</v>
      </c>
      <c r="G23" s="256">
        <v>627.4666666666667</v>
      </c>
      <c r="H23" s="256">
        <v>741.86666666666679</v>
      </c>
      <c r="I23" s="256">
        <v>777.03333333333353</v>
      </c>
      <c r="J23" s="256">
        <v>799.06666666666683</v>
      </c>
      <c r="K23" s="254">
        <v>755</v>
      </c>
      <c r="L23" s="254">
        <v>697.8</v>
      </c>
      <c r="M23" s="254">
        <v>294.40055999999998</v>
      </c>
    </row>
    <row r="24" spans="1:13">
      <c r="A24" s="273">
        <v>15</v>
      </c>
      <c r="B24" s="254" t="s">
        <v>826</v>
      </c>
      <c r="C24" s="254">
        <v>1394.35</v>
      </c>
      <c r="D24" s="256">
        <v>1394.3499999999997</v>
      </c>
      <c r="E24" s="256">
        <v>1394.3499999999995</v>
      </c>
      <c r="F24" s="256">
        <v>1394.3499999999997</v>
      </c>
      <c r="G24" s="256">
        <v>1394.3499999999995</v>
      </c>
      <c r="H24" s="256">
        <v>1394.3499999999995</v>
      </c>
      <c r="I24" s="256">
        <v>1394.35</v>
      </c>
      <c r="J24" s="256">
        <v>1394.3499999999995</v>
      </c>
      <c r="K24" s="254">
        <v>1394.35</v>
      </c>
      <c r="L24" s="254">
        <v>1394.35</v>
      </c>
      <c r="M24" s="254">
        <v>2.3389000000000002</v>
      </c>
    </row>
    <row r="25" spans="1:13">
      <c r="A25" s="273">
        <v>16</v>
      </c>
      <c r="B25" s="254" t="s">
        <v>290</v>
      </c>
      <c r="C25" s="254">
        <v>1374.1</v>
      </c>
      <c r="D25" s="256">
        <v>1374.0999999999997</v>
      </c>
      <c r="E25" s="256">
        <v>1374.0999999999995</v>
      </c>
      <c r="F25" s="256">
        <v>1374.0999999999997</v>
      </c>
      <c r="G25" s="256">
        <v>1374.0999999999995</v>
      </c>
      <c r="H25" s="256">
        <v>1374.0999999999995</v>
      </c>
      <c r="I25" s="256">
        <v>1374.1</v>
      </c>
      <c r="J25" s="256">
        <v>1374.0999999999995</v>
      </c>
      <c r="K25" s="254">
        <v>1374.1</v>
      </c>
      <c r="L25" s="254">
        <v>1374.1</v>
      </c>
      <c r="M25" s="254">
        <v>0.70308000000000004</v>
      </c>
    </row>
    <row r="26" spans="1:13">
      <c r="A26" s="273">
        <v>17</v>
      </c>
      <c r="B26" s="254" t="s">
        <v>223</v>
      </c>
      <c r="C26" s="254">
        <v>123.35</v>
      </c>
      <c r="D26" s="256">
        <v>124.01666666666667</v>
      </c>
      <c r="E26" s="256">
        <v>122.33333333333333</v>
      </c>
      <c r="F26" s="256">
        <v>121.31666666666666</v>
      </c>
      <c r="G26" s="256">
        <v>119.63333333333333</v>
      </c>
      <c r="H26" s="256">
        <v>125.03333333333333</v>
      </c>
      <c r="I26" s="256">
        <v>126.71666666666667</v>
      </c>
      <c r="J26" s="256">
        <v>127.73333333333333</v>
      </c>
      <c r="K26" s="254">
        <v>125.7</v>
      </c>
      <c r="L26" s="254">
        <v>123</v>
      </c>
      <c r="M26" s="254">
        <v>17.094439999999999</v>
      </c>
    </row>
    <row r="27" spans="1:13">
      <c r="A27" s="273">
        <v>18</v>
      </c>
      <c r="B27" s="254" t="s">
        <v>224</v>
      </c>
      <c r="C27" s="254">
        <v>203.3</v>
      </c>
      <c r="D27" s="256">
        <v>203.66666666666666</v>
      </c>
      <c r="E27" s="256">
        <v>201.58333333333331</v>
      </c>
      <c r="F27" s="256">
        <v>199.86666666666665</v>
      </c>
      <c r="G27" s="256">
        <v>197.7833333333333</v>
      </c>
      <c r="H27" s="256">
        <v>205.38333333333333</v>
      </c>
      <c r="I27" s="256">
        <v>207.46666666666664</v>
      </c>
      <c r="J27" s="256">
        <v>209.18333333333334</v>
      </c>
      <c r="K27" s="254">
        <v>205.75</v>
      </c>
      <c r="L27" s="254">
        <v>201.95</v>
      </c>
      <c r="M27" s="254">
        <v>9.7681299999999993</v>
      </c>
    </row>
    <row r="28" spans="1:13">
      <c r="A28" s="273">
        <v>19</v>
      </c>
      <c r="B28" s="254" t="s">
        <v>225</v>
      </c>
      <c r="C28" s="254">
        <v>1991.15</v>
      </c>
      <c r="D28" s="256">
        <v>2000.3666666666668</v>
      </c>
      <c r="E28" s="256">
        <v>1975.7333333333336</v>
      </c>
      <c r="F28" s="256">
        <v>1960.3166666666668</v>
      </c>
      <c r="G28" s="256">
        <v>1935.6833333333336</v>
      </c>
      <c r="H28" s="256">
        <v>2015.7833333333335</v>
      </c>
      <c r="I28" s="256">
        <v>2040.4166666666667</v>
      </c>
      <c r="J28" s="256">
        <v>2055.8333333333335</v>
      </c>
      <c r="K28" s="254">
        <v>2025</v>
      </c>
      <c r="L28" s="254">
        <v>1984.95</v>
      </c>
      <c r="M28" s="254">
        <v>0.91852999999999996</v>
      </c>
    </row>
    <row r="29" spans="1:13">
      <c r="A29" s="273">
        <v>20</v>
      </c>
      <c r="B29" s="254" t="s">
        <v>294</v>
      </c>
      <c r="C29" s="254">
        <v>998.85</v>
      </c>
      <c r="D29" s="256">
        <v>1002.9833333333335</v>
      </c>
      <c r="E29" s="256">
        <v>986.51666666666688</v>
      </c>
      <c r="F29" s="256">
        <v>974.18333333333339</v>
      </c>
      <c r="G29" s="256">
        <v>957.71666666666681</v>
      </c>
      <c r="H29" s="256">
        <v>1015.3166666666669</v>
      </c>
      <c r="I29" s="256">
        <v>1031.7833333333333</v>
      </c>
      <c r="J29" s="256">
        <v>1044.116666666667</v>
      </c>
      <c r="K29" s="254">
        <v>1019.45</v>
      </c>
      <c r="L29" s="254">
        <v>990.65</v>
      </c>
      <c r="M29" s="254">
        <v>5.98719</v>
      </c>
    </row>
    <row r="30" spans="1:13">
      <c r="A30" s="273">
        <v>21</v>
      </c>
      <c r="B30" s="254" t="s">
        <v>226</v>
      </c>
      <c r="C30" s="254">
        <v>3183.8</v>
      </c>
      <c r="D30" s="256">
        <v>3173.65</v>
      </c>
      <c r="E30" s="256">
        <v>3139.05</v>
      </c>
      <c r="F30" s="256">
        <v>3094.3</v>
      </c>
      <c r="G30" s="256">
        <v>3059.7000000000003</v>
      </c>
      <c r="H30" s="256">
        <v>3218.4</v>
      </c>
      <c r="I30" s="256">
        <v>3252.9999999999995</v>
      </c>
      <c r="J30" s="256">
        <v>3297.75</v>
      </c>
      <c r="K30" s="254">
        <v>3208.25</v>
      </c>
      <c r="L30" s="254">
        <v>3128.9</v>
      </c>
      <c r="M30" s="254">
        <v>1.1411</v>
      </c>
    </row>
    <row r="31" spans="1:13">
      <c r="A31" s="273">
        <v>22</v>
      </c>
      <c r="B31" s="254" t="s">
        <v>44</v>
      </c>
      <c r="C31" s="254">
        <v>772.05</v>
      </c>
      <c r="D31" s="256">
        <v>777.68333333333339</v>
      </c>
      <c r="E31" s="256">
        <v>764.36666666666679</v>
      </c>
      <c r="F31" s="256">
        <v>756.68333333333339</v>
      </c>
      <c r="G31" s="256">
        <v>743.36666666666679</v>
      </c>
      <c r="H31" s="256">
        <v>785.36666666666679</v>
      </c>
      <c r="I31" s="256">
        <v>798.68333333333339</v>
      </c>
      <c r="J31" s="256">
        <v>806.36666666666679</v>
      </c>
      <c r="K31" s="254">
        <v>791</v>
      </c>
      <c r="L31" s="254">
        <v>770</v>
      </c>
      <c r="M31" s="254">
        <v>21.189260000000001</v>
      </c>
    </row>
    <row r="32" spans="1:13">
      <c r="A32" s="273">
        <v>23</v>
      </c>
      <c r="B32" s="254" t="s">
        <v>45</v>
      </c>
      <c r="C32" s="254">
        <v>338.9</v>
      </c>
      <c r="D32" s="256">
        <v>340.16666666666669</v>
      </c>
      <c r="E32" s="256">
        <v>336.33333333333337</v>
      </c>
      <c r="F32" s="256">
        <v>333.76666666666671</v>
      </c>
      <c r="G32" s="256">
        <v>329.93333333333339</v>
      </c>
      <c r="H32" s="256">
        <v>342.73333333333335</v>
      </c>
      <c r="I32" s="256">
        <v>346.56666666666672</v>
      </c>
      <c r="J32" s="256">
        <v>349.13333333333333</v>
      </c>
      <c r="K32" s="254">
        <v>344</v>
      </c>
      <c r="L32" s="254">
        <v>337.6</v>
      </c>
      <c r="M32" s="254">
        <v>20.069790000000001</v>
      </c>
    </row>
    <row r="33" spans="1:13">
      <c r="A33" s="273">
        <v>24</v>
      </c>
      <c r="B33" s="254" t="s">
        <v>46</v>
      </c>
      <c r="C33" s="254">
        <v>3294.2</v>
      </c>
      <c r="D33" s="256">
        <v>3299.0666666666671</v>
      </c>
      <c r="E33" s="256">
        <v>3273.1333333333341</v>
      </c>
      <c r="F33" s="256">
        <v>3252.0666666666671</v>
      </c>
      <c r="G33" s="256">
        <v>3226.1333333333341</v>
      </c>
      <c r="H33" s="256">
        <v>3320.1333333333341</v>
      </c>
      <c r="I33" s="256">
        <v>3346.0666666666675</v>
      </c>
      <c r="J33" s="256">
        <v>3367.1333333333341</v>
      </c>
      <c r="K33" s="254">
        <v>3325</v>
      </c>
      <c r="L33" s="254">
        <v>3278</v>
      </c>
      <c r="M33" s="254">
        <v>4.1957500000000003</v>
      </c>
    </row>
    <row r="34" spans="1:13">
      <c r="A34" s="273">
        <v>25</v>
      </c>
      <c r="B34" s="254" t="s">
        <v>47</v>
      </c>
      <c r="C34" s="254">
        <v>233</v>
      </c>
      <c r="D34" s="256">
        <v>234.51666666666665</v>
      </c>
      <c r="E34" s="256">
        <v>230.7833333333333</v>
      </c>
      <c r="F34" s="256">
        <v>228.56666666666666</v>
      </c>
      <c r="G34" s="256">
        <v>224.83333333333331</v>
      </c>
      <c r="H34" s="256">
        <v>236.73333333333329</v>
      </c>
      <c r="I34" s="256">
        <v>240.46666666666664</v>
      </c>
      <c r="J34" s="256">
        <v>242.68333333333328</v>
      </c>
      <c r="K34" s="254">
        <v>238.25</v>
      </c>
      <c r="L34" s="254">
        <v>232.3</v>
      </c>
      <c r="M34" s="254">
        <v>24.151250000000001</v>
      </c>
    </row>
    <row r="35" spans="1:13">
      <c r="A35" s="273">
        <v>26</v>
      </c>
      <c r="B35" s="254" t="s">
        <v>48</v>
      </c>
      <c r="C35" s="254">
        <v>125.9</v>
      </c>
      <c r="D35" s="256">
        <v>126.76666666666667</v>
      </c>
      <c r="E35" s="256">
        <v>124.63333333333333</v>
      </c>
      <c r="F35" s="256">
        <v>123.36666666666666</v>
      </c>
      <c r="G35" s="256">
        <v>121.23333333333332</v>
      </c>
      <c r="H35" s="256">
        <v>128.03333333333333</v>
      </c>
      <c r="I35" s="256">
        <v>130.16666666666669</v>
      </c>
      <c r="J35" s="256">
        <v>131.43333333333334</v>
      </c>
      <c r="K35" s="254">
        <v>128.9</v>
      </c>
      <c r="L35" s="254">
        <v>125.5</v>
      </c>
      <c r="M35" s="254">
        <v>156.88623999999999</v>
      </c>
    </row>
    <row r="36" spans="1:13">
      <c r="A36" s="273">
        <v>27</v>
      </c>
      <c r="B36" s="254" t="s">
        <v>50</v>
      </c>
      <c r="C36" s="254">
        <v>3018.7</v>
      </c>
      <c r="D36" s="256">
        <v>3022.1333333333332</v>
      </c>
      <c r="E36" s="256">
        <v>3002.0666666666666</v>
      </c>
      <c r="F36" s="256">
        <v>2985.4333333333334</v>
      </c>
      <c r="G36" s="256">
        <v>2965.3666666666668</v>
      </c>
      <c r="H36" s="256">
        <v>3038.7666666666664</v>
      </c>
      <c r="I36" s="256">
        <v>3058.833333333333</v>
      </c>
      <c r="J36" s="256">
        <v>3075.4666666666662</v>
      </c>
      <c r="K36" s="254">
        <v>3042.2</v>
      </c>
      <c r="L36" s="254">
        <v>3005.5</v>
      </c>
      <c r="M36" s="254">
        <v>8.5950500000000005</v>
      </c>
    </row>
    <row r="37" spans="1:13">
      <c r="A37" s="273">
        <v>28</v>
      </c>
      <c r="B37" s="254" t="s">
        <v>52</v>
      </c>
      <c r="C37" s="254">
        <v>987.6</v>
      </c>
      <c r="D37" s="256">
        <v>992.65</v>
      </c>
      <c r="E37" s="256">
        <v>975.8</v>
      </c>
      <c r="F37" s="256">
        <v>964</v>
      </c>
      <c r="G37" s="256">
        <v>947.15</v>
      </c>
      <c r="H37" s="256">
        <v>1004.4499999999999</v>
      </c>
      <c r="I37" s="256">
        <v>1021.3000000000001</v>
      </c>
      <c r="J37" s="256">
        <v>1033.0999999999999</v>
      </c>
      <c r="K37" s="254">
        <v>1009.5</v>
      </c>
      <c r="L37" s="254">
        <v>980.85</v>
      </c>
      <c r="M37" s="254">
        <v>29.714680000000001</v>
      </c>
    </row>
    <row r="38" spans="1:13">
      <c r="A38" s="273">
        <v>29</v>
      </c>
      <c r="B38" s="254" t="s">
        <v>227</v>
      </c>
      <c r="C38" s="254">
        <v>3310.4</v>
      </c>
      <c r="D38" s="256">
        <v>3327.65</v>
      </c>
      <c r="E38" s="256">
        <v>3258.4</v>
      </c>
      <c r="F38" s="256">
        <v>3206.4</v>
      </c>
      <c r="G38" s="256">
        <v>3137.15</v>
      </c>
      <c r="H38" s="256">
        <v>3379.65</v>
      </c>
      <c r="I38" s="256">
        <v>3448.9</v>
      </c>
      <c r="J38" s="256">
        <v>3500.9</v>
      </c>
      <c r="K38" s="254">
        <v>3396.9</v>
      </c>
      <c r="L38" s="254">
        <v>3275.65</v>
      </c>
      <c r="M38" s="254">
        <v>4.41188</v>
      </c>
    </row>
    <row r="39" spans="1:13">
      <c r="A39" s="273">
        <v>30</v>
      </c>
      <c r="B39" s="254" t="s">
        <v>54</v>
      </c>
      <c r="C39" s="254">
        <v>749.8</v>
      </c>
      <c r="D39" s="256">
        <v>750.9666666666667</v>
      </c>
      <c r="E39" s="256">
        <v>745.08333333333337</v>
      </c>
      <c r="F39" s="256">
        <v>740.36666666666667</v>
      </c>
      <c r="G39" s="256">
        <v>734.48333333333335</v>
      </c>
      <c r="H39" s="256">
        <v>755.68333333333339</v>
      </c>
      <c r="I39" s="256">
        <v>761.56666666666661</v>
      </c>
      <c r="J39" s="256">
        <v>766.28333333333342</v>
      </c>
      <c r="K39" s="254">
        <v>756.85</v>
      </c>
      <c r="L39" s="254">
        <v>746.25</v>
      </c>
      <c r="M39" s="254">
        <v>86.140960000000007</v>
      </c>
    </row>
    <row r="40" spans="1:13">
      <c r="A40" s="273">
        <v>31</v>
      </c>
      <c r="B40" s="254" t="s">
        <v>55</v>
      </c>
      <c r="C40" s="254">
        <v>4110.45</v>
      </c>
      <c r="D40" s="256">
        <v>4123.5</v>
      </c>
      <c r="E40" s="256">
        <v>4088.95</v>
      </c>
      <c r="F40" s="256">
        <v>4067.45</v>
      </c>
      <c r="G40" s="256">
        <v>4032.8999999999996</v>
      </c>
      <c r="H40" s="256">
        <v>4145</v>
      </c>
      <c r="I40" s="256">
        <v>4179.5499999999993</v>
      </c>
      <c r="J40" s="256">
        <v>4201.05</v>
      </c>
      <c r="K40" s="254">
        <v>4158.05</v>
      </c>
      <c r="L40" s="254">
        <v>4102</v>
      </c>
      <c r="M40" s="254">
        <v>2.1623600000000001</v>
      </c>
    </row>
    <row r="41" spans="1:13">
      <c r="A41" s="273">
        <v>32</v>
      </c>
      <c r="B41" s="254" t="s">
        <v>58</v>
      </c>
      <c r="C41" s="254">
        <v>6081.6</v>
      </c>
      <c r="D41" s="256">
        <v>6101.7666666666664</v>
      </c>
      <c r="E41" s="256">
        <v>6042.6333333333332</v>
      </c>
      <c r="F41" s="256">
        <v>6003.666666666667</v>
      </c>
      <c r="G41" s="256">
        <v>5944.5333333333338</v>
      </c>
      <c r="H41" s="256">
        <v>6140.7333333333327</v>
      </c>
      <c r="I41" s="256">
        <v>6199.8666666666659</v>
      </c>
      <c r="J41" s="256">
        <v>6238.8333333333321</v>
      </c>
      <c r="K41" s="254">
        <v>6160.9</v>
      </c>
      <c r="L41" s="254">
        <v>6062.8</v>
      </c>
      <c r="M41" s="254">
        <v>14.81658</v>
      </c>
    </row>
    <row r="42" spans="1:13">
      <c r="A42" s="273">
        <v>33</v>
      </c>
      <c r="B42" s="254" t="s">
        <v>57</v>
      </c>
      <c r="C42" s="254">
        <v>11856.15</v>
      </c>
      <c r="D42" s="256">
        <v>11872.050000000001</v>
      </c>
      <c r="E42" s="256">
        <v>11759.100000000002</v>
      </c>
      <c r="F42" s="256">
        <v>11662.050000000001</v>
      </c>
      <c r="G42" s="256">
        <v>11549.100000000002</v>
      </c>
      <c r="H42" s="256">
        <v>11969.100000000002</v>
      </c>
      <c r="I42" s="256">
        <v>12082.050000000003</v>
      </c>
      <c r="J42" s="256">
        <v>12179.100000000002</v>
      </c>
      <c r="K42" s="254">
        <v>11985</v>
      </c>
      <c r="L42" s="254">
        <v>11775</v>
      </c>
      <c r="M42" s="254">
        <v>2.47539</v>
      </c>
    </row>
    <row r="43" spans="1:13">
      <c r="A43" s="273">
        <v>34</v>
      </c>
      <c r="B43" s="254" t="s">
        <v>228</v>
      </c>
      <c r="C43" s="254">
        <v>3544.45</v>
      </c>
      <c r="D43" s="256">
        <v>3546.8833333333332</v>
      </c>
      <c r="E43" s="256">
        <v>3518.7666666666664</v>
      </c>
      <c r="F43" s="256">
        <v>3493.083333333333</v>
      </c>
      <c r="G43" s="256">
        <v>3464.9666666666662</v>
      </c>
      <c r="H43" s="256">
        <v>3572.5666666666666</v>
      </c>
      <c r="I43" s="256">
        <v>3600.6833333333334</v>
      </c>
      <c r="J43" s="256">
        <v>3626.3666666666668</v>
      </c>
      <c r="K43" s="254">
        <v>3575</v>
      </c>
      <c r="L43" s="254">
        <v>3521.2</v>
      </c>
      <c r="M43" s="254">
        <v>0.24015</v>
      </c>
    </row>
    <row r="44" spans="1:13">
      <c r="A44" s="273">
        <v>35</v>
      </c>
      <c r="B44" s="254" t="s">
        <v>59</v>
      </c>
      <c r="C44" s="254">
        <v>2244.5500000000002</v>
      </c>
      <c r="D44" s="256">
        <v>2253.1833333333334</v>
      </c>
      <c r="E44" s="256">
        <v>2231.416666666667</v>
      </c>
      <c r="F44" s="256">
        <v>2218.2833333333338</v>
      </c>
      <c r="G44" s="256">
        <v>2196.5166666666673</v>
      </c>
      <c r="H44" s="256">
        <v>2266.3166666666666</v>
      </c>
      <c r="I44" s="256">
        <v>2288.083333333333</v>
      </c>
      <c r="J44" s="256">
        <v>2301.2166666666662</v>
      </c>
      <c r="K44" s="254">
        <v>2274.9499999999998</v>
      </c>
      <c r="L44" s="254">
        <v>2240.0500000000002</v>
      </c>
      <c r="M44" s="254">
        <v>1.6193299999999999</v>
      </c>
    </row>
    <row r="45" spans="1:13">
      <c r="A45" s="273">
        <v>36</v>
      </c>
      <c r="B45" s="254" t="s">
        <v>229</v>
      </c>
      <c r="C45" s="254">
        <v>320.89999999999998</v>
      </c>
      <c r="D45" s="256">
        <v>321.7833333333333</v>
      </c>
      <c r="E45" s="256">
        <v>318.11666666666662</v>
      </c>
      <c r="F45" s="256">
        <v>315.33333333333331</v>
      </c>
      <c r="G45" s="256">
        <v>311.66666666666663</v>
      </c>
      <c r="H45" s="256">
        <v>324.56666666666661</v>
      </c>
      <c r="I45" s="256">
        <v>328.23333333333335</v>
      </c>
      <c r="J45" s="256">
        <v>331.01666666666659</v>
      </c>
      <c r="K45" s="254">
        <v>325.45</v>
      </c>
      <c r="L45" s="254">
        <v>319</v>
      </c>
      <c r="M45" s="254">
        <v>31.16939</v>
      </c>
    </row>
    <row r="46" spans="1:13">
      <c r="A46" s="273">
        <v>37</v>
      </c>
      <c r="B46" s="254" t="s">
        <v>60</v>
      </c>
      <c r="C46" s="254">
        <v>84.4</v>
      </c>
      <c r="D46" s="256">
        <v>85.166666666666671</v>
      </c>
      <c r="E46" s="256">
        <v>83.333333333333343</v>
      </c>
      <c r="F46" s="256">
        <v>82.266666666666666</v>
      </c>
      <c r="G46" s="256">
        <v>80.433333333333337</v>
      </c>
      <c r="H46" s="256">
        <v>86.233333333333348</v>
      </c>
      <c r="I46" s="256">
        <v>88.066666666666691</v>
      </c>
      <c r="J46" s="256">
        <v>89.133333333333354</v>
      </c>
      <c r="K46" s="254">
        <v>87</v>
      </c>
      <c r="L46" s="254">
        <v>84.1</v>
      </c>
      <c r="M46" s="254">
        <v>546.75509999999997</v>
      </c>
    </row>
    <row r="47" spans="1:13">
      <c r="A47" s="273">
        <v>38</v>
      </c>
      <c r="B47" s="254" t="s">
        <v>61</v>
      </c>
      <c r="C47" s="254">
        <v>78.45</v>
      </c>
      <c r="D47" s="256">
        <v>79.05</v>
      </c>
      <c r="E47" s="256">
        <v>77.649999999999991</v>
      </c>
      <c r="F47" s="256">
        <v>76.849999999999994</v>
      </c>
      <c r="G47" s="256">
        <v>75.449999999999989</v>
      </c>
      <c r="H47" s="256">
        <v>79.849999999999994</v>
      </c>
      <c r="I47" s="256">
        <v>81.25</v>
      </c>
      <c r="J47" s="256">
        <v>82.05</v>
      </c>
      <c r="K47" s="254">
        <v>80.45</v>
      </c>
      <c r="L47" s="254">
        <v>78.25</v>
      </c>
      <c r="M47" s="254">
        <v>37.935560000000002</v>
      </c>
    </row>
    <row r="48" spans="1:13">
      <c r="A48" s="273">
        <v>39</v>
      </c>
      <c r="B48" s="254" t="s">
        <v>62</v>
      </c>
      <c r="C48" s="254">
        <v>1646.1</v>
      </c>
      <c r="D48" s="256">
        <v>1643.4666666666665</v>
      </c>
      <c r="E48" s="256">
        <v>1628.9333333333329</v>
      </c>
      <c r="F48" s="256">
        <v>1611.7666666666664</v>
      </c>
      <c r="G48" s="256">
        <v>1597.2333333333329</v>
      </c>
      <c r="H48" s="256">
        <v>1660.633333333333</v>
      </c>
      <c r="I48" s="256">
        <v>1675.1666666666663</v>
      </c>
      <c r="J48" s="256">
        <v>1692.333333333333</v>
      </c>
      <c r="K48" s="254">
        <v>1658</v>
      </c>
      <c r="L48" s="254">
        <v>1626.3</v>
      </c>
      <c r="M48" s="254">
        <v>3.77183</v>
      </c>
    </row>
    <row r="49" spans="1:13">
      <c r="A49" s="273">
        <v>40</v>
      </c>
      <c r="B49" s="254" t="s">
        <v>65</v>
      </c>
      <c r="C49" s="254">
        <v>817.9</v>
      </c>
      <c r="D49" s="256">
        <v>820.63333333333333</v>
      </c>
      <c r="E49" s="256">
        <v>813.41666666666663</v>
      </c>
      <c r="F49" s="256">
        <v>808.93333333333328</v>
      </c>
      <c r="G49" s="256">
        <v>801.71666666666658</v>
      </c>
      <c r="H49" s="256">
        <v>825.11666666666667</v>
      </c>
      <c r="I49" s="256">
        <v>832.33333333333337</v>
      </c>
      <c r="J49" s="256">
        <v>836.81666666666672</v>
      </c>
      <c r="K49" s="254">
        <v>827.85</v>
      </c>
      <c r="L49" s="254">
        <v>816.15</v>
      </c>
      <c r="M49" s="254">
        <v>6.4227499999999997</v>
      </c>
    </row>
    <row r="50" spans="1:13">
      <c r="A50" s="273">
        <v>41</v>
      </c>
      <c r="B50" s="254" t="s">
        <v>64</v>
      </c>
      <c r="C50" s="254">
        <v>149.69999999999999</v>
      </c>
      <c r="D50" s="256">
        <v>149.81666666666666</v>
      </c>
      <c r="E50" s="256">
        <v>148.13333333333333</v>
      </c>
      <c r="F50" s="256">
        <v>146.56666666666666</v>
      </c>
      <c r="G50" s="256">
        <v>144.88333333333333</v>
      </c>
      <c r="H50" s="256">
        <v>151.38333333333333</v>
      </c>
      <c r="I50" s="256">
        <v>153.06666666666666</v>
      </c>
      <c r="J50" s="256">
        <v>154.63333333333333</v>
      </c>
      <c r="K50" s="254">
        <v>151.5</v>
      </c>
      <c r="L50" s="254">
        <v>148.25</v>
      </c>
      <c r="M50" s="254">
        <v>65.696849999999998</v>
      </c>
    </row>
    <row r="51" spans="1:13">
      <c r="A51" s="273">
        <v>42</v>
      </c>
      <c r="B51" s="254" t="s">
        <v>66</v>
      </c>
      <c r="C51" s="254">
        <v>731.85</v>
      </c>
      <c r="D51" s="256">
        <v>735.2166666666667</v>
      </c>
      <c r="E51" s="256">
        <v>725.63333333333344</v>
      </c>
      <c r="F51" s="256">
        <v>719.41666666666674</v>
      </c>
      <c r="G51" s="256">
        <v>709.83333333333348</v>
      </c>
      <c r="H51" s="256">
        <v>741.43333333333339</v>
      </c>
      <c r="I51" s="256">
        <v>751.01666666666665</v>
      </c>
      <c r="J51" s="256">
        <v>757.23333333333335</v>
      </c>
      <c r="K51" s="254">
        <v>744.8</v>
      </c>
      <c r="L51" s="254">
        <v>729</v>
      </c>
      <c r="M51" s="254">
        <v>16.169709999999998</v>
      </c>
    </row>
    <row r="52" spans="1:13">
      <c r="A52" s="273">
        <v>43</v>
      </c>
      <c r="B52" s="254" t="s">
        <v>69</v>
      </c>
      <c r="C52" s="254">
        <v>67</v>
      </c>
      <c r="D52" s="256">
        <v>67.649999999999991</v>
      </c>
      <c r="E52" s="256">
        <v>65.699999999999989</v>
      </c>
      <c r="F52" s="256">
        <v>64.399999999999991</v>
      </c>
      <c r="G52" s="256">
        <v>62.449999999999989</v>
      </c>
      <c r="H52" s="256">
        <v>68.949999999999989</v>
      </c>
      <c r="I52" s="256">
        <v>70.900000000000006</v>
      </c>
      <c r="J52" s="256">
        <v>72.199999999999989</v>
      </c>
      <c r="K52" s="254">
        <v>69.599999999999994</v>
      </c>
      <c r="L52" s="254">
        <v>66.349999999999994</v>
      </c>
      <c r="M52" s="254">
        <v>763.38651000000004</v>
      </c>
    </row>
    <row r="53" spans="1:13">
      <c r="A53" s="273">
        <v>44</v>
      </c>
      <c r="B53" s="254" t="s">
        <v>73</v>
      </c>
      <c r="C53" s="254">
        <v>481.25</v>
      </c>
      <c r="D53" s="256">
        <v>481.73333333333335</v>
      </c>
      <c r="E53" s="256">
        <v>478.56666666666672</v>
      </c>
      <c r="F53" s="256">
        <v>475.88333333333338</v>
      </c>
      <c r="G53" s="256">
        <v>472.71666666666675</v>
      </c>
      <c r="H53" s="256">
        <v>484.41666666666669</v>
      </c>
      <c r="I53" s="256">
        <v>487.58333333333331</v>
      </c>
      <c r="J53" s="256">
        <v>490.26666666666665</v>
      </c>
      <c r="K53" s="254">
        <v>484.9</v>
      </c>
      <c r="L53" s="254">
        <v>479.05</v>
      </c>
      <c r="M53" s="254">
        <v>39.974620000000002</v>
      </c>
    </row>
    <row r="54" spans="1:13">
      <c r="A54" s="273">
        <v>45</v>
      </c>
      <c r="B54" s="254" t="s">
        <v>68</v>
      </c>
      <c r="C54" s="254">
        <v>536.75</v>
      </c>
      <c r="D54" s="256">
        <v>538.48333333333323</v>
      </c>
      <c r="E54" s="256">
        <v>533.16666666666652</v>
      </c>
      <c r="F54" s="256">
        <v>529.58333333333326</v>
      </c>
      <c r="G54" s="256">
        <v>524.26666666666654</v>
      </c>
      <c r="H54" s="256">
        <v>542.06666666666649</v>
      </c>
      <c r="I54" s="256">
        <v>547.38333333333333</v>
      </c>
      <c r="J54" s="256">
        <v>550.96666666666647</v>
      </c>
      <c r="K54" s="254">
        <v>543.79999999999995</v>
      </c>
      <c r="L54" s="254">
        <v>534.9</v>
      </c>
      <c r="M54" s="254">
        <v>98.604699999999994</v>
      </c>
    </row>
    <row r="55" spans="1:13">
      <c r="A55" s="273">
        <v>46</v>
      </c>
      <c r="B55" s="254" t="s">
        <v>70</v>
      </c>
      <c r="C55" s="254">
        <v>403.25</v>
      </c>
      <c r="D55" s="256">
        <v>405.65000000000003</v>
      </c>
      <c r="E55" s="256">
        <v>400.10000000000008</v>
      </c>
      <c r="F55" s="256">
        <v>396.95000000000005</v>
      </c>
      <c r="G55" s="256">
        <v>391.40000000000009</v>
      </c>
      <c r="H55" s="256">
        <v>408.80000000000007</v>
      </c>
      <c r="I55" s="256">
        <v>414.35</v>
      </c>
      <c r="J55" s="256">
        <v>417.50000000000006</v>
      </c>
      <c r="K55" s="254">
        <v>411.2</v>
      </c>
      <c r="L55" s="254">
        <v>402.5</v>
      </c>
      <c r="M55" s="254">
        <v>17.28594</v>
      </c>
    </row>
    <row r="56" spans="1:13">
      <c r="A56" s="273">
        <v>47</v>
      </c>
      <c r="B56" s="254" t="s">
        <v>230</v>
      </c>
      <c r="C56" s="254">
        <v>1350.85</v>
      </c>
      <c r="D56" s="256">
        <v>1354.7499999999998</v>
      </c>
      <c r="E56" s="256">
        <v>1331.6999999999996</v>
      </c>
      <c r="F56" s="256">
        <v>1312.5499999999997</v>
      </c>
      <c r="G56" s="256">
        <v>1289.4999999999995</v>
      </c>
      <c r="H56" s="256">
        <v>1373.8999999999996</v>
      </c>
      <c r="I56" s="256">
        <v>1396.9499999999998</v>
      </c>
      <c r="J56" s="256">
        <v>1416.0999999999997</v>
      </c>
      <c r="K56" s="254">
        <v>1377.8</v>
      </c>
      <c r="L56" s="254">
        <v>1335.6</v>
      </c>
      <c r="M56" s="254">
        <v>1.9488000000000001</v>
      </c>
    </row>
    <row r="57" spans="1:13">
      <c r="A57" s="273">
        <v>48</v>
      </c>
      <c r="B57" s="254" t="s">
        <v>71</v>
      </c>
      <c r="C57" s="254">
        <v>15831.25</v>
      </c>
      <c r="D57" s="256">
        <v>15834</v>
      </c>
      <c r="E57" s="256">
        <v>15725.55</v>
      </c>
      <c r="F57" s="256">
        <v>15619.849999999999</v>
      </c>
      <c r="G57" s="256">
        <v>15511.399999999998</v>
      </c>
      <c r="H57" s="256">
        <v>15939.7</v>
      </c>
      <c r="I57" s="256">
        <v>16048.150000000001</v>
      </c>
      <c r="J57" s="256">
        <v>16153.850000000002</v>
      </c>
      <c r="K57" s="254">
        <v>15942.45</v>
      </c>
      <c r="L57" s="254">
        <v>15728.3</v>
      </c>
      <c r="M57" s="254">
        <v>0.22251000000000001</v>
      </c>
    </row>
    <row r="58" spans="1:13">
      <c r="A58" s="273">
        <v>49</v>
      </c>
      <c r="B58" s="254" t="s">
        <v>74</v>
      </c>
      <c r="C58" s="254">
        <v>3639.45</v>
      </c>
      <c r="D58" s="256">
        <v>3629.7666666666664</v>
      </c>
      <c r="E58" s="256">
        <v>3614.7333333333327</v>
      </c>
      <c r="F58" s="256">
        <v>3590.0166666666664</v>
      </c>
      <c r="G58" s="256">
        <v>3574.9833333333327</v>
      </c>
      <c r="H58" s="256">
        <v>3654.4833333333327</v>
      </c>
      <c r="I58" s="256">
        <v>3669.5166666666664</v>
      </c>
      <c r="J58" s="256">
        <v>3694.2333333333327</v>
      </c>
      <c r="K58" s="254">
        <v>3644.8</v>
      </c>
      <c r="L58" s="254">
        <v>3605.05</v>
      </c>
      <c r="M58" s="254">
        <v>2.3253400000000002</v>
      </c>
    </row>
    <row r="59" spans="1:13">
      <c r="A59" s="273">
        <v>50</v>
      </c>
      <c r="B59" s="254" t="s">
        <v>80</v>
      </c>
      <c r="C59" s="254">
        <v>771.45</v>
      </c>
      <c r="D59" s="256">
        <v>779.15</v>
      </c>
      <c r="E59" s="256">
        <v>757.3</v>
      </c>
      <c r="F59" s="256">
        <v>743.15</v>
      </c>
      <c r="G59" s="256">
        <v>721.3</v>
      </c>
      <c r="H59" s="256">
        <v>793.3</v>
      </c>
      <c r="I59" s="256">
        <v>815.15000000000009</v>
      </c>
      <c r="J59" s="256">
        <v>829.3</v>
      </c>
      <c r="K59" s="254">
        <v>801</v>
      </c>
      <c r="L59" s="254">
        <v>765</v>
      </c>
      <c r="M59" s="254">
        <v>19.681450000000002</v>
      </c>
    </row>
    <row r="60" spans="1:13">
      <c r="A60" s="273">
        <v>51</v>
      </c>
      <c r="B60" s="254" t="s">
        <v>75</v>
      </c>
      <c r="C60" s="254">
        <v>630.15</v>
      </c>
      <c r="D60" s="256">
        <v>635.38333333333333</v>
      </c>
      <c r="E60" s="256">
        <v>622.86666666666667</v>
      </c>
      <c r="F60" s="256">
        <v>615.58333333333337</v>
      </c>
      <c r="G60" s="256">
        <v>603.06666666666672</v>
      </c>
      <c r="H60" s="256">
        <v>642.66666666666663</v>
      </c>
      <c r="I60" s="256">
        <v>655.18333333333328</v>
      </c>
      <c r="J60" s="256">
        <v>662.46666666666658</v>
      </c>
      <c r="K60" s="254">
        <v>647.9</v>
      </c>
      <c r="L60" s="254">
        <v>628.1</v>
      </c>
      <c r="M60" s="254">
        <v>54.604329999999997</v>
      </c>
    </row>
    <row r="61" spans="1:13">
      <c r="A61" s="273">
        <v>52</v>
      </c>
      <c r="B61" s="254" t="s">
        <v>76</v>
      </c>
      <c r="C61" s="254">
        <v>152.15</v>
      </c>
      <c r="D61" s="256">
        <v>153.33333333333334</v>
      </c>
      <c r="E61" s="256">
        <v>150.66666666666669</v>
      </c>
      <c r="F61" s="256">
        <v>149.18333333333334</v>
      </c>
      <c r="G61" s="256">
        <v>146.51666666666668</v>
      </c>
      <c r="H61" s="256">
        <v>154.81666666666669</v>
      </c>
      <c r="I61" s="256">
        <v>157.48333333333338</v>
      </c>
      <c r="J61" s="256">
        <v>158.9666666666667</v>
      </c>
      <c r="K61" s="254">
        <v>156</v>
      </c>
      <c r="L61" s="254">
        <v>151.85</v>
      </c>
      <c r="M61" s="254">
        <v>81.978620000000006</v>
      </c>
    </row>
    <row r="62" spans="1:13">
      <c r="A62" s="273">
        <v>53</v>
      </c>
      <c r="B62" s="254" t="s">
        <v>77</v>
      </c>
      <c r="C62" s="254">
        <v>150.05000000000001</v>
      </c>
      <c r="D62" s="256">
        <v>149.95000000000002</v>
      </c>
      <c r="E62" s="256">
        <v>147.40000000000003</v>
      </c>
      <c r="F62" s="256">
        <v>144.75000000000003</v>
      </c>
      <c r="G62" s="256">
        <v>142.20000000000005</v>
      </c>
      <c r="H62" s="256">
        <v>152.60000000000002</v>
      </c>
      <c r="I62" s="256">
        <v>155.15000000000003</v>
      </c>
      <c r="J62" s="256">
        <v>157.80000000000001</v>
      </c>
      <c r="K62" s="254">
        <v>152.5</v>
      </c>
      <c r="L62" s="254">
        <v>147.30000000000001</v>
      </c>
      <c r="M62" s="254">
        <v>28.404029999999999</v>
      </c>
    </row>
    <row r="63" spans="1:13">
      <c r="A63" s="273">
        <v>54</v>
      </c>
      <c r="B63" s="254" t="s">
        <v>81</v>
      </c>
      <c r="C63" s="254">
        <v>564.25</v>
      </c>
      <c r="D63" s="256">
        <v>565.11666666666667</v>
      </c>
      <c r="E63" s="256">
        <v>559.23333333333335</v>
      </c>
      <c r="F63" s="256">
        <v>554.2166666666667</v>
      </c>
      <c r="G63" s="256">
        <v>548.33333333333337</v>
      </c>
      <c r="H63" s="256">
        <v>570.13333333333333</v>
      </c>
      <c r="I63" s="256">
        <v>576.01666666666677</v>
      </c>
      <c r="J63" s="256">
        <v>581.0333333333333</v>
      </c>
      <c r="K63" s="254">
        <v>571</v>
      </c>
      <c r="L63" s="254">
        <v>560.1</v>
      </c>
      <c r="M63" s="254">
        <v>14.62027</v>
      </c>
    </row>
    <row r="64" spans="1:13">
      <c r="A64" s="273">
        <v>55</v>
      </c>
      <c r="B64" s="254" t="s">
        <v>82</v>
      </c>
      <c r="C64" s="254">
        <v>956.75</v>
      </c>
      <c r="D64" s="256">
        <v>960.56666666666661</v>
      </c>
      <c r="E64" s="256">
        <v>949.98333333333323</v>
      </c>
      <c r="F64" s="256">
        <v>943.21666666666658</v>
      </c>
      <c r="G64" s="256">
        <v>932.63333333333321</v>
      </c>
      <c r="H64" s="256">
        <v>967.33333333333326</v>
      </c>
      <c r="I64" s="256">
        <v>977.91666666666674</v>
      </c>
      <c r="J64" s="256">
        <v>984.68333333333328</v>
      </c>
      <c r="K64" s="254">
        <v>971.15</v>
      </c>
      <c r="L64" s="254">
        <v>953.8</v>
      </c>
      <c r="M64" s="254">
        <v>16.844999999999999</v>
      </c>
    </row>
    <row r="65" spans="1:13">
      <c r="A65" s="273">
        <v>56</v>
      </c>
      <c r="B65" s="254" t="s">
        <v>231</v>
      </c>
      <c r="C65" s="254">
        <v>167.8</v>
      </c>
      <c r="D65" s="256">
        <v>168.03333333333333</v>
      </c>
      <c r="E65" s="256">
        <v>166.26666666666665</v>
      </c>
      <c r="F65" s="256">
        <v>164.73333333333332</v>
      </c>
      <c r="G65" s="256">
        <v>162.96666666666664</v>
      </c>
      <c r="H65" s="256">
        <v>169.56666666666666</v>
      </c>
      <c r="I65" s="256">
        <v>171.33333333333337</v>
      </c>
      <c r="J65" s="256">
        <v>172.86666666666667</v>
      </c>
      <c r="K65" s="254">
        <v>169.8</v>
      </c>
      <c r="L65" s="254">
        <v>166.5</v>
      </c>
      <c r="M65" s="254">
        <v>12.766999999999999</v>
      </c>
    </row>
    <row r="66" spans="1:13">
      <c r="A66" s="273">
        <v>57</v>
      </c>
      <c r="B66" s="254" t="s">
        <v>83</v>
      </c>
      <c r="C66" s="254">
        <v>155.55000000000001</v>
      </c>
      <c r="D66" s="256">
        <v>156.4</v>
      </c>
      <c r="E66" s="256">
        <v>154</v>
      </c>
      <c r="F66" s="256">
        <v>152.44999999999999</v>
      </c>
      <c r="G66" s="256">
        <v>150.04999999999998</v>
      </c>
      <c r="H66" s="256">
        <v>157.95000000000002</v>
      </c>
      <c r="I66" s="256">
        <v>160.35000000000005</v>
      </c>
      <c r="J66" s="256">
        <v>161.90000000000003</v>
      </c>
      <c r="K66" s="254">
        <v>158.80000000000001</v>
      </c>
      <c r="L66" s="254">
        <v>154.85</v>
      </c>
      <c r="M66" s="254">
        <v>140.98443</v>
      </c>
    </row>
    <row r="67" spans="1:13">
      <c r="A67" s="273">
        <v>58</v>
      </c>
      <c r="B67" s="254" t="s">
        <v>820</v>
      </c>
      <c r="C67" s="254">
        <v>3977.5</v>
      </c>
      <c r="D67" s="256">
        <v>3971.5</v>
      </c>
      <c r="E67" s="256">
        <v>3917</v>
      </c>
      <c r="F67" s="256">
        <v>3856.5</v>
      </c>
      <c r="G67" s="256">
        <v>3802</v>
      </c>
      <c r="H67" s="256">
        <v>4032</v>
      </c>
      <c r="I67" s="256">
        <v>4086.5</v>
      </c>
      <c r="J67" s="256">
        <v>4147</v>
      </c>
      <c r="K67" s="254">
        <v>4026</v>
      </c>
      <c r="L67" s="254">
        <v>3911</v>
      </c>
      <c r="M67" s="254">
        <v>4.51884</v>
      </c>
    </row>
    <row r="68" spans="1:13">
      <c r="A68" s="273">
        <v>59</v>
      </c>
      <c r="B68" s="254" t="s">
        <v>84</v>
      </c>
      <c r="C68" s="254">
        <v>1713</v>
      </c>
      <c r="D68" s="256">
        <v>1713.1499999999999</v>
      </c>
      <c r="E68" s="256">
        <v>1700.8499999999997</v>
      </c>
      <c r="F68" s="256">
        <v>1688.6999999999998</v>
      </c>
      <c r="G68" s="256">
        <v>1676.3999999999996</v>
      </c>
      <c r="H68" s="256">
        <v>1725.2999999999997</v>
      </c>
      <c r="I68" s="256">
        <v>1737.6</v>
      </c>
      <c r="J68" s="256">
        <v>1749.7499999999998</v>
      </c>
      <c r="K68" s="254">
        <v>1725.45</v>
      </c>
      <c r="L68" s="254">
        <v>1701</v>
      </c>
      <c r="M68" s="254">
        <v>4.2028499999999998</v>
      </c>
    </row>
    <row r="69" spans="1:13">
      <c r="A69" s="273">
        <v>60</v>
      </c>
      <c r="B69" s="254" t="s">
        <v>85</v>
      </c>
      <c r="C69" s="254">
        <v>683.4</v>
      </c>
      <c r="D69" s="256">
        <v>686.15</v>
      </c>
      <c r="E69" s="256">
        <v>677.3</v>
      </c>
      <c r="F69" s="256">
        <v>671.19999999999993</v>
      </c>
      <c r="G69" s="256">
        <v>662.34999999999991</v>
      </c>
      <c r="H69" s="256">
        <v>692.25</v>
      </c>
      <c r="I69" s="256">
        <v>701.10000000000014</v>
      </c>
      <c r="J69" s="256">
        <v>707.2</v>
      </c>
      <c r="K69" s="254">
        <v>695</v>
      </c>
      <c r="L69" s="254">
        <v>680.05</v>
      </c>
      <c r="M69" s="254">
        <v>23.060780000000001</v>
      </c>
    </row>
    <row r="70" spans="1:13">
      <c r="A70" s="273">
        <v>61</v>
      </c>
      <c r="B70" s="254" t="s">
        <v>232</v>
      </c>
      <c r="C70" s="254">
        <v>865.85</v>
      </c>
      <c r="D70" s="256">
        <v>863.76666666666677</v>
      </c>
      <c r="E70" s="256">
        <v>845.53333333333353</v>
      </c>
      <c r="F70" s="256">
        <v>825.21666666666681</v>
      </c>
      <c r="G70" s="256">
        <v>806.98333333333358</v>
      </c>
      <c r="H70" s="256">
        <v>884.08333333333348</v>
      </c>
      <c r="I70" s="256">
        <v>902.31666666666683</v>
      </c>
      <c r="J70" s="256">
        <v>922.63333333333344</v>
      </c>
      <c r="K70" s="254">
        <v>882</v>
      </c>
      <c r="L70" s="254">
        <v>843.45</v>
      </c>
      <c r="M70" s="254">
        <v>7.0058800000000003</v>
      </c>
    </row>
    <row r="71" spans="1:13">
      <c r="A71" s="273">
        <v>62</v>
      </c>
      <c r="B71" s="254" t="s">
        <v>233</v>
      </c>
      <c r="C71" s="254">
        <v>423.4</v>
      </c>
      <c r="D71" s="256">
        <v>425.7</v>
      </c>
      <c r="E71" s="256">
        <v>418.95</v>
      </c>
      <c r="F71" s="256">
        <v>414.5</v>
      </c>
      <c r="G71" s="256">
        <v>407.75</v>
      </c>
      <c r="H71" s="256">
        <v>430.15</v>
      </c>
      <c r="I71" s="256">
        <v>436.9</v>
      </c>
      <c r="J71" s="256">
        <v>441.34999999999997</v>
      </c>
      <c r="K71" s="254">
        <v>432.45</v>
      </c>
      <c r="L71" s="254">
        <v>421.25</v>
      </c>
      <c r="M71" s="254">
        <v>9.4327199999999998</v>
      </c>
    </row>
    <row r="72" spans="1:13">
      <c r="A72" s="273">
        <v>63</v>
      </c>
      <c r="B72" s="254" t="s">
        <v>86</v>
      </c>
      <c r="C72" s="254">
        <v>848.9</v>
      </c>
      <c r="D72" s="256">
        <v>845.9666666666667</v>
      </c>
      <c r="E72" s="256">
        <v>836.53333333333342</v>
      </c>
      <c r="F72" s="256">
        <v>824.16666666666674</v>
      </c>
      <c r="G72" s="256">
        <v>814.73333333333346</v>
      </c>
      <c r="H72" s="256">
        <v>858.33333333333337</v>
      </c>
      <c r="I72" s="256">
        <v>867.76666666666677</v>
      </c>
      <c r="J72" s="256">
        <v>880.13333333333333</v>
      </c>
      <c r="K72" s="254">
        <v>855.4</v>
      </c>
      <c r="L72" s="254">
        <v>833.6</v>
      </c>
      <c r="M72" s="254">
        <v>20.975300000000001</v>
      </c>
    </row>
    <row r="73" spans="1:13">
      <c r="A73" s="273">
        <v>64</v>
      </c>
      <c r="B73" s="254" t="s">
        <v>92</v>
      </c>
      <c r="C73" s="254">
        <v>306.10000000000002</v>
      </c>
      <c r="D73" s="256">
        <v>307.46666666666664</v>
      </c>
      <c r="E73" s="256">
        <v>303.0333333333333</v>
      </c>
      <c r="F73" s="256">
        <v>299.96666666666664</v>
      </c>
      <c r="G73" s="256">
        <v>295.5333333333333</v>
      </c>
      <c r="H73" s="256">
        <v>310.5333333333333</v>
      </c>
      <c r="I73" s="256">
        <v>314.96666666666658</v>
      </c>
      <c r="J73" s="256">
        <v>318.0333333333333</v>
      </c>
      <c r="K73" s="254">
        <v>311.89999999999998</v>
      </c>
      <c r="L73" s="254">
        <v>304.39999999999998</v>
      </c>
      <c r="M73" s="254">
        <v>112.92444999999999</v>
      </c>
    </row>
    <row r="74" spans="1:13">
      <c r="A74" s="273">
        <v>65</v>
      </c>
      <c r="B74" s="254" t="s">
        <v>87</v>
      </c>
      <c r="C74" s="254">
        <v>580.6</v>
      </c>
      <c r="D74" s="256">
        <v>579.53333333333342</v>
      </c>
      <c r="E74" s="256">
        <v>576.36666666666679</v>
      </c>
      <c r="F74" s="256">
        <v>572.13333333333333</v>
      </c>
      <c r="G74" s="256">
        <v>568.9666666666667</v>
      </c>
      <c r="H74" s="256">
        <v>583.76666666666688</v>
      </c>
      <c r="I74" s="256">
        <v>586.93333333333362</v>
      </c>
      <c r="J74" s="256">
        <v>591.16666666666697</v>
      </c>
      <c r="K74" s="254">
        <v>582.70000000000005</v>
      </c>
      <c r="L74" s="254">
        <v>575.29999999999995</v>
      </c>
      <c r="M74" s="254">
        <v>22.328099999999999</v>
      </c>
    </row>
    <row r="75" spans="1:13">
      <c r="A75" s="273">
        <v>66</v>
      </c>
      <c r="B75" s="254" t="s">
        <v>234</v>
      </c>
      <c r="C75" s="254">
        <v>1841.45</v>
      </c>
      <c r="D75" s="256">
        <v>1854.2166666666665</v>
      </c>
      <c r="E75" s="256">
        <v>1808.4333333333329</v>
      </c>
      <c r="F75" s="256">
        <v>1775.4166666666665</v>
      </c>
      <c r="G75" s="256">
        <v>1729.633333333333</v>
      </c>
      <c r="H75" s="256">
        <v>1887.2333333333329</v>
      </c>
      <c r="I75" s="256">
        <v>1933.0166666666662</v>
      </c>
      <c r="J75" s="256">
        <v>1966.0333333333328</v>
      </c>
      <c r="K75" s="254">
        <v>1900</v>
      </c>
      <c r="L75" s="254">
        <v>1821.2</v>
      </c>
      <c r="M75" s="254">
        <v>2.31576</v>
      </c>
    </row>
    <row r="76" spans="1:13">
      <c r="A76" s="273">
        <v>67</v>
      </c>
      <c r="B76" s="254" t="s">
        <v>828</v>
      </c>
      <c r="C76" s="254">
        <v>198.15</v>
      </c>
      <c r="D76" s="256">
        <v>199.76666666666665</v>
      </c>
      <c r="E76" s="256">
        <v>195.0333333333333</v>
      </c>
      <c r="F76" s="256">
        <v>191.91666666666666</v>
      </c>
      <c r="G76" s="256">
        <v>187.18333333333331</v>
      </c>
      <c r="H76" s="256">
        <v>202.8833333333333</v>
      </c>
      <c r="I76" s="256">
        <v>207.61666666666665</v>
      </c>
      <c r="J76" s="256">
        <v>210.73333333333329</v>
      </c>
      <c r="K76" s="254">
        <v>204.5</v>
      </c>
      <c r="L76" s="254">
        <v>196.65</v>
      </c>
      <c r="M76" s="254">
        <v>7.8778300000000003</v>
      </c>
    </row>
    <row r="77" spans="1:13">
      <c r="A77" s="273">
        <v>68</v>
      </c>
      <c r="B77" s="254" t="s">
        <v>90</v>
      </c>
      <c r="C77" s="254">
        <v>4300.7</v>
      </c>
      <c r="D77" s="256">
        <v>4304.6000000000004</v>
      </c>
      <c r="E77" s="256">
        <v>4278.9500000000007</v>
      </c>
      <c r="F77" s="256">
        <v>4257.2000000000007</v>
      </c>
      <c r="G77" s="256">
        <v>4231.5500000000011</v>
      </c>
      <c r="H77" s="256">
        <v>4326.3500000000004</v>
      </c>
      <c r="I77" s="256">
        <v>4352</v>
      </c>
      <c r="J77" s="256">
        <v>4373.75</v>
      </c>
      <c r="K77" s="254">
        <v>4330.25</v>
      </c>
      <c r="L77" s="254">
        <v>4282.8500000000004</v>
      </c>
      <c r="M77" s="254">
        <v>3.5804</v>
      </c>
    </row>
    <row r="78" spans="1:13">
      <c r="A78" s="273">
        <v>69</v>
      </c>
      <c r="B78" s="254" t="s">
        <v>348</v>
      </c>
      <c r="C78" s="254">
        <v>3152.85</v>
      </c>
      <c r="D78" s="256">
        <v>3172.6333333333332</v>
      </c>
      <c r="E78" s="256">
        <v>3115.7166666666662</v>
      </c>
      <c r="F78" s="256">
        <v>3078.583333333333</v>
      </c>
      <c r="G78" s="256">
        <v>3021.6666666666661</v>
      </c>
      <c r="H78" s="256">
        <v>3209.7666666666664</v>
      </c>
      <c r="I78" s="256">
        <v>3266.6833333333334</v>
      </c>
      <c r="J78" s="256">
        <v>3303.8166666666666</v>
      </c>
      <c r="K78" s="254">
        <v>3229.55</v>
      </c>
      <c r="L78" s="254">
        <v>3135.5</v>
      </c>
      <c r="M78" s="254">
        <v>1.60937</v>
      </c>
    </row>
    <row r="79" spans="1:13">
      <c r="A79" s="273">
        <v>70</v>
      </c>
      <c r="B79" s="254" t="s">
        <v>93</v>
      </c>
      <c r="C79" s="254">
        <v>5406.1</v>
      </c>
      <c r="D79" s="256">
        <v>5401.4666666666672</v>
      </c>
      <c r="E79" s="256">
        <v>5344.9333333333343</v>
      </c>
      <c r="F79" s="256">
        <v>5283.7666666666673</v>
      </c>
      <c r="G79" s="256">
        <v>5227.2333333333345</v>
      </c>
      <c r="H79" s="256">
        <v>5462.6333333333341</v>
      </c>
      <c r="I79" s="256">
        <v>5519.166666666667</v>
      </c>
      <c r="J79" s="256">
        <v>5580.3333333333339</v>
      </c>
      <c r="K79" s="254">
        <v>5458</v>
      </c>
      <c r="L79" s="254">
        <v>5340.3</v>
      </c>
      <c r="M79" s="254">
        <v>6.9859099999999996</v>
      </c>
    </row>
    <row r="80" spans="1:13">
      <c r="A80" s="273">
        <v>71</v>
      </c>
      <c r="B80" s="254" t="s">
        <v>235</v>
      </c>
      <c r="C80" s="254">
        <v>72.099999999999994</v>
      </c>
      <c r="D80" s="256">
        <v>72.233333333333334</v>
      </c>
      <c r="E80" s="256">
        <v>70.466666666666669</v>
      </c>
      <c r="F80" s="256">
        <v>68.833333333333329</v>
      </c>
      <c r="G80" s="256">
        <v>67.066666666666663</v>
      </c>
      <c r="H80" s="256">
        <v>73.866666666666674</v>
      </c>
      <c r="I80" s="256">
        <v>75.633333333333354</v>
      </c>
      <c r="J80" s="256">
        <v>77.26666666666668</v>
      </c>
      <c r="K80" s="254">
        <v>74</v>
      </c>
      <c r="L80" s="254">
        <v>70.599999999999994</v>
      </c>
      <c r="M80" s="254">
        <v>25.419840000000001</v>
      </c>
    </row>
    <row r="81" spans="1:13">
      <c r="A81" s="273">
        <v>72</v>
      </c>
      <c r="B81" s="254" t="s">
        <v>94</v>
      </c>
      <c r="C81" s="254">
        <v>2741.05</v>
      </c>
      <c r="D81" s="256">
        <v>2747.6666666666665</v>
      </c>
      <c r="E81" s="256">
        <v>2717.6833333333329</v>
      </c>
      <c r="F81" s="256">
        <v>2694.3166666666666</v>
      </c>
      <c r="G81" s="256">
        <v>2664.333333333333</v>
      </c>
      <c r="H81" s="256">
        <v>2771.0333333333328</v>
      </c>
      <c r="I81" s="256">
        <v>2801.0166666666664</v>
      </c>
      <c r="J81" s="256">
        <v>2824.3833333333328</v>
      </c>
      <c r="K81" s="254">
        <v>2777.65</v>
      </c>
      <c r="L81" s="254">
        <v>2724.3</v>
      </c>
      <c r="M81" s="254">
        <v>3.1286800000000001</v>
      </c>
    </row>
    <row r="82" spans="1:13">
      <c r="A82" s="273">
        <v>73</v>
      </c>
      <c r="B82" s="254" t="s">
        <v>236</v>
      </c>
      <c r="C82" s="254">
        <v>542.70000000000005</v>
      </c>
      <c r="D82" s="256">
        <v>541.41666666666663</v>
      </c>
      <c r="E82" s="256">
        <v>535.83333333333326</v>
      </c>
      <c r="F82" s="256">
        <v>528.96666666666658</v>
      </c>
      <c r="G82" s="256">
        <v>523.38333333333321</v>
      </c>
      <c r="H82" s="256">
        <v>548.2833333333333</v>
      </c>
      <c r="I82" s="256">
        <v>553.86666666666656</v>
      </c>
      <c r="J82" s="256">
        <v>560.73333333333335</v>
      </c>
      <c r="K82" s="254">
        <v>547</v>
      </c>
      <c r="L82" s="254">
        <v>534.54999999999995</v>
      </c>
      <c r="M82" s="254">
        <v>6.4375299999999998</v>
      </c>
    </row>
    <row r="83" spans="1:13">
      <c r="A83" s="273">
        <v>74</v>
      </c>
      <c r="B83" s="254" t="s">
        <v>237</v>
      </c>
      <c r="C83" s="254">
        <v>1570.8</v>
      </c>
      <c r="D83" s="256">
        <v>1568.6000000000001</v>
      </c>
      <c r="E83" s="256">
        <v>1532.2000000000003</v>
      </c>
      <c r="F83" s="256">
        <v>1493.6000000000001</v>
      </c>
      <c r="G83" s="256">
        <v>1457.2000000000003</v>
      </c>
      <c r="H83" s="256">
        <v>1607.2000000000003</v>
      </c>
      <c r="I83" s="256">
        <v>1643.6000000000004</v>
      </c>
      <c r="J83" s="256">
        <v>1682.2000000000003</v>
      </c>
      <c r="K83" s="254">
        <v>1605</v>
      </c>
      <c r="L83" s="254">
        <v>1530</v>
      </c>
      <c r="M83" s="254">
        <v>1.0930299999999999</v>
      </c>
    </row>
    <row r="84" spans="1:13">
      <c r="A84" s="273">
        <v>75</v>
      </c>
      <c r="B84" s="254" t="s">
        <v>96</v>
      </c>
      <c r="C84" s="254">
        <v>1191.1500000000001</v>
      </c>
      <c r="D84" s="256">
        <v>1197.05</v>
      </c>
      <c r="E84" s="256">
        <v>1181.0999999999999</v>
      </c>
      <c r="F84" s="256">
        <v>1171.05</v>
      </c>
      <c r="G84" s="256">
        <v>1155.0999999999999</v>
      </c>
      <c r="H84" s="256">
        <v>1207.0999999999999</v>
      </c>
      <c r="I84" s="256">
        <v>1223.0500000000002</v>
      </c>
      <c r="J84" s="256">
        <v>1233.0999999999999</v>
      </c>
      <c r="K84" s="254">
        <v>1213</v>
      </c>
      <c r="L84" s="254">
        <v>1187</v>
      </c>
      <c r="M84" s="254">
        <v>12.60745</v>
      </c>
    </row>
    <row r="85" spans="1:13">
      <c r="A85" s="273">
        <v>76</v>
      </c>
      <c r="B85" s="254" t="s">
        <v>97</v>
      </c>
      <c r="C85" s="254">
        <v>191.05</v>
      </c>
      <c r="D85" s="256">
        <v>191.61666666666667</v>
      </c>
      <c r="E85" s="256">
        <v>189.58333333333334</v>
      </c>
      <c r="F85" s="256">
        <v>188.11666666666667</v>
      </c>
      <c r="G85" s="256">
        <v>186.08333333333334</v>
      </c>
      <c r="H85" s="256">
        <v>193.08333333333334</v>
      </c>
      <c r="I85" s="256">
        <v>195.11666666666665</v>
      </c>
      <c r="J85" s="256">
        <v>196.58333333333334</v>
      </c>
      <c r="K85" s="254">
        <v>193.65</v>
      </c>
      <c r="L85" s="254">
        <v>190.15</v>
      </c>
      <c r="M85" s="254">
        <v>12.86459</v>
      </c>
    </row>
    <row r="86" spans="1:13">
      <c r="A86" s="273">
        <v>77</v>
      </c>
      <c r="B86" s="254" t="s">
        <v>98</v>
      </c>
      <c r="C86" s="254">
        <v>84.95</v>
      </c>
      <c r="D86" s="256">
        <v>85.466666666666654</v>
      </c>
      <c r="E86" s="256">
        <v>84.233333333333306</v>
      </c>
      <c r="F86" s="256">
        <v>83.516666666666652</v>
      </c>
      <c r="G86" s="256">
        <v>82.283333333333303</v>
      </c>
      <c r="H86" s="256">
        <v>86.183333333333309</v>
      </c>
      <c r="I86" s="256">
        <v>87.416666666666657</v>
      </c>
      <c r="J86" s="256">
        <v>88.133333333333312</v>
      </c>
      <c r="K86" s="254">
        <v>86.7</v>
      </c>
      <c r="L86" s="254">
        <v>84.75</v>
      </c>
      <c r="M86" s="254">
        <v>139.01356999999999</v>
      </c>
    </row>
    <row r="87" spans="1:13">
      <c r="A87" s="273">
        <v>78</v>
      </c>
      <c r="B87" s="254" t="s">
        <v>359</v>
      </c>
      <c r="C87" s="254">
        <v>238.1</v>
      </c>
      <c r="D87" s="256">
        <v>236.21666666666667</v>
      </c>
      <c r="E87" s="256">
        <v>230.98333333333335</v>
      </c>
      <c r="F87" s="256">
        <v>223.86666666666667</v>
      </c>
      <c r="G87" s="256">
        <v>218.63333333333335</v>
      </c>
      <c r="H87" s="256">
        <v>243.33333333333334</v>
      </c>
      <c r="I87" s="256">
        <v>248.56666666666663</v>
      </c>
      <c r="J87" s="256">
        <v>255.68333333333334</v>
      </c>
      <c r="K87" s="254">
        <v>241.45</v>
      </c>
      <c r="L87" s="254">
        <v>229.1</v>
      </c>
      <c r="M87" s="254">
        <v>44.279380000000003</v>
      </c>
    </row>
    <row r="88" spans="1:13">
      <c r="A88" s="273">
        <v>79</v>
      </c>
      <c r="B88" s="254" t="s">
        <v>240</v>
      </c>
      <c r="C88" s="254">
        <v>69.05</v>
      </c>
      <c r="D88" s="256">
        <v>71.45</v>
      </c>
      <c r="E88" s="256">
        <v>66.650000000000006</v>
      </c>
      <c r="F88" s="256">
        <v>64.25</v>
      </c>
      <c r="G88" s="256">
        <v>59.45</v>
      </c>
      <c r="H88" s="256">
        <v>73.850000000000009</v>
      </c>
      <c r="I88" s="256">
        <v>78.649999999999991</v>
      </c>
      <c r="J88" s="256">
        <v>81.050000000000011</v>
      </c>
      <c r="K88" s="254">
        <v>76.25</v>
      </c>
      <c r="L88" s="254">
        <v>69.05</v>
      </c>
      <c r="M88" s="254">
        <v>130.24857</v>
      </c>
    </row>
    <row r="89" spans="1:13">
      <c r="A89" s="273">
        <v>80</v>
      </c>
      <c r="B89" s="254" t="s">
        <v>99</v>
      </c>
      <c r="C89" s="254">
        <v>161.75</v>
      </c>
      <c r="D89" s="256">
        <v>162.9</v>
      </c>
      <c r="E89" s="256">
        <v>160.05000000000001</v>
      </c>
      <c r="F89" s="256">
        <v>158.35</v>
      </c>
      <c r="G89" s="256">
        <v>155.5</v>
      </c>
      <c r="H89" s="256">
        <v>164.60000000000002</v>
      </c>
      <c r="I89" s="256">
        <v>167.45</v>
      </c>
      <c r="J89" s="256">
        <v>169.15000000000003</v>
      </c>
      <c r="K89" s="254">
        <v>165.75</v>
      </c>
      <c r="L89" s="254">
        <v>161.19999999999999</v>
      </c>
      <c r="M89" s="254">
        <v>124.95046000000001</v>
      </c>
    </row>
    <row r="90" spans="1:13">
      <c r="A90" s="273">
        <v>81</v>
      </c>
      <c r="B90" s="254" t="s">
        <v>102</v>
      </c>
      <c r="C90" s="254">
        <v>29.65</v>
      </c>
      <c r="D90" s="256">
        <v>29.966666666666665</v>
      </c>
      <c r="E90" s="256">
        <v>28.983333333333331</v>
      </c>
      <c r="F90" s="256">
        <v>28.316666666666666</v>
      </c>
      <c r="G90" s="256">
        <v>27.333333333333332</v>
      </c>
      <c r="H90" s="256">
        <v>30.633333333333329</v>
      </c>
      <c r="I90" s="256">
        <v>31.616666666666664</v>
      </c>
      <c r="J90" s="256">
        <v>32.283333333333331</v>
      </c>
      <c r="K90" s="254">
        <v>30.95</v>
      </c>
      <c r="L90" s="254">
        <v>29.3</v>
      </c>
      <c r="M90" s="254">
        <v>824.14536999999996</v>
      </c>
    </row>
    <row r="91" spans="1:13">
      <c r="A91" s="273">
        <v>82</v>
      </c>
      <c r="B91" s="254" t="s">
        <v>241</v>
      </c>
      <c r="C91" s="254">
        <v>201.2</v>
      </c>
      <c r="D91" s="256">
        <v>199.61666666666667</v>
      </c>
      <c r="E91" s="256">
        <v>196.73333333333335</v>
      </c>
      <c r="F91" s="256">
        <v>192.26666666666668</v>
      </c>
      <c r="G91" s="256">
        <v>189.38333333333335</v>
      </c>
      <c r="H91" s="256">
        <v>204.08333333333334</v>
      </c>
      <c r="I91" s="256">
        <v>206.96666666666667</v>
      </c>
      <c r="J91" s="256">
        <v>211.43333333333334</v>
      </c>
      <c r="K91" s="254">
        <v>202.5</v>
      </c>
      <c r="L91" s="254">
        <v>195.15</v>
      </c>
      <c r="M91" s="254">
        <v>23.60284</v>
      </c>
    </row>
    <row r="92" spans="1:13">
      <c r="A92" s="273">
        <v>83</v>
      </c>
      <c r="B92" s="254" t="s">
        <v>100</v>
      </c>
      <c r="C92" s="254">
        <v>642.70000000000005</v>
      </c>
      <c r="D92" s="256">
        <v>644.38333333333333</v>
      </c>
      <c r="E92" s="256">
        <v>634.86666666666667</v>
      </c>
      <c r="F92" s="256">
        <v>627.0333333333333</v>
      </c>
      <c r="G92" s="256">
        <v>617.51666666666665</v>
      </c>
      <c r="H92" s="256">
        <v>652.2166666666667</v>
      </c>
      <c r="I92" s="256">
        <v>661.73333333333335</v>
      </c>
      <c r="J92" s="256">
        <v>669.56666666666672</v>
      </c>
      <c r="K92" s="254">
        <v>653.9</v>
      </c>
      <c r="L92" s="254">
        <v>636.54999999999995</v>
      </c>
      <c r="M92" s="254">
        <v>33.384070000000001</v>
      </c>
    </row>
    <row r="93" spans="1:13">
      <c r="A93" s="273">
        <v>84</v>
      </c>
      <c r="B93" s="254" t="s">
        <v>242</v>
      </c>
      <c r="C93" s="254">
        <v>556.04999999999995</v>
      </c>
      <c r="D93" s="256">
        <v>559.0333333333333</v>
      </c>
      <c r="E93" s="256">
        <v>548.06666666666661</v>
      </c>
      <c r="F93" s="256">
        <v>540.08333333333326</v>
      </c>
      <c r="G93" s="256">
        <v>529.11666666666656</v>
      </c>
      <c r="H93" s="256">
        <v>567.01666666666665</v>
      </c>
      <c r="I93" s="256">
        <v>577.98333333333335</v>
      </c>
      <c r="J93" s="256">
        <v>585.9666666666667</v>
      </c>
      <c r="K93" s="254">
        <v>570</v>
      </c>
      <c r="L93" s="254">
        <v>551.04999999999995</v>
      </c>
      <c r="M93" s="254">
        <v>5.9321599999999997</v>
      </c>
    </row>
    <row r="94" spans="1:13">
      <c r="A94" s="273">
        <v>85</v>
      </c>
      <c r="B94" s="254" t="s">
        <v>103</v>
      </c>
      <c r="C94" s="254">
        <v>917.3</v>
      </c>
      <c r="D94" s="256">
        <v>924.68333333333339</v>
      </c>
      <c r="E94" s="256">
        <v>907.01666666666677</v>
      </c>
      <c r="F94" s="256">
        <v>896.73333333333335</v>
      </c>
      <c r="G94" s="256">
        <v>879.06666666666672</v>
      </c>
      <c r="H94" s="256">
        <v>934.96666666666681</v>
      </c>
      <c r="I94" s="256">
        <v>952.63333333333333</v>
      </c>
      <c r="J94" s="256">
        <v>962.91666666666686</v>
      </c>
      <c r="K94" s="254">
        <v>942.35</v>
      </c>
      <c r="L94" s="254">
        <v>914.4</v>
      </c>
      <c r="M94" s="254">
        <v>14.47631</v>
      </c>
    </row>
    <row r="95" spans="1:13">
      <c r="A95" s="273">
        <v>86</v>
      </c>
      <c r="B95" s="254" t="s">
        <v>243</v>
      </c>
      <c r="C95" s="254">
        <v>538.79999999999995</v>
      </c>
      <c r="D95" s="256">
        <v>541.23333333333323</v>
      </c>
      <c r="E95" s="256">
        <v>532.66666666666652</v>
      </c>
      <c r="F95" s="256">
        <v>526.5333333333333</v>
      </c>
      <c r="G95" s="256">
        <v>517.96666666666658</v>
      </c>
      <c r="H95" s="256">
        <v>547.36666666666645</v>
      </c>
      <c r="I95" s="256">
        <v>555.93333333333328</v>
      </c>
      <c r="J95" s="256">
        <v>562.06666666666638</v>
      </c>
      <c r="K95" s="254">
        <v>549.79999999999995</v>
      </c>
      <c r="L95" s="254">
        <v>535.1</v>
      </c>
      <c r="M95" s="254">
        <v>0.73263</v>
      </c>
    </row>
    <row r="96" spans="1:13">
      <c r="A96" s="273">
        <v>87</v>
      </c>
      <c r="B96" s="254" t="s">
        <v>244</v>
      </c>
      <c r="C96" s="254">
        <v>1410.65</v>
      </c>
      <c r="D96" s="256">
        <v>1416.75</v>
      </c>
      <c r="E96" s="256">
        <v>1391.55</v>
      </c>
      <c r="F96" s="256">
        <v>1372.45</v>
      </c>
      <c r="G96" s="256">
        <v>1347.25</v>
      </c>
      <c r="H96" s="256">
        <v>1435.85</v>
      </c>
      <c r="I96" s="256">
        <v>1461.0499999999997</v>
      </c>
      <c r="J96" s="256">
        <v>1480.1499999999999</v>
      </c>
      <c r="K96" s="254">
        <v>1441.95</v>
      </c>
      <c r="L96" s="254">
        <v>1397.65</v>
      </c>
      <c r="M96" s="254">
        <v>5.2983599999999997</v>
      </c>
    </row>
    <row r="97" spans="1:13">
      <c r="A97" s="273">
        <v>88</v>
      </c>
      <c r="B97" s="254" t="s">
        <v>104</v>
      </c>
      <c r="C97" s="254">
        <v>1469.2</v>
      </c>
      <c r="D97" s="256">
        <v>1478.2166666666665</v>
      </c>
      <c r="E97" s="256">
        <v>1454.883333333333</v>
      </c>
      <c r="F97" s="256">
        <v>1440.5666666666666</v>
      </c>
      <c r="G97" s="256">
        <v>1417.2333333333331</v>
      </c>
      <c r="H97" s="256">
        <v>1492.5333333333328</v>
      </c>
      <c r="I97" s="256">
        <v>1515.8666666666663</v>
      </c>
      <c r="J97" s="256">
        <v>1530.1833333333327</v>
      </c>
      <c r="K97" s="254">
        <v>1501.55</v>
      </c>
      <c r="L97" s="254">
        <v>1463.9</v>
      </c>
      <c r="M97" s="254">
        <v>9.1767900000000004</v>
      </c>
    </row>
    <row r="98" spans="1:13">
      <c r="A98" s="273">
        <v>89</v>
      </c>
      <c r="B98" s="254" t="s">
        <v>372</v>
      </c>
      <c r="C98" s="254">
        <v>636.20000000000005</v>
      </c>
      <c r="D98" s="256">
        <v>642.4</v>
      </c>
      <c r="E98" s="256">
        <v>627.65</v>
      </c>
      <c r="F98" s="256">
        <v>619.1</v>
      </c>
      <c r="G98" s="256">
        <v>604.35</v>
      </c>
      <c r="H98" s="256">
        <v>650.94999999999993</v>
      </c>
      <c r="I98" s="256">
        <v>665.69999999999993</v>
      </c>
      <c r="J98" s="256">
        <v>674.24999999999989</v>
      </c>
      <c r="K98" s="254">
        <v>657.15</v>
      </c>
      <c r="L98" s="254">
        <v>633.85</v>
      </c>
      <c r="M98" s="254">
        <v>34.879350000000002</v>
      </c>
    </row>
    <row r="99" spans="1:13">
      <c r="A99" s="273">
        <v>90</v>
      </c>
      <c r="B99" s="254" t="s">
        <v>246</v>
      </c>
      <c r="C99" s="254">
        <v>313.10000000000002</v>
      </c>
      <c r="D99" s="256">
        <v>314.59999999999997</v>
      </c>
      <c r="E99" s="256">
        <v>304.69999999999993</v>
      </c>
      <c r="F99" s="256">
        <v>296.29999999999995</v>
      </c>
      <c r="G99" s="256">
        <v>286.39999999999992</v>
      </c>
      <c r="H99" s="256">
        <v>322.99999999999994</v>
      </c>
      <c r="I99" s="256">
        <v>332.89999999999992</v>
      </c>
      <c r="J99" s="256">
        <v>341.29999999999995</v>
      </c>
      <c r="K99" s="254">
        <v>324.5</v>
      </c>
      <c r="L99" s="254">
        <v>306.2</v>
      </c>
      <c r="M99" s="254">
        <v>27.575600000000001</v>
      </c>
    </row>
    <row r="100" spans="1:13">
      <c r="A100" s="273">
        <v>91</v>
      </c>
      <c r="B100" s="254" t="s">
        <v>107</v>
      </c>
      <c r="C100" s="254">
        <v>979.4</v>
      </c>
      <c r="D100" s="256">
        <v>979.80000000000007</v>
      </c>
      <c r="E100" s="256">
        <v>973.60000000000014</v>
      </c>
      <c r="F100" s="256">
        <v>967.80000000000007</v>
      </c>
      <c r="G100" s="256">
        <v>961.60000000000014</v>
      </c>
      <c r="H100" s="256">
        <v>985.60000000000014</v>
      </c>
      <c r="I100" s="256">
        <v>991.80000000000018</v>
      </c>
      <c r="J100" s="256">
        <v>997.60000000000014</v>
      </c>
      <c r="K100" s="254">
        <v>986</v>
      </c>
      <c r="L100" s="254">
        <v>974</v>
      </c>
      <c r="M100" s="254">
        <v>31.387530000000002</v>
      </c>
    </row>
    <row r="101" spans="1:13">
      <c r="A101" s="273">
        <v>92</v>
      </c>
      <c r="B101" s="254" t="s">
        <v>248</v>
      </c>
      <c r="C101" s="254">
        <v>3055.4</v>
      </c>
      <c r="D101" s="256">
        <v>3063.4500000000003</v>
      </c>
      <c r="E101" s="256">
        <v>3037.0000000000005</v>
      </c>
      <c r="F101" s="256">
        <v>3018.6000000000004</v>
      </c>
      <c r="G101" s="256">
        <v>2992.1500000000005</v>
      </c>
      <c r="H101" s="256">
        <v>3081.8500000000004</v>
      </c>
      <c r="I101" s="256">
        <v>3108.3</v>
      </c>
      <c r="J101" s="256">
        <v>3126.7000000000003</v>
      </c>
      <c r="K101" s="254">
        <v>3089.9</v>
      </c>
      <c r="L101" s="254">
        <v>3045.05</v>
      </c>
      <c r="M101" s="254">
        <v>1.05013</v>
      </c>
    </row>
    <row r="102" spans="1:13">
      <c r="A102" s="273">
        <v>93</v>
      </c>
      <c r="B102" s="254" t="s">
        <v>109</v>
      </c>
      <c r="C102" s="254">
        <v>1484.6</v>
      </c>
      <c r="D102" s="256">
        <v>1485.5666666666666</v>
      </c>
      <c r="E102" s="256">
        <v>1477.1333333333332</v>
      </c>
      <c r="F102" s="256">
        <v>1469.6666666666665</v>
      </c>
      <c r="G102" s="256">
        <v>1461.2333333333331</v>
      </c>
      <c r="H102" s="256">
        <v>1493.0333333333333</v>
      </c>
      <c r="I102" s="256">
        <v>1501.4666666666667</v>
      </c>
      <c r="J102" s="256">
        <v>1508.9333333333334</v>
      </c>
      <c r="K102" s="254">
        <v>1494</v>
      </c>
      <c r="L102" s="254">
        <v>1478.1</v>
      </c>
      <c r="M102" s="254">
        <v>38.510489999999997</v>
      </c>
    </row>
    <row r="103" spans="1:13">
      <c r="A103" s="273">
        <v>94</v>
      </c>
      <c r="B103" s="254" t="s">
        <v>249</v>
      </c>
      <c r="C103" s="254">
        <v>692.15</v>
      </c>
      <c r="D103" s="256">
        <v>693.41666666666663</v>
      </c>
      <c r="E103" s="256">
        <v>688.73333333333323</v>
      </c>
      <c r="F103" s="256">
        <v>685.31666666666661</v>
      </c>
      <c r="G103" s="256">
        <v>680.63333333333321</v>
      </c>
      <c r="H103" s="256">
        <v>696.83333333333326</v>
      </c>
      <c r="I103" s="256">
        <v>701.51666666666665</v>
      </c>
      <c r="J103" s="256">
        <v>704.93333333333328</v>
      </c>
      <c r="K103" s="254">
        <v>698.1</v>
      </c>
      <c r="L103" s="254">
        <v>690</v>
      </c>
      <c r="M103" s="254">
        <v>30.9236</v>
      </c>
    </row>
    <row r="104" spans="1:13">
      <c r="A104" s="273">
        <v>95</v>
      </c>
      <c r="B104" s="254" t="s">
        <v>105</v>
      </c>
      <c r="C104" s="254">
        <v>1006.95</v>
      </c>
      <c r="D104" s="256">
        <v>1011.35</v>
      </c>
      <c r="E104" s="256">
        <v>1000.6</v>
      </c>
      <c r="F104" s="256">
        <v>994.25</v>
      </c>
      <c r="G104" s="256">
        <v>983.5</v>
      </c>
      <c r="H104" s="256">
        <v>1017.7</v>
      </c>
      <c r="I104" s="256">
        <v>1028.45</v>
      </c>
      <c r="J104" s="256">
        <v>1034.8000000000002</v>
      </c>
      <c r="K104" s="254">
        <v>1022.1</v>
      </c>
      <c r="L104" s="254">
        <v>1005</v>
      </c>
      <c r="M104" s="254">
        <v>12.2606</v>
      </c>
    </row>
    <row r="105" spans="1:13">
      <c r="A105" s="273">
        <v>96</v>
      </c>
      <c r="B105" s="254" t="s">
        <v>110</v>
      </c>
      <c r="C105" s="254">
        <v>2975.4</v>
      </c>
      <c r="D105" s="256">
        <v>2986.75</v>
      </c>
      <c r="E105" s="256">
        <v>2958.65</v>
      </c>
      <c r="F105" s="256">
        <v>2941.9</v>
      </c>
      <c r="G105" s="256">
        <v>2913.8</v>
      </c>
      <c r="H105" s="256">
        <v>3003.5</v>
      </c>
      <c r="I105" s="256">
        <v>3031.6000000000004</v>
      </c>
      <c r="J105" s="256">
        <v>3048.35</v>
      </c>
      <c r="K105" s="254">
        <v>3014.85</v>
      </c>
      <c r="L105" s="254">
        <v>2970</v>
      </c>
      <c r="M105" s="254">
        <v>4.4481400000000004</v>
      </c>
    </row>
    <row r="106" spans="1:13">
      <c r="A106" s="273">
        <v>97</v>
      </c>
      <c r="B106" s="254" t="s">
        <v>112</v>
      </c>
      <c r="C106" s="254">
        <v>380.25</v>
      </c>
      <c r="D106" s="256">
        <v>382.86666666666662</v>
      </c>
      <c r="E106" s="256">
        <v>374.38333333333321</v>
      </c>
      <c r="F106" s="256">
        <v>368.51666666666659</v>
      </c>
      <c r="G106" s="256">
        <v>360.03333333333319</v>
      </c>
      <c r="H106" s="256">
        <v>388.73333333333323</v>
      </c>
      <c r="I106" s="256">
        <v>397.2166666666667</v>
      </c>
      <c r="J106" s="256">
        <v>403.08333333333326</v>
      </c>
      <c r="K106" s="254">
        <v>391.35</v>
      </c>
      <c r="L106" s="254">
        <v>377</v>
      </c>
      <c r="M106" s="254">
        <v>179.78012000000001</v>
      </c>
    </row>
    <row r="107" spans="1:13">
      <c r="A107" s="273">
        <v>98</v>
      </c>
      <c r="B107" s="254" t="s">
        <v>113</v>
      </c>
      <c r="C107" s="254">
        <v>304.35000000000002</v>
      </c>
      <c r="D107" s="256">
        <v>303.78333333333336</v>
      </c>
      <c r="E107" s="256">
        <v>299.56666666666672</v>
      </c>
      <c r="F107" s="256">
        <v>294.78333333333336</v>
      </c>
      <c r="G107" s="256">
        <v>290.56666666666672</v>
      </c>
      <c r="H107" s="256">
        <v>308.56666666666672</v>
      </c>
      <c r="I107" s="256">
        <v>312.7833333333333</v>
      </c>
      <c r="J107" s="256">
        <v>317.56666666666672</v>
      </c>
      <c r="K107" s="254">
        <v>308</v>
      </c>
      <c r="L107" s="254">
        <v>299</v>
      </c>
      <c r="M107" s="254">
        <v>88.526970000000006</v>
      </c>
    </row>
    <row r="108" spans="1:13">
      <c r="A108" s="273">
        <v>99</v>
      </c>
      <c r="B108" s="254" t="s">
        <v>114</v>
      </c>
      <c r="C108" s="254">
        <v>2407.9</v>
      </c>
      <c r="D108" s="256">
        <v>2403.4666666666667</v>
      </c>
      <c r="E108" s="256">
        <v>2388.0833333333335</v>
      </c>
      <c r="F108" s="256">
        <v>2368.2666666666669</v>
      </c>
      <c r="G108" s="256">
        <v>2352.8833333333337</v>
      </c>
      <c r="H108" s="256">
        <v>2423.2833333333333</v>
      </c>
      <c r="I108" s="256">
        <v>2438.6666666666665</v>
      </c>
      <c r="J108" s="256">
        <v>2458.4833333333331</v>
      </c>
      <c r="K108" s="254">
        <v>2418.85</v>
      </c>
      <c r="L108" s="254">
        <v>2383.65</v>
      </c>
      <c r="M108" s="254">
        <v>21.53668</v>
      </c>
    </row>
    <row r="109" spans="1:13">
      <c r="A109" s="273">
        <v>100</v>
      </c>
      <c r="B109" s="254" t="s">
        <v>250</v>
      </c>
      <c r="C109" s="254">
        <v>334.2</v>
      </c>
      <c r="D109" s="256">
        <v>334.78333333333336</v>
      </c>
      <c r="E109" s="256">
        <v>327.56666666666672</v>
      </c>
      <c r="F109" s="256">
        <v>320.93333333333334</v>
      </c>
      <c r="G109" s="256">
        <v>313.7166666666667</v>
      </c>
      <c r="H109" s="256">
        <v>341.41666666666674</v>
      </c>
      <c r="I109" s="256">
        <v>348.63333333333333</v>
      </c>
      <c r="J109" s="256">
        <v>355.26666666666677</v>
      </c>
      <c r="K109" s="254">
        <v>342</v>
      </c>
      <c r="L109" s="254">
        <v>328.15</v>
      </c>
      <c r="M109" s="254">
        <v>24.76285</v>
      </c>
    </row>
    <row r="110" spans="1:13">
      <c r="A110" s="273">
        <v>101</v>
      </c>
      <c r="B110" s="254" t="s">
        <v>251</v>
      </c>
      <c r="C110" s="254">
        <v>51.7</v>
      </c>
      <c r="D110" s="256">
        <v>52.166666666666664</v>
      </c>
      <c r="E110" s="256">
        <v>51.033333333333331</v>
      </c>
      <c r="F110" s="256">
        <v>50.366666666666667</v>
      </c>
      <c r="G110" s="256">
        <v>49.233333333333334</v>
      </c>
      <c r="H110" s="256">
        <v>52.833333333333329</v>
      </c>
      <c r="I110" s="256">
        <v>53.966666666666669</v>
      </c>
      <c r="J110" s="256">
        <v>54.633333333333326</v>
      </c>
      <c r="K110" s="254">
        <v>53.3</v>
      </c>
      <c r="L110" s="254">
        <v>51.5</v>
      </c>
      <c r="M110" s="254">
        <v>28.059650000000001</v>
      </c>
    </row>
    <row r="111" spans="1:13">
      <c r="A111" s="273">
        <v>102</v>
      </c>
      <c r="B111" s="254" t="s">
        <v>108</v>
      </c>
      <c r="C111" s="254">
        <v>2521.4499999999998</v>
      </c>
      <c r="D111" s="256">
        <v>2527.3833333333332</v>
      </c>
      <c r="E111" s="256">
        <v>2509.7666666666664</v>
      </c>
      <c r="F111" s="256">
        <v>2498.083333333333</v>
      </c>
      <c r="G111" s="256">
        <v>2480.4666666666662</v>
      </c>
      <c r="H111" s="256">
        <v>2539.0666666666666</v>
      </c>
      <c r="I111" s="256">
        <v>2556.6833333333334</v>
      </c>
      <c r="J111" s="256">
        <v>2568.3666666666668</v>
      </c>
      <c r="K111" s="254">
        <v>2545</v>
      </c>
      <c r="L111" s="254">
        <v>2515.6999999999998</v>
      </c>
      <c r="M111" s="254">
        <v>22.909990000000001</v>
      </c>
    </row>
    <row r="112" spans="1:13">
      <c r="A112" s="273">
        <v>103</v>
      </c>
      <c r="B112" s="254" t="s">
        <v>116</v>
      </c>
      <c r="C112" s="254">
        <v>640.1</v>
      </c>
      <c r="D112" s="256">
        <v>642.30000000000007</v>
      </c>
      <c r="E112" s="256">
        <v>635.40000000000009</v>
      </c>
      <c r="F112" s="256">
        <v>630.70000000000005</v>
      </c>
      <c r="G112" s="256">
        <v>623.80000000000007</v>
      </c>
      <c r="H112" s="256">
        <v>647.00000000000011</v>
      </c>
      <c r="I112" s="256">
        <v>653.9</v>
      </c>
      <c r="J112" s="256">
        <v>658.60000000000014</v>
      </c>
      <c r="K112" s="254">
        <v>649.20000000000005</v>
      </c>
      <c r="L112" s="254">
        <v>637.6</v>
      </c>
      <c r="M112" s="254">
        <v>86.013390000000001</v>
      </c>
    </row>
    <row r="113" spans="1:13">
      <c r="A113" s="273">
        <v>104</v>
      </c>
      <c r="B113" s="254" t="s">
        <v>252</v>
      </c>
      <c r="C113" s="254">
        <v>1516.2</v>
      </c>
      <c r="D113" s="256">
        <v>1532.05</v>
      </c>
      <c r="E113" s="256">
        <v>1480.1499999999999</v>
      </c>
      <c r="F113" s="256">
        <v>1444.1</v>
      </c>
      <c r="G113" s="256">
        <v>1392.1999999999998</v>
      </c>
      <c r="H113" s="256">
        <v>1568.1</v>
      </c>
      <c r="I113" s="256">
        <v>1620</v>
      </c>
      <c r="J113" s="256">
        <v>1656.05</v>
      </c>
      <c r="K113" s="254">
        <v>1583.95</v>
      </c>
      <c r="L113" s="254">
        <v>1496</v>
      </c>
      <c r="M113" s="254">
        <v>23.334409999999998</v>
      </c>
    </row>
    <row r="114" spans="1:13">
      <c r="A114" s="273">
        <v>105</v>
      </c>
      <c r="B114" s="254" t="s">
        <v>117</v>
      </c>
      <c r="C114" s="254">
        <v>577.79999999999995</v>
      </c>
      <c r="D114" s="256">
        <v>581.58333333333337</v>
      </c>
      <c r="E114" s="256">
        <v>572.11666666666679</v>
      </c>
      <c r="F114" s="256">
        <v>566.43333333333339</v>
      </c>
      <c r="G114" s="256">
        <v>556.96666666666681</v>
      </c>
      <c r="H114" s="256">
        <v>587.26666666666677</v>
      </c>
      <c r="I114" s="256">
        <v>596.73333333333323</v>
      </c>
      <c r="J114" s="256">
        <v>602.41666666666674</v>
      </c>
      <c r="K114" s="254">
        <v>591.04999999999995</v>
      </c>
      <c r="L114" s="254">
        <v>575.9</v>
      </c>
      <c r="M114" s="254">
        <v>11.953889999999999</v>
      </c>
    </row>
    <row r="115" spans="1:13">
      <c r="A115" s="273">
        <v>106</v>
      </c>
      <c r="B115" s="254" t="s">
        <v>387</v>
      </c>
      <c r="C115" s="254">
        <v>639.45000000000005</v>
      </c>
      <c r="D115" s="256">
        <v>650.7166666666667</v>
      </c>
      <c r="E115" s="256">
        <v>622.73333333333335</v>
      </c>
      <c r="F115" s="256">
        <v>606.01666666666665</v>
      </c>
      <c r="G115" s="256">
        <v>578.0333333333333</v>
      </c>
      <c r="H115" s="256">
        <v>667.43333333333339</v>
      </c>
      <c r="I115" s="256">
        <v>695.41666666666674</v>
      </c>
      <c r="J115" s="256">
        <v>712.13333333333344</v>
      </c>
      <c r="K115" s="254">
        <v>678.7</v>
      </c>
      <c r="L115" s="254">
        <v>634</v>
      </c>
      <c r="M115" s="254">
        <v>14.55219</v>
      </c>
    </row>
    <row r="116" spans="1:13">
      <c r="A116" s="273">
        <v>107</v>
      </c>
      <c r="B116" s="254" t="s">
        <v>119</v>
      </c>
      <c r="C116" s="254">
        <v>58.55</v>
      </c>
      <c r="D116" s="256">
        <v>58.916666666666664</v>
      </c>
      <c r="E116" s="256">
        <v>57.93333333333333</v>
      </c>
      <c r="F116" s="256">
        <v>57.316666666666663</v>
      </c>
      <c r="G116" s="256">
        <v>56.333333333333329</v>
      </c>
      <c r="H116" s="256">
        <v>59.533333333333331</v>
      </c>
      <c r="I116" s="256">
        <v>60.516666666666666</v>
      </c>
      <c r="J116" s="256">
        <v>61.133333333333333</v>
      </c>
      <c r="K116" s="254">
        <v>59.9</v>
      </c>
      <c r="L116" s="254">
        <v>58.3</v>
      </c>
      <c r="M116" s="254">
        <v>173.15396999999999</v>
      </c>
    </row>
    <row r="117" spans="1:13">
      <c r="A117" s="273">
        <v>108</v>
      </c>
      <c r="B117" s="254" t="s">
        <v>126</v>
      </c>
      <c r="C117" s="254">
        <v>207.85</v>
      </c>
      <c r="D117" s="256">
        <v>208.08333333333334</v>
      </c>
      <c r="E117" s="256">
        <v>206.81666666666669</v>
      </c>
      <c r="F117" s="256">
        <v>205.78333333333336</v>
      </c>
      <c r="G117" s="256">
        <v>204.51666666666671</v>
      </c>
      <c r="H117" s="256">
        <v>209.11666666666667</v>
      </c>
      <c r="I117" s="256">
        <v>210.38333333333333</v>
      </c>
      <c r="J117" s="256">
        <v>211.41666666666666</v>
      </c>
      <c r="K117" s="254">
        <v>209.35</v>
      </c>
      <c r="L117" s="254">
        <v>207.05</v>
      </c>
      <c r="M117" s="254">
        <v>201.04244</v>
      </c>
    </row>
    <row r="118" spans="1:13">
      <c r="A118" s="273">
        <v>109</v>
      </c>
      <c r="B118" s="254" t="s">
        <v>115</v>
      </c>
      <c r="C118" s="254">
        <v>298.8</v>
      </c>
      <c r="D118" s="256">
        <v>301.65000000000003</v>
      </c>
      <c r="E118" s="256">
        <v>289.60000000000008</v>
      </c>
      <c r="F118" s="256">
        <v>280.40000000000003</v>
      </c>
      <c r="G118" s="256">
        <v>268.35000000000008</v>
      </c>
      <c r="H118" s="256">
        <v>310.85000000000008</v>
      </c>
      <c r="I118" s="256">
        <v>322.90000000000003</v>
      </c>
      <c r="J118" s="256">
        <v>332.10000000000008</v>
      </c>
      <c r="K118" s="254">
        <v>313.7</v>
      </c>
      <c r="L118" s="254">
        <v>292.45</v>
      </c>
      <c r="M118" s="254">
        <v>534.73706000000004</v>
      </c>
    </row>
    <row r="119" spans="1:13">
      <c r="A119" s="273">
        <v>110</v>
      </c>
      <c r="B119" s="254" t="s">
        <v>255</v>
      </c>
      <c r="C119" s="254">
        <v>135.15</v>
      </c>
      <c r="D119" s="256">
        <v>135.66666666666666</v>
      </c>
      <c r="E119" s="256">
        <v>133.98333333333332</v>
      </c>
      <c r="F119" s="256">
        <v>132.81666666666666</v>
      </c>
      <c r="G119" s="256">
        <v>131.13333333333333</v>
      </c>
      <c r="H119" s="256">
        <v>136.83333333333331</v>
      </c>
      <c r="I119" s="256">
        <v>138.51666666666665</v>
      </c>
      <c r="J119" s="256">
        <v>139.68333333333331</v>
      </c>
      <c r="K119" s="254">
        <v>137.35</v>
      </c>
      <c r="L119" s="254">
        <v>134.5</v>
      </c>
      <c r="M119" s="254">
        <v>15.7935</v>
      </c>
    </row>
    <row r="120" spans="1:13">
      <c r="A120" s="273">
        <v>111</v>
      </c>
      <c r="B120" s="254" t="s">
        <v>125</v>
      </c>
      <c r="C120" s="254">
        <v>115.9</v>
      </c>
      <c r="D120" s="256">
        <v>116.18333333333334</v>
      </c>
      <c r="E120" s="256">
        <v>115.21666666666667</v>
      </c>
      <c r="F120" s="256">
        <v>114.53333333333333</v>
      </c>
      <c r="G120" s="256">
        <v>113.56666666666666</v>
      </c>
      <c r="H120" s="256">
        <v>116.86666666666667</v>
      </c>
      <c r="I120" s="256">
        <v>117.83333333333334</v>
      </c>
      <c r="J120" s="256">
        <v>118.51666666666668</v>
      </c>
      <c r="K120" s="254">
        <v>117.15</v>
      </c>
      <c r="L120" s="254">
        <v>115.5</v>
      </c>
      <c r="M120" s="254">
        <v>118.93517</v>
      </c>
    </row>
    <row r="121" spans="1:13">
      <c r="A121" s="273">
        <v>112</v>
      </c>
      <c r="B121" s="254" t="s">
        <v>772</v>
      </c>
      <c r="C121" s="254">
        <v>2089.9499999999998</v>
      </c>
      <c r="D121" s="256">
        <v>2095.7333333333331</v>
      </c>
      <c r="E121" s="256">
        <v>2069.5166666666664</v>
      </c>
      <c r="F121" s="256">
        <v>2049.0833333333335</v>
      </c>
      <c r="G121" s="256">
        <v>2022.8666666666668</v>
      </c>
      <c r="H121" s="256">
        <v>2116.1666666666661</v>
      </c>
      <c r="I121" s="256">
        <v>2142.3833333333323</v>
      </c>
      <c r="J121" s="256">
        <v>2162.8166666666657</v>
      </c>
      <c r="K121" s="254">
        <v>2121.9499999999998</v>
      </c>
      <c r="L121" s="254">
        <v>2075.3000000000002</v>
      </c>
      <c r="M121" s="254">
        <v>8.5694300000000005</v>
      </c>
    </row>
    <row r="122" spans="1:13">
      <c r="A122" s="273">
        <v>113</v>
      </c>
      <c r="B122" s="254" t="s">
        <v>120</v>
      </c>
      <c r="C122" s="254">
        <v>534.1</v>
      </c>
      <c r="D122" s="256">
        <v>536.66666666666663</v>
      </c>
      <c r="E122" s="256">
        <v>530.33333333333326</v>
      </c>
      <c r="F122" s="256">
        <v>526.56666666666661</v>
      </c>
      <c r="G122" s="256">
        <v>520.23333333333323</v>
      </c>
      <c r="H122" s="256">
        <v>540.43333333333328</v>
      </c>
      <c r="I122" s="256">
        <v>546.76666666666654</v>
      </c>
      <c r="J122" s="256">
        <v>550.5333333333333</v>
      </c>
      <c r="K122" s="254">
        <v>543</v>
      </c>
      <c r="L122" s="254">
        <v>532.9</v>
      </c>
      <c r="M122" s="254">
        <v>23.633009999999999</v>
      </c>
    </row>
    <row r="123" spans="1:13">
      <c r="A123" s="273">
        <v>114</v>
      </c>
      <c r="B123" s="254" t="s">
        <v>822</v>
      </c>
      <c r="C123" s="254">
        <v>252</v>
      </c>
      <c r="D123" s="256">
        <v>253.15</v>
      </c>
      <c r="E123" s="256">
        <v>249.90000000000003</v>
      </c>
      <c r="F123" s="256">
        <v>247.80000000000004</v>
      </c>
      <c r="G123" s="256">
        <v>244.55000000000007</v>
      </c>
      <c r="H123" s="256">
        <v>255.25</v>
      </c>
      <c r="I123" s="256">
        <v>258.49999999999994</v>
      </c>
      <c r="J123" s="256">
        <v>260.59999999999997</v>
      </c>
      <c r="K123" s="254">
        <v>256.39999999999998</v>
      </c>
      <c r="L123" s="254">
        <v>251.05</v>
      </c>
      <c r="M123" s="254">
        <v>10.15626</v>
      </c>
    </row>
    <row r="124" spans="1:13">
      <c r="A124" s="273">
        <v>115</v>
      </c>
      <c r="B124" s="254" t="s">
        <v>122</v>
      </c>
      <c r="C124" s="254">
        <v>1013.7</v>
      </c>
      <c r="D124" s="256">
        <v>1020.9166666666666</v>
      </c>
      <c r="E124" s="256">
        <v>1003.1333333333332</v>
      </c>
      <c r="F124" s="256">
        <v>992.56666666666661</v>
      </c>
      <c r="G124" s="256">
        <v>974.78333333333319</v>
      </c>
      <c r="H124" s="256">
        <v>1031.4833333333331</v>
      </c>
      <c r="I124" s="256">
        <v>1049.2666666666669</v>
      </c>
      <c r="J124" s="256">
        <v>1059.8333333333333</v>
      </c>
      <c r="K124" s="254">
        <v>1038.7</v>
      </c>
      <c r="L124" s="254">
        <v>1010.35</v>
      </c>
      <c r="M124" s="254">
        <v>33.258000000000003</v>
      </c>
    </row>
    <row r="125" spans="1:13">
      <c r="A125" s="273">
        <v>116</v>
      </c>
      <c r="B125" s="254" t="s">
        <v>256</v>
      </c>
      <c r="C125" s="254">
        <v>4896.6499999999996</v>
      </c>
      <c r="D125" s="256">
        <v>4923.8833333333332</v>
      </c>
      <c r="E125" s="256">
        <v>4848.7666666666664</v>
      </c>
      <c r="F125" s="256">
        <v>4800.8833333333332</v>
      </c>
      <c r="G125" s="256">
        <v>4725.7666666666664</v>
      </c>
      <c r="H125" s="256">
        <v>4971.7666666666664</v>
      </c>
      <c r="I125" s="256">
        <v>5046.8833333333332</v>
      </c>
      <c r="J125" s="256">
        <v>5094.7666666666664</v>
      </c>
      <c r="K125" s="254">
        <v>4999</v>
      </c>
      <c r="L125" s="254">
        <v>4876</v>
      </c>
      <c r="M125" s="254">
        <v>7.4795400000000001</v>
      </c>
    </row>
    <row r="126" spans="1:13">
      <c r="A126" s="273">
        <v>117</v>
      </c>
      <c r="B126" s="254" t="s">
        <v>124</v>
      </c>
      <c r="C126" s="254">
        <v>1480.6</v>
      </c>
      <c r="D126" s="256">
        <v>1479.1833333333334</v>
      </c>
      <c r="E126" s="256">
        <v>1468.9166666666667</v>
      </c>
      <c r="F126" s="256">
        <v>1457.2333333333333</v>
      </c>
      <c r="G126" s="256">
        <v>1446.9666666666667</v>
      </c>
      <c r="H126" s="256">
        <v>1490.8666666666668</v>
      </c>
      <c r="I126" s="256">
        <v>1501.1333333333332</v>
      </c>
      <c r="J126" s="256">
        <v>1512.8166666666668</v>
      </c>
      <c r="K126" s="254">
        <v>1489.45</v>
      </c>
      <c r="L126" s="254">
        <v>1467.5</v>
      </c>
      <c r="M126" s="254">
        <v>76.617099999999994</v>
      </c>
    </row>
    <row r="127" spans="1:13">
      <c r="A127" s="273">
        <v>118</v>
      </c>
      <c r="B127" s="254" t="s">
        <v>121</v>
      </c>
      <c r="C127" s="254">
        <v>1733.7</v>
      </c>
      <c r="D127" s="256">
        <v>1748.3833333333332</v>
      </c>
      <c r="E127" s="256">
        <v>1713.3166666666664</v>
      </c>
      <c r="F127" s="256">
        <v>1692.9333333333332</v>
      </c>
      <c r="G127" s="256">
        <v>1657.8666666666663</v>
      </c>
      <c r="H127" s="256">
        <v>1768.7666666666664</v>
      </c>
      <c r="I127" s="256">
        <v>1803.833333333333</v>
      </c>
      <c r="J127" s="256">
        <v>1824.2166666666665</v>
      </c>
      <c r="K127" s="254">
        <v>1783.45</v>
      </c>
      <c r="L127" s="254">
        <v>1728</v>
      </c>
      <c r="M127" s="254">
        <v>8.93431</v>
      </c>
    </row>
    <row r="128" spans="1:13">
      <c r="A128" s="273">
        <v>119</v>
      </c>
      <c r="B128" s="254" t="s">
        <v>257</v>
      </c>
      <c r="C128" s="254">
        <v>2053.3000000000002</v>
      </c>
      <c r="D128" s="256">
        <v>2057.6666666666665</v>
      </c>
      <c r="E128" s="256">
        <v>2036.3833333333332</v>
      </c>
      <c r="F128" s="256">
        <v>2019.4666666666667</v>
      </c>
      <c r="G128" s="256">
        <v>1998.1833333333334</v>
      </c>
      <c r="H128" s="256">
        <v>2074.583333333333</v>
      </c>
      <c r="I128" s="256">
        <v>2095.8666666666668</v>
      </c>
      <c r="J128" s="256">
        <v>2112.7833333333328</v>
      </c>
      <c r="K128" s="254">
        <v>2078.9499999999998</v>
      </c>
      <c r="L128" s="254">
        <v>2040.75</v>
      </c>
      <c r="M128" s="254">
        <v>2.01709</v>
      </c>
    </row>
    <row r="129" spans="1:13">
      <c r="A129" s="273">
        <v>120</v>
      </c>
      <c r="B129" s="254" t="s">
        <v>258</v>
      </c>
      <c r="C129" s="254">
        <v>164.95</v>
      </c>
      <c r="D129" s="256">
        <v>162.1</v>
      </c>
      <c r="E129" s="256">
        <v>155.89999999999998</v>
      </c>
      <c r="F129" s="256">
        <v>146.85</v>
      </c>
      <c r="G129" s="256">
        <v>140.64999999999998</v>
      </c>
      <c r="H129" s="256">
        <v>171.14999999999998</v>
      </c>
      <c r="I129" s="256">
        <v>177.34999999999997</v>
      </c>
      <c r="J129" s="256">
        <v>186.39999999999998</v>
      </c>
      <c r="K129" s="254">
        <v>168.3</v>
      </c>
      <c r="L129" s="254">
        <v>153.05000000000001</v>
      </c>
      <c r="M129" s="254">
        <v>89.725089999999994</v>
      </c>
    </row>
    <row r="130" spans="1:13">
      <c r="A130" s="273">
        <v>121</v>
      </c>
      <c r="B130" s="254" t="s">
        <v>128</v>
      </c>
      <c r="C130" s="254">
        <v>705.4</v>
      </c>
      <c r="D130" s="256">
        <v>712.61666666666667</v>
      </c>
      <c r="E130" s="256">
        <v>696.33333333333337</v>
      </c>
      <c r="F130" s="256">
        <v>687.26666666666665</v>
      </c>
      <c r="G130" s="256">
        <v>670.98333333333335</v>
      </c>
      <c r="H130" s="256">
        <v>721.68333333333339</v>
      </c>
      <c r="I130" s="256">
        <v>737.9666666666667</v>
      </c>
      <c r="J130" s="256">
        <v>747.03333333333342</v>
      </c>
      <c r="K130" s="254">
        <v>728.9</v>
      </c>
      <c r="L130" s="254">
        <v>703.55</v>
      </c>
      <c r="M130" s="254">
        <v>90.164640000000006</v>
      </c>
    </row>
    <row r="131" spans="1:13">
      <c r="A131" s="273">
        <v>122</v>
      </c>
      <c r="B131" s="254" t="s">
        <v>127</v>
      </c>
      <c r="C131" s="254">
        <v>407.35</v>
      </c>
      <c r="D131" s="256">
        <v>412.41666666666669</v>
      </c>
      <c r="E131" s="256">
        <v>400.23333333333335</v>
      </c>
      <c r="F131" s="256">
        <v>393.11666666666667</v>
      </c>
      <c r="G131" s="256">
        <v>380.93333333333334</v>
      </c>
      <c r="H131" s="256">
        <v>419.53333333333336</v>
      </c>
      <c r="I131" s="256">
        <v>431.71666666666664</v>
      </c>
      <c r="J131" s="256">
        <v>438.83333333333337</v>
      </c>
      <c r="K131" s="254">
        <v>424.6</v>
      </c>
      <c r="L131" s="254">
        <v>405.3</v>
      </c>
      <c r="M131" s="254">
        <v>144.57301000000001</v>
      </c>
    </row>
    <row r="132" spans="1:13">
      <c r="A132" s="273">
        <v>123</v>
      </c>
      <c r="B132" s="254" t="s">
        <v>129</v>
      </c>
      <c r="C132" s="254">
        <v>3232.45</v>
      </c>
      <c r="D132" s="256">
        <v>3259.0499999999997</v>
      </c>
      <c r="E132" s="256">
        <v>3185.3999999999996</v>
      </c>
      <c r="F132" s="256">
        <v>3138.35</v>
      </c>
      <c r="G132" s="256">
        <v>3064.7</v>
      </c>
      <c r="H132" s="256">
        <v>3306.0999999999995</v>
      </c>
      <c r="I132" s="256">
        <v>3379.75</v>
      </c>
      <c r="J132" s="256">
        <v>3426.7999999999993</v>
      </c>
      <c r="K132" s="254">
        <v>3332.7</v>
      </c>
      <c r="L132" s="254">
        <v>3212</v>
      </c>
      <c r="M132" s="254">
        <v>30.377410000000001</v>
      </c>
    </row>
    <row r="133" spans="1:13">
      <c r="A133" s="273">
        <v>124</v>
      </c>
      <c r="B133" s="254" t="s">
        <v>131</v>
      </c>
      <c r="C133" s="254">
        <v>1760.6</v>
      </c>
      <c r="D133" s="256">
        <v>1764.8500000000001</v>
      </c>
      <c r="E133" s="256">
        <v>1748.7500000000002</v>
      </c>
      <c r="F133" s="256">
        <v>1736.9</v>
      </c>
      <c r="G133" s="256">
        <v>1720.8000000000002</v>
      </c>
      <c r="H133" s="256">
        <v>1776.7000000000003</v>
      </c>
      <c r="I133" s="256">
        <v>1792.8000000000002</v>
      </c>
      <c r="J133" s="256">
        <v>1804.6500000000003</v>
      </c>
      <c r="K133" s="254">
        <v>1780.95</v>
      </c>
      <c r="L133" s="254">
        <v>1753</v>
      </c>
      <c r="M133" s="254">
        <v>28.45543</v>
      </c>
    </row>
    <row r="134" spans="1:13">
      <c r="A134" s="273">
        <v>125</v>
      </c>
      <c r="B134" s="254" t="s">
        <v>132</v>
      </c>
      <c r="C134" s="254">
        <v>96.35</v>
      </c>
      <c r="D134" s="256">
        <v>97.233333333333334</v>
      </c>
      <c r="E134" s="256">
        <v>95.116666666666674</v>
      </c>
      <c r="F134" s="256">
        <v>93.88333333333334</v>
      </c>
      <c r="G134" s="256">
        <v>91.76666666666668</v>
      </c>
      <c r="H134" s="256">
        <v>98.466666666666669</v>
      </c>
      <c r="I134" s="256">
        <v>100.58333333333331</v>
      </c>
      <c r="J134" s="256">
        <v>101.81666666666666</v>
      </c>
      <c r="K134" s="254">
        <v>99.35</v>
      </c>
      <c r="L134" s="254">
        <v>96</v>
      </c>
      <c r="M134" s="254">
        <v>114.97394</v>
      </c>
    </row>
    <row r="135" spans="1:13">
      <c r="A135" s="273">
        <v>126</v>
      </c>
      <c r="B135" s="254" t="s">
        <v>259</v>
      </c>
      <c r="C135" s="254">
        <v>2844.55</v>
      </c>
      <c r="D135" s="256">
        <v>2859.7833333333333</v>
      </c>
      <c r="E135" s="256">
        <v>2819.7666666666664</v>
      </c>
      <c r="F135" s="256">
        <v>2794.9833333333331</v>
      </c>
      <c r="G135" s="256">
        <v>2754.9666666666662</v>
      </c>
      <c r="H135" s="256">
        <v>2884.5666666666666</v>
      </c>
      <c r="I135" s="256">
        <v>2924.5833333333339</v>
      </c>
      <c r="J135" s="256">
        <v>2949.3666666666668</v>
      </c>
      <c r="K135" s="254">
        <v>2899.8</v>
      </c>
      <c r="L135" s="254">
        <v>2835</v>
      </c>
      <c r="M135" s="254">
        <v>1.46522</v>
      </c>
    </row>
    <row r="136" spans="1:13">
      <c r="A136" s="273">
        <v>127</v>
      </c>
      <c r="B136" s="254" t="s">
        <v>133</v>
      </c>
      <c r="C136" s="254">
        <v>495.05</v>
      </c>
      <c r="D136" s="256">
        <v>501.59999999999997</v>
      </c>
      <c r="E136" s="256">
        <v>485.99999999999989</v>
      </c>
      <c r="F136" s="256">
        <v>476.94999999999993</v>
      </c>
      <c r="G136" s="256">
        <v>461.34999999999985</v>
      </c>
      <c r="H136" s="256">
        <v>510.64999999999992</v>
      </c>
      <c r="I136" s="256">
        <v>526.25</v>
      </c>
      <c r="J136" s="256">
        <v>535.29999999999995</v>
      </c>
      <c r="K136" s="254">
        <v>517.20000000000005</v>
      </c>
      <c r="L136" s="254">
        <v>492.55</v>
      </c>
      <c r="M136" s="254">
        <v>132.64071000000001</v>
      </c>
    </row>
    <row r="137" spans="1:13">
      <c r="A137" s="273">
        <v>128</v>
      </c>
      <c r="B137" s="254" t="s">
        <v>260</v>
      </c>
      <c r="C137" s="254">
        <v>4209.5</v>
      </c>
      <c r="D137" s="256">
        <v>4194.1166666666668</v>
      </c>
      <c r="E137" s="256">
        <v>4140.3833333333332</v>
      </c>
      <c r="F137" s="256">
        <v>4071.2666666666664</v>
      </c>
      <c r="G137" s="256">
        <v>4017.5333333333328</v>
      </c>
      <c r="H137" s="256">
        <v>4263.2333333333336</v>
      </c>
      <c r="I137" s="256">
        <v>4316.9666666666672</v>
      </c>
      <c r="J137" s="256">
        <v>4386.0833333333339</v>
      </c>
      <c r="K137" s="254">
        <v>4247.8500000000004</v>
      </c>
      <c r="L137" s="254">
        <v>4125</v>
      </c>
      <c r="M137" s="254">
        <v>5.0540399999999996</v>
      </c>
    </row>
    <row r="138" spans="1:13">
      <c r="A138" s="273">
        <v>129</v>
      </c>
      <c r="B138" s="254" t="s">
        <v>134</v>
      </c>
      <c r="C138" s="254">
        <v>1490.9</v>
      </c>
      <c r="D138" s="256">
        <v>1498.3</v>
      </c>
      <c r="E138" s="256">
        <v>1480.6</v>
      </c>
      <c r="F138" s="256">
        <v>1470.3</v>
      </c>
      <c r="G138" s="256">
        <v>1452.6</v>
      </c>
      <c r="H138" s="256">
        <v>1508.6</v>
      </c>
      <c r="I138" s="256">
        <v>1526.3000000000002</v>
      </c>
      <c r="J138" s="256">
        <v>1536.6</v>
      </c>
      <c r="K138" s="254">
        <v>1516</v>
      </c>
      <c r="L138" s="254">
        <v>1488</v>
      </c>
      <c r="M138" s="254">
        <v>15.04791</v>
      </c>
    </row>
    <row r="139" spans="1:13">
      <c r="A139" s="273">
        <v>130</v>
      </c>
      <c r="B139" s="254" t="s">
        <v>135</v>
      </c>
      <c r="C139" s="254">
        <v>1176.8499999999999</v>
      </c>
      <c r="D139" s="256">
        <v>1181.1166666666668</v>
      </c>
      <c r="E139" s="256">
        <v>1169.0333333333335</v>
      </c>
      <c r="F139" s="256">
        <v>1161.2166666666667</v>
      </c>
      <c r="G139" s="256">
        <v>1149.1333333333334</v>
      </c>
      <c r="H139" s="256">
        <v>1188.9333333333336</v>
      </c>
      <c r="I139" s="256">
        <v>1201.0166666666667</v>
      </c>
      <c r="J139" s="256">
        <v>1208.8333333333337</v>
      </c>
      <c r="K139" s="254">
        <v>1193.2</v>
      </c>
      <c r="L139" s="254">
        <v>1173.3</v>
      </c>
      <c r="M139" s="254">
        <v>9.4025800000000004</v>
      </c>
    </row>
    <row r="140" spans="1:13">
      <c r="A140" s="273">
        <v>131</v>
      </c>
      <c r="B140" s="254" t="s">
        <v>146</v>
      </c>
      <c r="C140" s="254">
        <v>82554.3</v>
      </c>
      <c r="D140" s="256">
        <v>82684.783333333326</v>
      </c>
      <c r="E140" s="256">
        <v>82219.566666666651</v>
      </c>
      <c r="F140" s="256">
        <v>81884.833333333328</v>
      </c>
      <c r="G140" s="256">
        <v>81419.616666666654</v>
      </c>
      <c r="H140" s="256">
        <v>83019.516666666648</v>
      </c>
      <c r="I140" s="256">
        <v>83484.733333333323</v>
      </c>
      <c r="J140" s="256">
        <v>83819.466666666645</v>
      </c>
      <c r="K140" s="254">
        <v>83150</v>
      </c>
      <c r="L140" s="254">
        <v>82350.05</v>
      </c>
      <c r="M140" s="254">
        <v>0.10102999999999999</v>
      </c>
    </row>
    <row r="141" spans="1:13">
      <c r="A141" s="273">
        <v>132</v>
      </c>
      <c r="B141" s="254" t="s">
        <v>143</v>
      </c>
      <c r="C141" s="254">
        <v>1248.75</v>
      </c>
      <c r="D141" s="256">
        <v>1256.6833333333334</v>
      </c>
      <c r="E141" s="256">
        <v>1236.3666666666668</v>
      </c>
      <c r="F141" s="256">
        <v>1223.9833333333333</v>
      </c>
      <c r="G141" s="256">
        <v>1203.6666666666667</v>
      </c>
      <c r="H141" s="256">
        <v>1269.0666666666668</v>
      </c>
      <c r="I141" s="256">
        <v>1289.3833333333334</v>
      </c>
      <c r="J141" s="256">
        <v>1301.7666666666669</v>
      </c>
      <c r="K141" s="254">
        <v>1277</v>
      </c>
      <c r="L141" s="254">
        <v>1244.3</v>
      </c>
      <c r="M141" s="254">
        <v>8.5746699999999993</v>
      </c>
    </row>
    <row r="142" spans="1:13">
      <c r="A142" s="273">
        <v>133</v>
      </c>
      <c r="B142" s="254" t="s">
        <v>137</v>
      </c>
      <c r="C142" s="254">
        <v>169.65</v>
      </c>
      <c r="D142" s="256">
        <v>170.26666666666668</v>
      </c>
      <c r="E142" s="256">
        <v>167.98333333333335</v>
      </c>
      <c r="F142" s="256">
        <v>166.31666666666666</v>
      </c>
      <c r="G142" s="256">
        <v>164.03333333333333</v>
      </c>
      <c r="H142" s="256">
        <v>171.93333333333337</v>
      </c>
      <c r="I142" s="256">
        <v>174.21666666666673</v>
      </c>
      <c r="J142" s="256">
        <v>175.88333333333338</v>
      </c>
      <c r="K142" s="254">
        <v>172.55</v>
      </c>
      <c r="L142" s="254">
        <v>168.6</v>
      </c>
      <c r="M142" s="254">
        <v>103.30765</v>
      </c>
    </row>
    <row r="143" spans="1:13">
      <c r="A143" s="273">
        <v>134</v>
      </c>
      <c r="B143" s="254" t="s">
        <v>136</v>
      </c>
      <c r="C143" s="254">
        <v>806.15</v>
      </c>
      <c r="D143" s="256">
        <v>809.86666666666667</v>
      </c>
      <c r="E143" s="256">
        <v>797.88333333333333</v>
      </c>
      <c r="F143" s="256">
        <v>789.61666666666667</v>
      </c>
      <c r="G143" s="256">
        <v>777.63333333333333</v>
      </c>
      <c r="H143" s="256">
        <v>818.13333333333333</v>
      </c>
      <c r="I143" s="256">
        <v>830.11666666666667</v>
      </c>
      <c r="J143" s="256">
        <v>838.38333333333333</v>
      </c>
      <c r="K143" s="254">
        <v>821.85</v>
      </c>
      <c r="L143" s="254">
        <v>801.6</v>
      </c>
      <c r="M143" s="254">
        <v>38.632800000000003</v>
      </c>
    </row>
    <row r="144" spans="1:13">
      <c r="A144" s="273">
        <v>135</v>
      </c>
      <c r="B144" s="254" t="s">
        <v>138</v>
      </c>
      <c r="C144" s="254">
        <v>167.7</v>
      </c>
      <c r="D144" s="256">
        <v>167.66666666666666</v>
      </c>
      <c r="E144" s="256">
        <v>165.88333333333333</v>
      </c>
      <c r="F144" s="256">
        <v>164.06666666666666</v>
      </c>
      <c r="G144" s="256">
        <v>162.28333333333333</v>
      </c>
      <c r="H144" s="256">
        <v>169.48333333333332</v>
      </c>
      <c r="I144" s="256">
        <v>171.26666666666668</v>
      </c>
      <c r="J144" s="256">
        <v>173.08333333333331</v>
      </c>
      <c r="K144" s="254">
        <v>169.45</v>
      </c>
      <c r="L144" s="254">
        <v>165.85</v>
      </c>
      <c r="M144" s="254">
        <v>51.204859999999996</v>
      </c>
    </row>
    <row r="145" spans="1:13">
      <c r="A145" s="273">
        <v>136</v>
      </c>
      <c r="B145" s="254" t="s">
        <v>139</v>
      </c>
      <c r="C145" s="254">
        <v>505.95</v>
      </c>
      <c r="D145" s="256">
        <v>505.61666666666662</v>
      </c>
      <c r="E145" s="256">
        <v>499.53333333333325</v>
      </c>
      <c r="F145" s="256">
        <v>493.11666666666662</v>
      </c>
      <c r="G145" s="256">
        <v>487.03333333333325</v>
      </c>
      <c r="H145" s="256">
        <v>512.0333333333333</v>
      </c>
      <c r="I145" s="256">
        <v>518.11666666666656</v>
      </c>
      <c r="J145" s="256">
        <v>524.5333333333333</v>
      </c>
      <c r="K145" s="254">
        <v>511.7</v>
      </c>
      <c r="L145" s="254">
        <v>499.2</v>
      </c>
      <c r="M145" s="254">
        <v>15.45379</v>
      </c>
    </row>
    <row r="146" spans="1:13">
      <c r="A146" s="273">
        <v>137</v>
      </c>
      <c r="B146" s="254" t="s">
        <v>140</v>
      </c>
      <c r="C146" s="254">
        <v>7114.25</v>
      </c>
      <c r="D146" s="256">
        <v>7126</v>
      </c>
      <c r="E146" s="256">
        <v>7058.25</v>
      </c>
      <c r="F146" s="256">
        <v>7002.25</v>
      </c>
      <c r="G146" s="256">
        <v>6934.5</v>
      </c>
      <c r="H146" s="256">
        <v>7182</v>
      </c>
      <c r="I146" s="256">
        <v>7249.75</v>
      </c>
      <c r="J146" s="256">
        <v>7305.75</v>
      </c>
      <c r="K146" s="254">
        <v>7193.75</v>
      </c>
      <c r="L146" s="254">
        <v>7070</v>
      </c>
      <c r="M146" s="254">
        <v>2.8300700000000001</v>
      </c>
    </row>
    <row r="147" spans="1:13">
      <c r="A147" s="273">
        <v>138</v>
      </c>
      <c r="B147" s="254" t="s">
        <v>142</v>
      </c>
      <c r="C147" s="254">
        <v>1022.15</v>
      </c>
      <c r="D147" s="256">
        <v>1028.3999999999999</v>
      </c>
      <c r="E147" s="256">
        <v>1012.7499999999998</v>
      </c>
      <c r="F147" s="256">
        <v>1003.3499999999999</v>
      </c>
      <c r="G147" s="256">
        <v>987.69999999999982</v>
      </c>
      <c r="H147" s="256">
        <v>1037.7999999999997</v>
      </c>
      <c r="I147" s="256">
        <v>1053.4499999999998</v>
      </c>
      <c r="J147" s="256">
        <v>1062.8499999999997</v>
      </c>
      <c r="K147" s="254">
        <v>1044.05</v>
      </c>
      <c r="L147" s="254">
        <v>1019</v>
      </c>
      <c r="M147" s="254">
        <v>10.394220000000001</v>
      </c>
    </row>
    <row r="148" spans="1:13">
      <c r="A148" s="273">
        <v>139</v>
      </c>
      <c r="B148" s="254" t="s">
        <v>144</v>
      </c>
      <c r="C148" s="254">
        <v>2466.65</v>
      </c>
      <c r="D148" s="256">
        <v>2462.35</v>
      </c>
      <c r="E148" s="256">
        <v>2439.6999999999998</v>
      </c>
      <c r="F148" s="256">
        <v>2412.75</v>
      </c>
      <c r="G148" s="256">
        <v>2390.1</v>
      </c>
      <c r="H148" s="256">
        <v>2489.2999999999997</v>
      </c>
      <c r="I148" s="256">
        <v>2511.9500000000003</v>
      </c>
      <c r="J148" s="256">
        <v>2538.8999999999996</v>
      </c>
      <c r="K148" s="254">
        <v>2485</v>
      </c>
      <c r="L148" s="254">
        <v>2435.4</v>
      </c>
      <c r="M148" s="254">
        <v>3.54244</v>
      </c>
    </row>
    <row r="149" spans="1:13">
      <c r="A149" s="273">
        <v>140</v>
      </c>
      <c r="B149" s="254" t="s">
        <v>145</v>
      </c>
      <c r="C149" s="254">
        <v>245.4</v>
      </c>
      <c r="D149" s="256">
        <v>247.81666666666669</v>
      </c>
      <c r="E149" s="256">
        <v>241.33333333333337</v>
      </c>
      <c r="F149" s="256">
        <v>237.26666666666668</v>
      </c>
      <c r="G149" s="256">
        <v>230.78333333333336</v>
      </c>
      <c r="H149" s="256">
        <v>251.88333333333338</v>
      </c>
      <c r="I149" s="256">
        <v>258.36666666666667</v>
      </c>
      <c r="J149" s="256">
        <v>262.43333333333339</v>
      </c>
      <c r="K149" s="254">
        <v>254.3</v>
      </c>
      <c r="L149" s="254">
        <v>243.75</v>
      </c>
      <c r="M149" s="254">
        <v>187.61186000000001</v>
      </c>
    </row>
    <row r="150" spans="1:13">
      <c r="A150" s="273">
        <v>141</v>
      </c>
      <c r="B150" s="254" t="s">
        <v>262</v>
      </c>
      <c r="C150" s="254">
        <v>2098.75</v>
      </c>
      <c r="D150" s="256">
        <v>2079.9166666666665</v>
      </c>
      <c r="E150" s="256">
        <v>2049.833333333333</v>
      </c>
      <c r="F150" s="256">
        <v>2000.9166666666665</v>
      </c>
      <c r="G150" s="256">
        <v>1970.833333333333</v>
      </c>
      <c r="H150" s="256">
        <v>2128.833333333333</v>
      </c>
      <c r="I150" s="256">
        <v>2158.9166666666661</v>
      </c>
      <c r="J150" s="256">
        <v>2207.833333333333</v>
      </c>
      <c r="K150" s="254">
        <v>2110</v>
      </c>
      <c r="L150" s="254">
        <v>2031</v>
      </c>
      <c r="M150" s="254">
        <v>10.39899</v>
      </c>
    </row>
    <row r="151" spans="1:13">
      <c r="A151" s="273">
        <v>142</v>
      </c>
      <c r="B151" s="254" t="s">
        <v>147</v>
      </c>
      <c r="C151" s="254">
        <v>1514.65</v>
      </c>
      <c r="D151" s="256">
        <v>1517.8833333333332</v>
      </c>
      <c r="E151" s="256">
        <v>1493.7666666666664</v>
      </c>
      <c r="F151" s="256">
        <v>1472.8833333333332</v>
      </c>
      <c r="G151" s="256">
        <v>1448.7666666666664</v>
      </c>
      <c r="H151" s="256">
        <v>1538.7666666666664</v>
      </c>
      <c r="I151" s="256">
        <v>1562.8833333333332</v>
      </c>
      <c r="J151" s="256">
        <v>1583.7666666666664</v>
      </c>
      <c r="K151" s="254">
        <v>1542</v>
      </c>
      <c r="L151" s="254">
        <v>1497</v>
      </c>
      <c r="M151" s="254">
        <v>18.519539999999999</v>
      </c>
    </row>
    <row r="152" spans="1:13">
      <c r="A152" s="273">
        <v>143</v>
      </c>
      <c r="B152" s="254" t="s">
        <v>263</v>
      </c>
      <c r="C152" s="254">
        <v>1130.75</v>
      </c>
      <c r="D152" s="256">
        <v>1120.7</v>
      </c>
      <c r="E152" s="256">
        <v>1092.4000000000001</v>
      </c>
      <c r="F152" s="256">
        <v>1054.05</v>
      </c>
      <c r="G152" s="256">
        <v>1025.75</v>
      </c>
      <c r="H152" s="256">
        <v>1159.0500000000002</v>
      </c>
      <c r="I152" s="256">
        <v>1187.3499999999999</v>
      </c>
      <c r="J152" s="256">
        <v>1225.7000000000003</v>
      </c>
      <c r="K152" s="254">
        <v>1149</v>
      </c>
      <c r="L152" s="254">
        <v>1082.3499999999999</v>
      </c>
      <c r="M152" s="254">
        <v>14.238860000000001</v>
      </c>
    </row>
    <row r="153" spans="1:13">
      <c r="A153" s="273">
        <v>144</v>
      </c>
      <c r="B153" s="254" t="s">
        <v>152</v>
      </c>
      <c r="C153" s="254">
        <v>178.8</v>
      </c>
      <c r="D153" s="256">
        <v>180.4</v>
      </c>
      <c r="E153" s="256">
        <v>176.70000000000002</v>
      </c>
      <c r="F153" s="256">
        <v>174.60000000000002</v>
      </c>
      <c r="G153" s="256">
        <v>170.90000000000003</v>
      </c>
      <c r="H153" s="256">
        <v>182.5</v>
      </c>
      <c r="I153" s="256">
        <v>186.2</v>
      </c>
      <c r="J153" s="256">
        <v>188.29999999999998</v>
      </c>
      <c r="K153" s="254">
        <v>184.1</v>
      </c>
      <c r="L153" s="254">
        <v>178.3</v>
      </c>
      <c r="M153" s="254">
        <v>139.43199000000001</v>
      </c>
    </row>
    <row r="154" spans="1:13">
      <c r="A154" s="273">
        <v>145</v>
      </c>
      <c r="B154" s="254" t="s">
        <v>153</v>
      </c>
      <c r="C154" s="254">
        <v>119.8</v>
      </c>
      <c r="D154" s="256">
        <v>119.08333333333333</v>
      </c>
      <c r="E154" s="256">
        <v>117.56666666666666</v>
      </c>
      <c r="F154" s="256">
        <v>115.33333333333333</v>
      </c>
      <c r="G154" s="256">
        <v>113.81666666666666</v>
      </c>
      <c r="H154" s="256">
        <v>121.31666666666666</v>
      </c>
      <c r="I154" s="256">
        <v>122.83333333333334</v>
      </c>
      <c r="J154" s="256">
        <v>125.06666666666666</v>
      </c>
      <c r="K154" s="254">
        <v>120.6</v>
      </c>
      <c r="L154" s="254">
        <v>116.85</v>
      </c>
      <c r="M154" s="254">
        <v>215.85917000000001</v>
      </c>
    </row>
    <row r="155" spans="1:13">
      <c r="A155" s="273">
        <v>146</v>
      </c>
      <c r="B155" s="254" t="s">
        <v>148</v>
      </c>
      <c r="C155" s="254">
        <v>69.95</v>
      </c>
      <c r="D155" s="256">
        <v>70.533333333333346</v>
      </c>
      <c r="E155" s="256">
        <v>68.916666666666686</v>
      </c>
      <c r="F155" s="256">
        <v>67.88333333333334</v>
      </c>
      <c r="G155" s="256">
        <v>66.26666666666668</v>
      </c>
      <c r="H155" s="256">
        <v>71.566666666666691</v>
      </c>
      <c r="I155" s="256">
        <v>73.183333333333337</v>
      </c>
      <c r="J155" s="256">
        <v>74.216666666666697</v>
      </c>
      <c r="K155" s="254">
        <v>72.150000000000006</v>
      </c>
      <c r="L155" s="254">
        <v>69.5</v>
      </c>
      <c r="M155" s="254">
        <v>204.17398</v>
      </c>
    </row>
    <row r="156" spans="1:13">
      <c r="A156" s="273">
        <v>147</v>
      </c>
      <c r="B156" s="254" t="s">
        <v>450</v>
      </c>
      <c r="C156" s="254">
        <v>3358.3</v>
      </c>
      <c r="D156" s="256">
        <v>3369.5166666666664</v>
      </c>
      <c r="E156" s="256">
        <v>3324.0333333333328</v>
      </c>
      <c r="F156" s="256">
        <v>3289.7666666666664</v>
      </c>
      <c r="G156" s="256">
        <v>3244.2833333333328</v>
      </c>
      <c r="H156" s="256">
        <v>3403.7833333333328</v>
      </c>
      <c r="I156" s="256">
        <v>3449.2666666666664</v>
      </c>
      <c r="J156" s="256">
        <v>3483.5333333333328</v>
      </c>
      <c r="K156" s="254">
        <v>3415</v>
      </c>
      <c r="L156" s="254">
        <v>3335.25</v>
      </c>
      <c r="M156" s="254">
        <v>1.9111100000000001</v>
      </c>
    </row>
    <row r="157" spans="1:13">
      <c r="A157" s="273">
        <v>148</v>
      </c>
      <c r="B157" s="254" t="s">
        <v>151</v>
      </c>
      <c r="C157" s="254">
        <v>17965.2</v>
      </c>
      <c r="D157" s="256">
        <v>17882.25</v>
      </c>
      <c r="E157" s="256">
        <v>17696</v>
      </c>
      <c r="F157" s="256">
        <v>17426.8</v>
      </c>
      <c r="G157" s="256">
        <v>17240.55</v>
      </c>
      <c r="H157" s="256">
        <v>18151.45</v>
      </c>
      <c r="I157" s="256">
        <v>18337.7</v>
      </c>
      <c r="J157" s="256">
        <v>18606.900000000001</v>
      </c>
      <c r="K157" s="254">
        <v>18068.5</v>
      </c>
      <c r="L157" s="254">
        <v>17613.05</v>
      </c>
      <c r="M157" s="254">
        <v>1.1696200000000001</v>
      </c>
    </row>
    <row r="158" spans="1:13">
      <c r="A158" s="273">
        <v>149</v>
      </c>
      <c r="B158" s="254" t="s">
        <v>790</v>
      </c>
      <c r="C158" s="254">
        <v>366.9</v>
      </c>
      <c r="D158" s="256">
        <v>368.01666666666665</v>
      </c>
      <c r="E158" s="256">
        <v>363.08333333333331</v>
      </c>
      <c r="F158" s="256">
        <v>359.26666666666665</v>
      </c>
      <c r="G158" s="256">
        <v>354.33333333333331</v>
      </c>
      <c r="H158" s="256">
        <v>371.83333333333331</v>
      </c>
      <c r="I158" s="256">
        <v>376.76666666666671</v>
      </c>
      <c r="J158" s="256">
        <v>380.58333333333331</v>
      </c>
      <c r="K158" s="254">
        <v>372.95</v>
      </c>
      <c r="L158" s="254">
        <v>364.2</v>
      </c>
      <c r="M158" s="254">
        <v>11.78876</v>
      </c>
    </row>
    <row r="159" spans="1:13">
      <c r="A159" s="273">
        <v>150</v>
      </c>
      <c r="B159" s="254" t="s">
        <v>265</v>
      </c>
      <c r="C159" s="254">
        <v>642.70000000000005</v>
      </c>
      <c r="D159" s="256">
        <v>646.55000000000007</v>
      </c>
      <c r="E159" s="256">
        <v>634.65000000000009</v>
      </c>
      <c r="F159" s="256">
        <v>626.6</v>
      </c>
      <c r="G159" s="256">
        <v>614.70000000000005</v>
      </c>
      <c r="H159" s="256">
        <v>654.60000000000014</v>
      </c>
      <c r="I159" s="256">
        <v>666.5</v>
      </c>
      <c r="J159" s="256">
        <v>674.55000000000018</v>
      </c>
      <c r="K159" s="254">
        <v>658.45</v>
      </c>
      <c r="L159" s="254">
        <v>638.5</v>
      </c>
      <c r="M159" s="254">
        <v>2.7788900000000001</v>
      </c>
    </row>
    <row r="160" spans="1:13">
      <c r="A160" s="273">
        <v>151</v>
      </c>
      <c r="B160" s="254" t="s">
        <v>155</v>
      </c>
      <c r="C160" s="254">
        <v>126.7</v>
      </c>
      <c r="D160" s="256">
        <v>127.01666666666665</v>
      </c>
      <c r="E160" s="256">
        <v>125.7833333333333</v>
      </c>
      <c r="F160" s="256">
        <v>124.86666666666665</v>
      </c>
      <c r="G160" s="256">
        <v>123.6333333333333</v>
      </c>
      <c r="H160" s="256">
        <v>127.93333333333331</v>
      </c>
      <c r="I160" s="256">
        <v>129.16666666666666</v>
      </c>
      <c r="J160" s="256">
        <v>130.08333333333331</v>
      </c>
      <c r="K160" s="254">
        <v>128.25</v>
      </c>
      <c r="L160" s="254">
        <v>126.1</v>
      </c>
      <c r="M160" s="254">
        <v>316.5478</v>
      </c>
    </row>
    <row r="161" spans="1:13">
      <c r="A161" s="273">
        <v>152</v>
      </c>
      <c r="B161" s="254" t="s">
        <v>154</v>
      </c>
      <c r="C161" s="254">
        <v>147.44999999999999</v>
      </c>
      <c r="D161" s="256">
        <v>149</v>
      </c>
      <c r="E161" s="256">
        <v>145</v>
      </c>
      <c r="F161" s="256">
        <v>142.55000000000001</v>
      </c>
      <c r="G161" s="256">
        <v>138.55000000000001</v>
      </c>
      <c r="H161" s="256">
        <v>151.44999999999999</v>
      </c>
      <c r="I161" s="256">
        <v>155.44999999999999</v>
      </c>
      <c r="J161" s="256">
        <v>157.89999999999998</v>
      </c>
      <c r="K161" s="254">
        <v>153</v>
      </c>
      <c r="L161" s="254">
        <v>146.55000000000001</v>
      </c>
      <c r="M161" s="254">
        <v>29.277339999999999</v>
      </c>
    </row>
    <row r="162" spans="1:13">
      <c r="A162" s="273">
        <v>153</v>
      </c>
      <c r="B162" s="254" t="s">
        <v>266</v>
      </c>
      <c r="C162" s="254">
        <v>3701.25</v>
      </c>
      <c r="D162" s="256">
        <v>3708.6</v>
      </c>
      <c r="E162" s="256">
        <v>3668.25</v>
      </c>
      <c r="F162" s="256">
        <v>3635.25</v>
      </c>
      <c r="G162" s="256">
        <v>3594.9</v>
      </c>
      <c r="H162" s="256">
        <v>3741.6</v>
      </c>
      <c r="I162" s="256">
        <v>3781.9499999999994</v>
      </c>
      <c r="J162" s="256">
        <v>3814.95</v>
      </c>
      <c r="K162" s="254">
        <v>3748.95</v>
      </c>
      <c r="L162" s="254">
        <v>3675.6</v>
      </c>
      <c r="M162" s="254">
        <v>0.54120999999999997</v>
      </c>
    </row>
    <row r="163" spans="1:13">
      <c r="A163" s="273">
        <v>154</v>
      </c>
      <c r="B163" s="254" t="s">
        <v>267</v>
      </c>
      <c r="C163" s="254">
        <v>2895.1</v>
      </c>
      <c r="D163" s="256">
        <v>2877.0333333333333</v>
      </c>
      <c r="E163" s="256">
        <v>2848.0666666666666</v>
      </c>
      <c r="F163" s="256">
        <v>2801.0333333333333</v>
      </c>
      <c r="G163" s="256">
        <v>2772.0666666666666</v>
      </c>
      <c r="H163" s="256">
        <v>2924.0666666666666</v>
      </c>
      <c r="I163" s="256">
        <v>2953.0333333333328</v>
      </c>
      <c r="J163" s="256">
        <v>3000.0666666666666</v>
      </c>
      <c r="K163" s="254">
        <v>2906</v>
      </c>
      <c r="L163" s="254">
        <v>2830</v>
      </c>
      <c r="M163" s="254">
        <v>2.2334700000000001</v>
      </c>
    </row>
    <row r="164" spans="1:13">
      <c r="A164" s="273">
        <v>155</v>
      </c>
      <c r="B164" s="254" t="s">
        <v>156</v>
      </c>
      <c r="C164" s="254">
        <v>29981.85</v>
      </c>
      <c r="D164" s="256">
        <v>30005.600000000002</v>
      </c>
      <c r="E164" s="256">
        <v>29776.250000000004</v>
      </c>
      <c r="F164" s="256">
        <v>29570.65</v>
      </c>
      <c r="G164" s="256">
        <v>29341.300000000003</v>
      </c>
      <c r="H164" s="256">
        <v>30211.200000000004</v>
      </c>
      <c r="I164" s="256">
        <v>30440.550000000003</v>
      </c>
      <c r="J164" s="256">
        <v>30646.150000000005</v>
      </c>
      <c r="K164" s="254">
        <v>30234.95</v>
      </c>
      <c r="L164" s="254">
        <v>29800</v>
      </c>
      <c r="M164" s="254">
        <v>0.13469</v>
      </c>
    </row>
    <row r="165" spans="1:13">
      <c r="A165" s="273">
        <v>156</v>
      </c>
      <c r="B165" s="254" t="s">
        <v>158</v>
      </c>
      <c r="C165" s="254">
        <v>230.45</v>
      </c>
      <c r="D165" s="256">
        <v>231.56666666666669</v>
      </c>
      <c r="E165" s="256">
        <v>228.98333333333338</v>
      </c>
      <c r="F165" s="256">
        <v>227.51666666666668</v>
      </c>
      <c r="G165" s="256">
        <v>224.93333333333337</v>
      </c>
      <c r="H165" s="256">
        <v>233.03333333333339</v>
      </c>
      <c r="I165" s="256">
        <v>235.6166666666667</v>
      </c>
      <c r="J165" s="256">
        <v>237.0833333333334</v>
      </c>
      <c r="K165" s="254">
        <v>234.15</v>
      </c>
      <c r="L165" s="254">
        <v>230.1</v>
      </c>
      <c r="M165" s="254">
        <v>45.538629999999998</v>
      </c>
    </row>
    <row r="166" spans="1:13">
      <c r="A166" s="273">
        <v>157</v>
      </c>
      <c r="B166" s="254" t="s">
        <v>269</v>
      </c>
      <c r="C166" s="254">
        <v>5457.9</v>
      </c>
      <c r="D166" s="256">
        <v>5473.583333333333</v>
      </c>
      <c r="E166" s="256">
        <v>5409.3166666666657</v>
      </c>
      <c r="F166" s="256">
        <v>5360.7333333333327</v>
      </c>
      <c r="G166" s="256">
        <v>5296.4666666666653</v>
      </c>
      <c r="H166" s="256">
        <v>5522.1666666666661</v>
      </c>
      <c r="I166" s="256">
        <v>5586.4333333333343</v>
      </c>
      <c r="J166" s="256">
        <v>5635.0166666666664</v>
      </c>
      <c r="K166" s="254">
        <v>5537.85</v>
      </c>
      <c r="L166" s="254">
        <v>5425</v>
      </c>
      <c r="M166" s="254">
        <v>0.27871000000000001</v>
      </c>
    </row>
    <row r="167" spans="1:13">
      <c r="A167" s="273">
        <v>158</v>
      </c>
      <c r="B167" s="254" t="s">
        <v>160</v>
      </c>
      <c r="C167" s="254">
        <v>2131.0500000000002</v>
      </c>
      <c r="D167" s="256">
        <v>2134.2666666666669</v>
      </c>
      <c r="E167" s="256">
        <v>2119.0333333333338</v>
      </c>
      <c r="F167" s="256">
        <v>2107.0166666666669</v>
      </c>
      <c r="G167" s="256">
        <v>2091.7833333333338</v>
      </c>
      <c r="H167" s="256">
        <v>2146.2833333333338</v>
      </c>
      <c r="I167" s="256">
        <v>2161.5166666666664</v>
      </c>
      <c r="J167" s="256">
        <v>2173.5333333333338</v>
      </c>
      <c r="K167" s="254">
        <v>2149.5</v>
      </c>
      <c r="L167" s="254">
        <v>2122.25</v>
      </c>
      <c r="M167" s="254">
        <v>2.40645</v>
      </c>
    </row>
    <row r="168" spans="1:13">
      <c r="A168" s="273">
        <v>159</v>
      </c>
      <c r="B168" s="254" t="s">
        <v>157</v>
      </c>
      <c r="C168" s="254">
        <v>2210.65</v>
      </c>
      <c r="D168" s="256">
        <v>2215.2166666666667</v>
      </c>
      <c r="E168" s="256">
        <v>2186.4333333333334</v>
      </c>
      <c r="F168" s="256">
        <v>2162.2166666666667</v>
      </c>
      <c r="G168" s="256">
        <v>2133.4333333333334</v>
      </c>
      <c r="H168" s="256">
        <v>2239.4333333333334</v>
      </c>
      <c r="I168" s="256">
        <v>2268.2166666666672</v>
      </c>
      <c r="J168" s="256">
        <v>2292.4333333333334</v>
      </c>
      <c r="K168" s="254">
        <v>2244</v>
      </c>
      <c r="L168" s="254">
        <v>2191</v>
      </c>
      <c r="M168" s="254">
        <v>6.7954600000000003</v>
      </c>
    </row>
    <row r="169" spans="1:13">
      <c r="A169" s="273">
        <v>160</v>
      </c>
      <c r="B169" s="254" t="s">
        <v>461</v>
      </c>
      <c r="C169" s="254">
        <v>1922.05</v>
      </c>
      <c r="D169" s="256">
        <v>1901.1500000000003</v>
      </c>
      <c r="E169" s="256">
        <v>1876.3000000000006</v>
      </c>
      <c r="F169" s="256">
        <v>1830.5500000000004</v>
      </c>
      <c r="G169" s="256">
        <v>1805.7000000000007</v>
      </c>
      <c r="H169" s="256">
        <v>1946.9000000000005</v>
      </c>
      <c r="I169" s="256">
        <v>1971.7500000000005</v>
      </c>
      <c r="J169" s="256">
        <v>2017.5000000000005</v>
      </c>
      <c r="K169" s="254">
        <v>1926</v>
      </c>
      <c r="L169" s="254">
        <v>1855.4</v>
      </c>
      <c r="M169" s="254">
        <v>7.10365</v>
      </c>
    </row>
    <row r="170" spans="1:13">
      <c r="A170" s="273">
        <v>161</v>
      </c>
      <c r="B170" s="254" t="s">
        <v>159</v>
      </c>
      <c r="C170" s="254">
        <v>129.25</v>
      </c>
      <c r="D170" s="256">
        <v>130.25</v>
      </c>
      <c r="E170" s="256">
        <v>127.6</v>
      </c>
      <c r="F170" s="256">
        <v>125.94999999999999</v>
      </c>
      <c r="G170" s="256">
        <v>123.29999999999998</v>
      </c>
      <c r="H170" s="256">
        <v>131.9</v>
      </c>
      <c r="I170" s="256">
        <v>134.54999999999998</v>
      </c>
      <c r="J170" s="256">
        <v>136.20000000000002</v>
      </c>
      <c r="K170" s="254">
        <v>132.9</v>
      </c>
      <c r="L170" s="254">
        <v>128.6</v>
      </c>
      <c r="M170" s="254">
        <v>186.89058</v>
      </c>
    </row>
    <row r="171" spans="1:13">
      <c r="A171" s="273">
        <v>162</v>
      </c>
      <c r="B171" s="254" t="s">
        <v>162</v>
      </c>
      <c r="C171" s="254">
        <v>242.15</v>
      </c>
      <c r="D171" s="256">
        <v>243.5333333333333</v>
      </c>
      <c r="E171" s="256">
        <v>239.56666666666661</v>
      </c>
      <c r="F171" s="256">
        <v>236.98333333333329</v>
      </c>
      <c r="G171" s="256">
        <v>233.01666666666659</v>
      </c>
      <c r="H171" s="256">
        <v>246.11666666666662</v>
      </c>
      <c r="I171" s="256">
        <v>250.08333333333331</v>
      </c>
      <c r="J171" s="256">
        <v>252.66666666666663</v>
      </c>
      <c r="K171" s="254">
        <v>247.5</v>
      </c>
      <c r="L171" s="254">
        <v>240.95</v>
      </c>
      <c r="M171" s="254">
        <v>172.72513000000001</v>
      </c>
    </row>
    <row r="172" spans="1:13">
      <c r="A172" s="273">
        <v>163</v>
      </c>
      <c r="B172" s="254" t="s">
        <v>270</v>
      </c>
      <c r="C172" s="254">
        <v>284.05</v>
      </c>
      <c r="D172" s="256">
        <v>286.41666666666669</v>
      </c>
      <c r="E172" s="256">
        <v>279.88333333333338</v>
      </c>
      <c r="F172" s="256">
        <v>275.7166666666667</v>
      </c>
      <c r="G172" s="256">
        <v>269.18333333333339</v>
      </c>
      <c r="H172" s="256">
        <v>290.58333333333337</v>
      </c>
      <c r="I172" s="256">
        <v>297.11666666666667</v>
      </c>
      <c r="J172" s="256">
        <v>301.28333333333336</v>
      </c>
      <c r="K172" s="254">
        <v>292.95</v>
      </c>
      <c r="L172" s="254">
        <v>282.25</v>
      </c>
      <c r="M172" s="254">
        <v>4.5781499999999999</v>
      </c>
    </row>
    <row r="173" spans="1:13">
      <c r="A173" s="273">
        <v>164</v>
      </c>
      <c r="B173" s="254" t="s">
        <v>271</v>
      </c>
      <c r="C173" s="254">
        <v>13202.95</v>
      </c>
      <c r="D173" s="256">
        <v>13166.949999999999</v>
      </c>
      <c r="E173" s="256">
        <v>13099.999999999998</v>
      </c>
      <c r="F173" s="256">
        <v>12997.05</v>
      </c>
      <c r="G173" s="256">
        <v>12930.099999999999</v>
      </c>
      <c r="H173" s="256">
        <v>13269.899999999998</v>
      </c>
      <c r="I173" s="256">
        <v>13336.849999999999</v>
      </c>
      <c r="J173" s="256">
        <v>13439.799999999997</v>
      </c>
      <c r="K173" s="254">
        <v>13233.9</v>
      </c>
      <c r="L173" s="254">
        <v>13064</v>
      </c>
      <c r="M173" s="254">
        <v>3.0249999999999999E-2</v>
      </c>
    </row>
    <row r="174" spans="1:13">
      <c r="A174" s="273">
        <v>165</v>
      </c>
      <c r="B174" s="254" t="s">
        <v>161</v>
      </c>
      <c r="C174" s="254">
        <v>41.75</v>
      </c>
      <c r="D174" s="256">
        <v>42.083333333333336</v>
      </c>
      <c r="E174" s="256">
        <v>41.266666666666673</v>
      </c>
      <c r="F174" s="256">
        <v>40.783333333333339</v>
      </c>
      <c r="G174" s="256">
        <v>39.966666666666676</v>
      </c>
      <c r="H174" s="256">
        <v>42.56666666666667</v>
      </c>
      <c r="I174" s="256">
        <v>43.383333333333333</v>
      </c>
      <c r="J174" s="256">
        <v>43.866666666666667</v>
      </c>
      <c r="K174" s="254">
        <v>42.9</v>
      </c>
      <c r="L174" s="254">
        <v>41.6</v>
      </c>
      <c r="M174" s="254">
        <v>701.56922999999995</v>
      </c>
    </row>
    <row r="175" spans="1:13">
      <c r="A175" s="273">
        <v>166</v>
      </c>
      <c r="B175" s="254" t="s">
        <v>165</v>
      </c>
      <c r="C175" s="254">
        <v>215.8</v>
      </c>
      <c r="D175" s="256">
        <v>216.96666666666667</v>
      </c>
      <c r="E175" s="256">
        <v>213.93333333333334</v>
      </c>
      <c r="F175" s="256">
        <v>212.06666666666666</v>
      </c>
      <c r="G175" s="256">
        <v>209.03333333333333</v>
      </c>
      <c r="H175" s="256">
        <v>218.83333333333334</v>
      </c>
      <c r="I175" s="256">
        <v>221.8666666666667</v>
      </c>
      <c r="J175" s="256">
        <v>223.73333333333335</v>
      </c>
      <c r="K175" s="254">
        <v>220</v>
      </c>
      <c r="L175" s="254">
        <v>215.1</v>
      </c>
      <c r="M175" s="254">
        <v>60.109630000000003</v>
      </c>
    </row>
    <row r="176" spans="1:13">
      <c r="A176" s="273">
        <v>167</v>
      </c>
      <c r="B176" s="254" t="s">
        <v>166</v>
      </c>
      <c r="C176" s="254">
        <v>156.05000000000001</v>
      </c>
      <c r="D176" s="256">
        <v>157.13333333333333</v>
      </c>
      <c r="E176" s="256">
        <v>154.31666666666666</v>
      </c>
      <c r="F176" s="256">
        <v>152.58333333333334</v>
      </c>
      <c r="G176" s="256">
        <v>149.76666666666668</v>
      </c>
      <c r="H176" s="256">
        <v>158.86666666666665</v>
      </c>
      <c r="I176" s="256">
        <v>161.68333333333331</v>
      </c>
      <c r="J176" s="256">
        <v>163.41666666666663</v>
      </c>
      <c r="K176" s="254">
        <v>159.94999999999999</v>
      </c>
      <c r="L176" s="254">
        <v>155.4</v>
      </c>
      <c r="M176" s="254">
        <v>63.33625</v>
      </c>
    </row>
    <row r="177" spans="1:13">
      <c r="A177" s="273">
        <v>168</v>
      </c>
      <c r="B177" s="254" t="s">
        <v>273</v>
      </c>
      <c r="C177" s="254">
        <v>590.9</v>
      </c>
      <c r="D177" s="256">
        <v>592.65</v>
      </c>
      <c r="E177" s="256">
        <v>585.65</v>
      </c>
      <c r="F177" s="256">
        <v>580.4</v>
      </c>
      <c r="G177" s="256">
        <v>573.4</v>
      </c>
      <c r="H177" s="256">
        <v>597.9</v>
      </c>
      <c r="I177" s="256">
        <v>604.9</v>
      </c>
      <c r="J177" s="256">
        <v>610.15</v>
      </c>
      <c r="K177" s="254">
        <v>599.65</v>
      </c>
      <c r="L177" s="254">
        <v>587.4</v>
      </c>
      <c r="M177" s="254">
        <v>3.8994599999999999</v>
      </c>
    </row>
    <row r="178" spans="1:13">
      <c r="A178" s="273">
        <v>169</v>
      </c>
      <c r="B178" s="254" t="s">
        <v>167</v>
      </c>
      <c r="C178" s="254">
        <v>2211.6</v>
      </c>
      <c r="D178" s="256">
        <v>2221.5</v>
      </c>
      <c r="E178" s="256">
        <v>2195.9499999999998</v>
      </c>
      <c r="F178" s="256">
        <v>2180.2999999999997</v>
      </c>
      <c r="G178" s="256">
        <v>2154.7499999999995</v>
      </c>
      <c r="H178" s="256">
        <v>2237.15</v>
      </c>
      <c r="I178" s="256">
        <v>2262.7000000000003</v>
      </c>
      <c r="J178" s="256">
        <v>2278.3500000000004</v>
      </c>
      <c r="K178" s="254">
        <v>2247.0500000000002</v>
      </c>
      <c r="L178" s="254">
        <v>2205.85</v>
      </c>
      <c r="M178" s="254">
        <v>49.829749999999997</v>
      </c>
    </row>
    <row r="179" spans="1:13">
      <c r="A179" s="273">
        <v>170</v>
      </c>
      <c r="B179" s="254" t="s">
        <v>814</v>
      </c>
      <c r="C179" s="254">
        <v>1076.9000000000001</v>
      </c>
      <c r="D179" s="256">
        <v>1076.95</v>
      </c>
      <c r="E179" s="256">
        <v>1069.45</v>
      </c>
      <c r="F179" s="256">
        <v>1062</v>
      </c>
      <c r="G179" s="256">
        <v>1054.5</v>
      </c>
      <c r="H179" s="256">
        <v>1084.4000000000001</v>
      </c>
      <c r="I179" s="256">
        <v>1091.9000000000001</v>
      </c>
      <c r="J179" s="256">
        <v>1099.3500000000001</v>
      </c>
      <c r="K179" s="254">
        <v>1084.45</v>
      </c>
      <c r="L179" s="254">
        <v>1069.5</v>
      </c>
      <c r="M179" s="254">
        <v>4.8754600000000003</v>
      </c>
    </row>
    <row r="180" spans="1:13">
      <c r="A180" s="273">
        <v>171</v>
      </c>
      <c r="B180" s="254" t="s">
        <v>274</v>
      </c>
      <c r="C180" s="254">
        <v>991.8</v>
      </c>
      <c r="D180" s="256">
        <v>994.66666666666663</v>
      </c>
      <c r="E180" s="256">
        <v>985.48333333333323</v>
      </c>
      <c r="F180" s="256">
        <v>979.16666666666663</v>
      </c>
      <c r="G180" s="256">
        <v>969.98333333333323</v>
      </c>
      <c r="H180" s="256">
        <v>1000.9833333333332</v>
      </c>
      <c r="I180" s="256">
        <v>1010.1666666666666</v>
      </c>
      <c r="J180" s="256">
        <v>1016.4833333333332</v>
      </c>
      <c r="K180" s="254">
        <v>1003.85</v>
      </c>
      <c r="L180" s="254">
        <v>988.35</v>
      </c>
      <c r="M180" s="254">
        <v>8.3328600000000002</v>
      </c>
    </row>
    <row r="181" spans="1:13">
      <c r="A181" s="273">
        <v>172</v>
      </c>
      <c r="B181" s="254" t="s">
        <v>172</v>
      </c>
      <c r="C181" s="254">
        <v>7147.05</v>
      </c>
      <c r="D181" s="256">
        <v>7146.55</v>
      </c>
      <c r="E181" s="256">
        <v>7085.1</v>
      </c>
      <c r="F181" s="256">
        <v>7023.1500000000005</v>
      </c>
      <c r="G181" s="256">
        <v>6961.7000000000007</v>
      </c>
      <c r="H181" s="256">
        <v>7208.5</v>
      </c>
      <c r="I181" s="256">
        <v>7269.9499999999989</v>
      </c>
      <c r="J181" s="256">
        <v>7331.9</v>
      </c>
      <c r="K181" s="254">
        <v>7208</v>
      </c>
      <c r="L181" s="254">
        <v>7084.6</v>
      </c>
      <c r="M181" s="254">
        <v>1.19492</v>
      </c>
    </row>
    <row r="182" spans="1:13">
      <c r="A182" s="273">
        <v>173</v>
      </c>
      <c r="B182" s="254" t="s">
        <v>478</v>
      </c>
      <c r="C182" s="254">
        <v>7748.7</v>
      </c>
      <c r="D182" s="256">
        <v>7768.416666666667</v>
      </c>
      <c r="E182" s="256">
        <v>7716.8333333333339</v>
      </c>
      <c r="F182" s="256">
        <v>7684.9666666666672</v>
      </c>
      <c r="G182" s="256">
        <v>7633.3833333333341</v>
      </c>
      <c r="H182" s="256">
        <v>7800.2833333333338</v>
      </c>
      <c r="I182" s="256">
        <v>7851.8666666666677</v>
      </c>
      <c r="J182" s="256">
        <v>7883.7333333333336</v>
      </c>
      <c r="K182" s="254">
        <v>7820</v>
      </c>
      <c r="L182" s="254">
        <v>7736.55</v>
      </c>
      <c r="M182" s="254">
        <v>0.18540000000000001</v>
      </c>
    </row>
    <row r="183" spans="1:13">
      <c r="A183" s="273">
        <v>174</v>
      </c>
      <c r="B183" s="254" t="s">
        <v>170</v>
      </c>
      <c r="C183" s="254">
        <v>28224.75</v>
      </c>
      <c r="D183" s="256">
        <v>28315.75</v>
      </c>
      <c r="E183" s="256">
        <v>28041.5</v>
      </c>
      <c r="F183" s="256">
        <v>27858.25</v>
      </c>
      <c r="G183" s="256">
        <v>27584</v>
      </c>
      <c r="H183" s="256">
        <v>28499</v>
      </c>
      <c r="I183" s="256">
        <v>28773.25</v>
      </c>
      <c r="J183" s="256">
        <v>28956.5</v>
      </c>
      <c r="K183" s="254">
        <v>28590</v>
      </c>
      <c r="L183" s="254">
        <v>28132.5</v>
      </c>
      <c r="M183" s="254">
        <v>0.15215000000000001</v>
      </c>
    </row>
    <row r="184" spans="1:13">
      <c r="A184" s="273">
        <v>175</v>
      </c>
      <c r="B184" s="254" t="s">
        <v>173</v>
      </c>
      <c r="C184" s="254">
        <v>1433.85</v>
      </c>
      <c r="D184" s="256">
        <v>1441.3999999999999</v>
      </c>
      <c r="E184" s="256">
        <v>1418.7999999999997</v>
      </c>
      <c r="F184" s="256">
        <v>1403.7499999999998</v>
      </c>
      <c r="G184" s="256">
        <v>1381.1499999999996</v>
      </c>
      <c r="H184" s="256">
        <v>1456.4499999999998</v>
      </c>
      <c r="I184" s="256">
        <v>1479.0499999999997</v>
      </c>
      <c r="J184" s="256">
        <v>1494.1</v>
      </c>
      <c r="K184" s="254">
        <v>1464</v>
      </c>
      <c r="L184" s="254">
        <v>1426.35</v>
      </c>
      <c r="M184" s="254">
        <v>19.655380000000001</v>
      </c>
    </row>
    <row r="185" spans="1:13">
      <c r="A185" s="273">
        <v>176</v>
      </c>
      <c r="B185" s="254" t="s">
        <v>171</v>
      </c>
      <c r="C185" s="254">
        <v>2026.6</v>
      </c>
      <c r="D185" s="256">
        <v>2035.5999999999997</v>
      </c>
      <c r="E185" s="256">
        <v>2010.8499999999995</v>
      </c>
      <c r="F185" s="256">
        <v>1995.0999999999997</v>
      </c>
      <c r="G185" s="256">
        <v>1970.3499999999995</v>
      </c>
      <c r="H185" s="256">
        <v>2051.3499999999995</v>
      </c>
      <c r="I185" s="256">
        <v>2076.1</v>
      </c>
      <c r="J185" s="256">
        <v>2091.8499999999995</v>
      </c>
      <c r="K185" s="254">
        <v>2060.35</v>
      </c>
      <c r="L185" s="254">
        <v>2019.85</v>
      </c>
      <c r="M185" s="254">
        <v>2.3656299999999999</v>
      </c>
    </row>
    <row r="186" spans="1:13">
      <c r="A186" s="273">
        <v>177</v>
      </c>
      <c r="B186" s="254" t="s">
        <v>169</v>
      </c>
      <c r="C186" s="254">
        <v>425.95</v>
      </c>
      <c r="D186" s="256">
        <v>427.90000000000003</v>
      </c>
      <c r="E186" s="256">
        <v>423.05000000000007</v>
      </c>
      <c r="F186" s="256">
        <v>420.15000000000003</v>
      </c>
      <c r="G186" s="256">
        <v>415.30000000000007</v>
      </c>
      <c r="H186" s="256">
        <v>430.80000000000007</v>
      </c>
      <c r="I186" s="256">
        <v>435.65000000000009</v>
      </c>
      <c r="J186" s="256">
        <v>438.55000000000007</v>
      </c>
      <c r="K186" s="254">
        <v>432.75</v>
      </c>
      <c r="L186" s="254">
        <v>425</v>
      </c>
      <c r="M186" s="254">
        <v>197.01175000000001</v>
      </c>
    </row>
    <row r="187" spans="1:13">
      <c r="A187" s="273">
        <v>178</v>
      </c>
      <c r="B187" s="254" t="s">
        <v>168</v>
      </c>
      <c r="C187" s="254">
        <v>131.19999999999999</v>
      </c>
      <c r="D187" s="256">
        <v>133.33333333333334</v>
      </c>
      <c r="E187" s="256">
        <v>128.66666666666669</v>
      </c>
      <c r="F187" s="256">
        <v>126.13333333333335</v>
      </c>
      <c r="G187" s="256">
        <v>121.4666666666667</v>
      </c>
      <c r="H187" s="256">
        <v>135.86666666666667</v>
      </c>
      <c r="I187" s="256">
        <v>140.53333333333336</v>
      </c>
      <c r="J187" s="256">
        <v>143.06666666666666</v>
      </c>
      <c r="K187" s="254">
        <v>138</v>
      </c>
      <c r="L187" s="254">
        <v>130.80000000000001</v>
      </c>
      <c r="M187" s="254">
        <v>708.91535999999996</v>
      </c>
    </row>
    <row r="188" spans="1:13">
      <c r="A188" s="273">
        <v>179</v>
      </c>
      <c r="B188" s="254" t="s">
        <v>175</v>
      </c>
      <c r="C188" s="254">
        <v>668.55</v>
      </c>
      <c r="D188" s="256">
        <v>671.9666666666667</v>
      </c>
      <c r="E188" s="256">
        <v>663.43333333333339</v>
      </c>
      <c r="F188" s="256">
        <v>658.31666666666672</v>
      </c>
      <c r="G188" s="256">
        <v>649.78333333333342</v>
      </c>
      <c r="H188" s="256">
        <v>677.08333333333337</v>
      </c>
      <c r="I188" s="256">
        <v>685.61666666666667</v>
      </c>
      <c r="J188" s="256">
        <v>690.73333333333335</v>
      </c>
      <c r="K188" s="254">
        <v>680.5</v>
      </c>
      <c r="L188" s="254">
        <v>666.85</v>
      </c>
      <c r="M188" s="254">
        <v>48.424480000000003</v>
      </c>
    </row>
    <row r="189" spans="1:13">
      <c r="A189" s="273">
        <v>180</v>
      </c>
      <c r="B189" s="254" t="s">
        <v>176</v>
      </c>
      <c r="C189" s="254">
        <v>529.65</v>
      </c>
      <c r="D189" s="256">
        <v>527.81666666666661</v>
      </c>
      <c r="E189" s="256">
        <v>522.83333333333326</v>
      </c>
      <c r="F189" s="256">
        <v>516.01666666666665</v>
      </c>
      <c r="G189" s="256">
        <v>511.0333333333333</v>
      </c>
      <c r="H189" s="256">
        <v>534.63333333333321</v>
      </c>
      <c r="I189" s="256">
        <v>539.61666666666656</v>
      </c>
      <c r="J189" s="256">
        <v>546.43333333333317</v>
      </c>
      <c r="K189" s="254">
        <v>532.79999999999995</v>
      </c>
      <c r="L189" s="254">
        <v>521</v>
      </c>
      <c r="M189" s="254">
        <v>29.181529999999999</v>
      </c>
    </row>
    <row r="190" spans="1:13">
      <c r="A190" s="273">
        <v>181</v>
      </c>
      <c r="B190" s="254" t="s">
        <v>275</v>
      </c>
      <c r="C190" s="254">
        <v>584</v>
      </c>
      <c r="D190" s="256">
        <v>585.36666666666667</v>
      </c>
      <c r="E190" s="256">
        <v>580.73333333333335</v>
      </c>
      <c r="F190" s="256">
        <v>577.4666666666667</v>
      </c>
      <c r="G190" s="256">
        <v>572.83333333333337</v>
      </c>
      <c r="H190" s="256">
        <v>588.63333333333333</v>
      </c>
      <c r="I190" s="256">
        <v>593.26666666666677</v>
      </c>
      <c r="J190" s="256">
        <v>596.5333333333333</v>
      </c>
      <c r="K190" s="254">
        <v>590</v>
      </c>
      <c r="L190" s="254">
        <v>582.1</v>
      </c>
      <c r="M190" s="254">
        <v>1.8301099999999999</v>
      </c>
    </row>
    <row r="191" spans="1:13">
      <c r="A191" s="273">
        <v>182</v>
      </c>
      <c r="B191" s="254" t="s">
        <v>188</v>
      </c>
      <c r="C191" s="254">
        <v>622.35</v>
      </c>
      <c r="D191" s="256">
        <v>625.08333333333337</v>
      </c>
      <c r="E191" s="256">
        <v>617.4666666666667</v>
      </c>
      <c r="F191" s="256">
        <v>612.58333333333337</v>
      </c>
      <c r="G191" s="256">
        <v>604.9666666666667</v>
      </c>
      <c r="H191" s="256">
        <v>629.9666666666667</v>
      </c>
      <c r="I191" s="256">
        <v>637.58333333333326</v>
      </c>
      <c r="J191" s="256">
        <v>642.4666666666667</v>
      </c>
      <c r="K191" s="254">
        <v>632.70000000000005</v>
      </c>
      <c r="L191" s="254">
        <v>620.20000000000005</v>
      </c>
      <c r="M191" s="254">
        <v>7.6810099999999997</v>
      </c>
    </row>
    <row r="192" spans="1:13">
      <c r="A192" s="273">
        <v>183</v>
      </c>
      <c r="B192" s="254" t="s">
        <v>177</v>
      </c>
      <c r="C192" s="254">
        <v>737.1</v>
      </c>
      <c r="D192" s="256">
        <v>740.2166666666667</v>
      </c>
      <c r="E192" s="256">
        <v>730.98333333333335</v>
      </c>
      <c r="F192" s="256">
        <v>724.86666666666667</v>
      </c>
      <c r="G192" s="256">
        <v>715.63333333333333</v>
      </c>
      <c r="H192" s="256">
        <v>746.33333333333337</v>
      </c>
      <c r="I192" s="256">
        <v>755.56666666666672</v>
      </c>
      <c r="J192" s="256">
        <v>761.68333333333339</v>
      </c>
      <c r="K192" s="254">
        <v>749.45</v>
      </c>
      <c r="L192" s="254">
        <v>734.1</v>
      </c>
      <c r="M192" s="254">
        <v>14.44777</v>
      </c>
    </row>
    <row r="193" spans="1:13">
      <c r="A193" s="273">
        <v>184</v>
      </c>
      <c r="B193" s="254" t="s">
        <v>183</v>
      </c>
      <c r="C193" s="254">
        <v>3274.35</v>
      </c>
      <c r="D193" s="256">
        <v>3274.0166666666664</v>
      </c>
      <c r="E193" s="256">
        <v>3253.333333333333</v>
      </c>
      <c r="F193" s="256">
        <v>3232.3166666666666</v>
      </c>
      <c r="G193" s="256">
        <v>3211.6333333333332</v>
      </c>
      <c r="H193" s="256">
        <v>3295.0333333333328</v>
      </c>
      <c r="I193" s="256">
        <v>3315.7166666666662</v>
      </c>
      <c r="J193" s="256">
        <v>3336.7333333333327</v>
      </c>
      <c r="K193" s="254">
        <v>3294.7</v>
      </c>
      <c r="L193" s="254">
        <v>3253</v>
      </c>
      <c r="M193" s="254">
        <v>16.355519999999999</v>
      </c>
    </row>
    <row r="194" spans="1:13">
      <c r="A194" s="273">
        <v>185</v>
      </c>
      <c r="B194" s="254" t="s">
        <v>804</v>
      </c>
      <c r="C194" s="254">
        <v>735.9</v>
      </c>
      <c r="D194" s="256">
        <v>731.55000000000007</v>
      </c>
      <c r="E194" s="256">
        <v>725.35000000000014</v>
      </c>
      <c r="F194" s="256">
        <v>714.80000000000007</v>
      </c>
      <c r="G194" s="256">
        <v>708.60000000000014</v>
      </c>
      <c r="H194" s="256">
        <v>742.10000000000014</v>
      </c>
      <c r="I194" s="256">
        <v>748.30000000000018</v>
      </c>
      <c r="J194" s="256">
        <v>758.85000000000014</v>
      </c>
      <c r="K194" s="254">
        <v>737.75</v>
      </c>
      <c r="L194" s="254">
        <v>721</v>
      </c>
      <c r="M194" s="254">
        <v>41.345289999999999</v>
      </c>
    </row>
    <row r="195" spans="1:13">
      <c r="A195" s="273">
        <v>186</v>
      </c>
      <c r="B195" s="254" t="s">
        <v>179</v>
      </c>
      <c r="C195" s="254">
        <v>349.35</v>
      </c>
      <c r="D195" s="256">
        <v>351.15000000000003</v>
      </c>
      <c r="E195" s="256">
        <v>346.30000000000007</v>
      </c>
      <c r="F195" s="256">
        <v>343.25000000000006</v>
      </c>
      <c r="G195" s="256">
        <v>338.40000000000009</v>
      </c>
      <c r="H195" s="256">
        <v>354.20000000000005</v>
      </c>
      <c r="I195" s="256">
        <v>359.05000000000007</v>
      </c>
      <c r="J195" s="256">
        <v>362.1</v>
      </c>
      <c r="K195" s="254">
        <v>356</v>
      </c>
      <c r="L195" s="254">
        <v>348.1</v>
      </c>
      <c r="M195" s="254">
        <v>275.50587999999999</v>
      </c>
    </row>
    <row r="196" spans="1:13">
      <c r="A196" s="273">
        <v>187</v>
      </c>
      <c r="B196" s="245" t="s">
        <v>181</v>
      </c>
      <c r="C196" s="245">
        <v>125.95</v>
      </c>
      <c r="D196" s="280">
        <v>124.66666666666667</v>
      </c>
      <c r="E196" s="280">
        <v>121.43333333333334</v>
      </c>
      <c r="F196" s="280">
        <v>116.91666666666667</v>
      </c>
      <c r="G196" s="280">
        <v>113.68333333333334</v>
      </c>
      <c r="H196" s="280">
        <v>129.18333333333334</v>
      </c>
      <c r="I196" s="280">
        <v>132.41666666666666</v>
      </c>
      <c r="J196" s="280">
        <v>136.93333333333334</v>
      </c>
      <c r="K196" s="245">
        <v>127.9</v>
      </c>
      <c r="L196" s="245">
        <v>120.15</v>
      </c>
      <c r="M196" s="245">
        <v>844.45896000000005</v>
      </c>
    </row>
    <row r="197" spans="1:13">
      <c r="A197" s="273">
        <v>188</v>
      </c>
      <c r="B197" s="245" t="s">
        <v>182</v>
      </c>
      <c r="C197" s="245">
        <v>1142.1500000000001</v>
      </c>
      <c r="D197" s="280">
        <v>1152.8500000000001</v>
      </c>
      <c r="E197" s="280">
        <v>1120.9500000000003</v>
      </c>
      <c r="F197" s="280">
        <v>1099.7500000000002</v>
      </c>
      <c r="G197" s="280">
        <v>1067.8500000000004</v>
      </c>
      <c r="H197" s="280">
        <v>1174.0500000000002</v>
      </c>
      <c r="I197" s="280">
        <v>1205.9500000000003</v>
      </c>
      <c r="J197" s="280">
        <v>1227.1500000000001</v>
      </c>
      <c r="K197" s="245">
        <v>1184.75</v>
      </c>
      <c r="L197" s="245">
        <v>1131.6500000000001</v>
      </c>
      <c r="M197" s="245">
        <v>175.21107000000001</v>
      </c>
    </row>
    <row r="198" spans="1:13">
      <c r="A198" s="273">
        <v>189</v>
      </c>
      <c r="B198" s="245" t="s">
        <v>184</v>
      </c>
      <c r="C198" s="245">
        <v>1069.1500000000001</v>
      </c>
      <c r="D198" s="280">
        <v>1067.3666666666668</v>
      </c>
      <c r="E198" s="280">
        <v>1056.7833333333335</v>
      </c>
      <c r="F198" s="280">
        <v>1044.4166666666667</v>
      </c>
      <c r="G198" s="280">
        <v>1033.8333333333335</v>
      </c>
      <c r="H198" s="280">
        <v>1079.7333333333336</v>
      </c>
      <c r="I198" s="280">
        <v>1090.3166666666666</v>
      </c>
      <c r="J198" s="280">
        <v>1102.6833333333336</v>
      </c>
      <c r="K198" s="245">
        <v>1077.95</v>
      </c>
      <c r="L198" s="245">
        <v>1055</v>
      </c>
      <c r="M198" s="245">
        <v>18.81596</v>
      </c>
    </row>
    <row r="199" spans="1:13">
      <c r="A199" s="273">
        <v>190</v>
      </c>
      <c r="B199" s="245" t="s">
        <v>164</v>
      </c>
      <c r="C199" s="245">
        <v>1022.45</v>
      </c>
      <c r="D199" s="280">
        <v>1024.2833333333335</v>
      </c>
      <c r="E199" s="280">
        <v>1013.916666666667</v>
      </c>
      <c r="F199" s="280">
        <v>1005.3833333333334</v>
      </c>
      <c r="G199" s="280">
        <v>995.01666666666688</v>
      </c>
      <c r="H199" s="280">
        <v>1032.8166666666671</v>
      </c>
      <c r="I199" s="280">
        <v>1043.1833333333334</v>
      </c>
      <c r="J199" s="280">
        <v>1051.7166666666672</v>
      </c>
      <c r="K199" s="245">
        <v>1034.6500000000001</v>
      </c>
      <c r="L199" s="245">
        <v>1015.75</v>
      </c>
      <c r="M199" s="245">
        <v>6.9373899999999997</v>
      </c>
    </row>
    <row r="200" spans="1:13">
      <c r="A200" s="273">
        <v>191</v>
      </c>
      <c r="B200" s="245" t="s">
        <v>185</v>
      </c>
      <c r="C200" s="245">
        <v>1714.95</v>
      </c>
      <c r="D200" s="280">
        <v>1716.8166666666666</v>
      </c>
      <c r="E200" s="280">
        <v>1704.6333333333332</v>
      </c>
      <c r="F200" s="280">
        <v>1694.3166666666666</v>
      </c>
      <c r="G200" s="280">
        <v>1682.1333333333332</v>
      </c>
      <c r="H200" s="280">
        <v>1727.1333333333332</v>
      </c>
      <c r="I200" s="280">
        <v>1739.3166666666666</v>
      </c>
      <c r="J200" s="280">
        <v>1749.6333333333332</v>
      </c>
      <c r="K200" s="245">
        <v>1729</v>
      </c>
      <c r="L200" s="245">
        <v>1706.5</v>
      </c>
      <c r="M200" s="245">
        <v>11.167719999999999</v>
      </c>
    </row>
    <row r="201" spans="1:13">
      <c r="A201" s="273">
        <v>192</v>
      </c>
      <c r="B201" s="245" t="s">
        <v>186</v>
      </c>
      <c r="C201" s="245">
        <v>2890.2</v>
      </c>
      <c r="D201" s="280">
        <v>2906.4</v>
      </c>
      <c r="E201" s="280">
        <v>2863.8</v>
      </c>
      <c r="F201" s="280">
        <v>2837.4</v>
      </c>
      <c r="G201" s="280">
        <v>2794.8</v>
      </c>
      <c r="H201" s="280">
        <v>2932.8</v>
      </c>
      <c r="I201" s="280">
        <v>2975.3999999999996</v>
      </c>
      <c r="J201" s="280">
        <v>3001.8</v>
      </c>
      <c r="K201" s="245">
        <v>2949</v>
      </c>
      <c r="L201" s="245">
        <v>2880</v>
      </c>
      <c r="M201" s="245">
        <v>1.72861</v>
      </c>
    </row>
    <row r="202" spans="1:13">
      <c r="A202" s="273">
        <v>193</v>
      </c>
      <c r="B202" s="245" t="s">
        <v>187</v>
      </c>
      <c r="C202" s="245">
        <v>467.8</v>
      </c>
      <c r="D202" s="280">
        <v>465.09999999999997</v>
      </c>
      <c r="E202" s="280">
        <v>457.94999999999993</v>
      </c>
      <c r="F202" s="280">
        <v>448.09999999999997</v>
      </c>
      <c r="G202" s="280">
        <v>440.94999999999993</v>
      </c>
      <c r="H202" s="280">
        <v>474.94999999999993</v>
      </c>
      <c r="I202" s="280">
        <v>482.09999999999991</v>
      </c>
      <c r="J202" s="280">
        <v>491.94999999999993</v>
      </c>
      <c r="K202" s="245">
        <v>472.25</v>
      </c>
      <c r="L202" s="245">
        <v>455.25</v>
      </c>
      <c r="M202" s="245">
        <v>16.249379999999999</v>
      </c>
    </row>
    <row r="203" spans="1:13">
      <c r="A203" s="273">
        <v>194</v>
      </c>
      <c r="B203" s="245" t="s">
        <v>510</v>
      </c>
      <c r="C203" s="245">
        <v>851.2</v>
      </c>
      <c r="D203" s="280">
        <v>856.38333333333333</v>
      </c>
      <c r="E203" s="280">
        <v>842.9666666666667</v>
      </c>
      <c r="F203" s="280">
        <v>834.73333333333335</v>
      </c>
      <c r="G203" s="280">
        <v>821.31666666666672</v>
      </c>
      <c r="H203" s="280">
        <v>864.61666666666667</v>
      </c>
      <c r="I203" s="280">
        <v>878.03333333333342</v>
      </c>
      <c r="J203" s="280">
        <v>886.26666666666665</v>
      </c>
      <c r="K203" s="245">
        <v>869.8</v>
      </c>
      <c r="L203" s="245">
        <v>848.15</v>
      </c>
      <c r="M203" s="245">
        <v>2.4645199999999998</v>
      </c>
    </row>
    <row r="204" spans="1:13">
      <c r="A204" s="273">
        <v>195</v>
      </c>
      <c r="B204" s="245" t="s">
        <v>193</v>
      </c>
      <c r="C204" s="245">
        <v>838.2</v>
      </c>
      <c r="D204" s="280">
        <v>842.9666666666667</v>
      </c>
      <c r="E204" s="280">
        <v>831.38333333333344</v>
      </c>
      <c r="F204" s="280">
        <v>824.56666666666672</v>
      </c>
      <c r="G204" s="280">
        <v>812.98333333333346</v>
      </c>
      <c r="H204" s="280">
        <v>849.78333333333342</v>
      </c>
      <c r="I204" s="280">
        <v>861.36666666666667</v>
      </c>
      <c r="J204" s="280">
        <v>868.18333333333339</v>
      </c>
      <c r="K204" s="245">
        <v>854.55</v>
      </c>
      <c r="L204" s="245">
        <v>836.15</v>
      </c>
      <c r="M204" s="245">
        <v>45.553640000000001</v>
      </c>
    </row>
    <row r="205" spans="1:13">
      <c r="A205" s="273">
        <v>196</v>
      </c>
      <c r="B205" s="245" t="s">
        <v>191</v>
      </c>
      <c r="C205" s="245">
        <v>6587.4</v>
      </c>
      <c r="D205" s="280">
        <v>6615.5</v>
      </c>
      <c r="E205" s="280">
        <v>6536.9</v>
      </c>
      <c r="F205" s="280">
        <v>6486.4</v>
      </c>
      <c r="G205" s="280">
        <v>6407.7999999999993</v>
      </c>
      <c r="H205" s="280">
        <v>6666</v>
      </c>
      <c r="I205" s="280">
        <v>6744.6</v>
      </c>
      <c r="J205" s="280">
        <v>6795.1</v>
      </c>
      <c r="K205" s="245">
        <v>6694.1</v>
      </c>
      <c r="L205" s="245">
        <v>6565</v>
      </c>
      <c r="M205" s="245">
        <v>2.2410000000000001</v>
      </c>
    </row>
    <row r="206" spans="1:13">
      <c r="A206" s="273">
        <v>197</v>
      </c>
      <c r="B206" s="245" t="s">
        <v>192</v>
      </c>
      <c r="C206" s="245">
        <v>37.450000000000003</v>
      </c>
      <c r="D206" s="280">
        <v>37.35</v>
      </c>
      <c r="E206" s="280">
        <v>36.950000000000003</v>
      </c>
      <c r="F206" s="280">
        <v>36.450000000000003</v>
      </c>
      <c r="G206" s="280">
        <v>36.050000000000004</v>
      </c>
      <c r="H206" s="280">
        <v>37.85</v>
      </c>
      <c r="I206" s="280">
        <v>38.249999999999993</v>
      </c>
      <c r="J206" s="280">
        <v>38.75</v>
      </c>
      <c r="K206" s="245">
        <v>37.75</v>
      </c>
      <c r="L206" s="245">
        <v>36.85</v>
      </c>
      <c r="M206" s="245">
        <v>267.60856999999999</v>
      </c>
    </row>
    <row r="207" spans="1:13">
      <c r="A207" s="273">
        <v>198</v>
      </c>
      <c r="B207" s="245" t="s">
        <v>189</v>
      </c>
      <c r="C207" s="245">
        <v>1370.2</v>
      </c>
      <c r="D207" s="280">
        <v>1367.8166666666666</v>
      </c>
      <c r="E207" s="280">
        <v>1356.0833333333333</v>
      </c>
      <c r="F207" s="280">
        <v>1341.9666666666667</v>
      </c>
      <c r="G207" s="280">
        <v>1330.2333333333333</v>
      </c>
      <c r="H207" s="280">
        <v>1381.9333333333332</v>
      </c>
      <c r="I207" s="280">
        <v>1393.6666666666667</v>
      </c>
      <c r="J207" s="280">
        <v>1407.7833333333331</v>
      </c>
      <c r="K207" s="245">
        <v>1379.55</v>
      </c>
      <c r="L207" s="245">
        <v>1353.7</v>
      </c>
      <c r="M207" s="245">
        <v>2.9344299999999999</v>
      </c>
    </row>
    <row r="208" spans="1:13">
      <c r="A208" s="273">
        <v>199</v>
      </c>
      <c r="B208" s="245" t="s">
        <v>141</v>
      </c>
      <c r="C208" s="245">
        <v>652.25</v>
      </c>
      <c r="D208" s="280">
        <v>651.15</v>
      </c>
      <c r="E208" s="280">
        <v>641.44999999999993</v>
      </c>
      <c r="F208" s="280">
        <v>630.65</v>
      </c>
      <c r="G208" s="280">
        <v>620.94999999999993</v>
      </c>
      <c r="H208" s="280">
        <v>661.94999999999993</v>
      </c>
      <c r="I208" s="280">
        <v>671.65</v>
      </c>
      <c r="J208" s="280">
        <v>682.44999999999993</v>
      </c>
      <c r="K208" s="245">
        <v>660.85</v>
      </c>
      <c r="L208" s="245">
        <v>640.35</v>
      </c>
      <c r="M208" s="245">
        <v>14.41743</v>
      </c>
    </row>
    <row r="209" spans="1:13">
      <c r="A209" s="273">
        <v>200</v>
      </c>
      <c r="B209" s="245" t="s">
        <v>277</v>
      </c>
      <c r="C209" s="245">
        <v>269.25</v>
      </c>
      <c r="D209" s="280">
        <v>270.41666666666669</v>
      </c>
      <c r="E209" s="280">
        <v>266.93333333333339</v>
      </c>
      <c r="F209" s="280">
        <v>264.61666666666673</v>
      </c>
      <c r="G209" s="280">
        <v>261.13333333333344</v>
      </c>
      <c r="H209" s="280">
        <v>272.73333333333335</v>
      </c>
      <c r="I209" s="280">
        <v>276.21666666666658</v>
      </c>
      <c r="J209" s="280">
        <v>278.5333333333333</v>
      </c>
      <c r="K209" s="245">
        <v>273.89999999999998</v>
      </c>
      <c r="L209" s="245">
        <v>268.10000000000002</v>
      </c>
      <c r="M209" s="245">
        <v>6.9231699999999998</v>
      </c>
    </row>
    <row r="210" spans="1:13">
      <c r="A210" s="273">
        <v>201</v>
      </c>
      <c r="B210" s="245" t="s">
        <v>522</v>
      </c>
      <c r="C210" s="245">
        <v>788.2</v>
      </c>
      <c r="D210" s="280">
        <v>790.86666666666667</v>
      </c>
      <c r="E210" s="280">
        <v>782.83333333333337</v>
      </c>
      <c r="F210" s="280">
        <v>777.4666666666667</v>
      </c>
      <c r="G210" s="280">
        <v>769.43333333333339</v>
      </c>
      <c r="H210" s="280">
        <v>796.23333333333335</v>
      </c>
      <c r="I210" s="280">
        <v>804.26666666666665</v>
      </c>
      <c r="J210" s="280">
        <v>809.63333333333333</v>
      </c>
      <c r="K210" s="245">
        <v>798.9</v>
      </c>
      <c r="L210" s="245">
        <v>785.5</v>
      </c>
      <c r="M210" s="245">
        <v>3.38741</v>
      </c>
    </row>
    <row r="211" spans="1:13">
      <c r="A211" s="273">
        <v>202</v>
      </c>
      <c r="B211" s="245" t="s">
        <v>118</v>
      </c>
      <c r="C211" s="245">
        <v>9.5500000000000007</v>
      </c>
      <c r="D211" s="280">
        <v>9.6166666666666654</v>
      </c>
      <c r="E211" s="280">
        <v>9.3833333333333311</v>
      </c>
      <c r="F211" s="280">
        <v>9.216666666666665</v>
      </c>
      <c r="G211" s="280">
        <v>8.9833333333333307</v>
      </c>
      <c r="H211" s="280">
        <v>9.7833333333333314</v>
      </c>
      <c r="I211" s="280">
        <v>10.016666666666666</v>
      </c>
      <c r="J211" s="280">
        <v>10.183333333333332</v>
      </c>
      <c r="K211" s="245">
        <v>9.85</v>
      </c>
      <c r="L211" s="245">
        <v>9.4499999999999993</v>
      </c>
      <c r="M211" s="245">
        <v>1470.6868199999999</v>
      </c>
    </row>
    <row r="212" spans="1:13">
      <c r="A212" s="273">
        <v>203</v>
      </c>
      <c r="B212" s="245" t="s">
        <v>195</v>
      </c>
      <c r="C212" s="245">
        <v>1028.1500000000001</v>
      </c>
      <c r="D212" s="280">
        <v>1037.0333333333335</v>
      </c>
      <c r="E212" s="280">
        <v>1013.116666666667</v>
      </c>
      <c r="F212" s="280">
        <v>998.08333333333348</v>
      </c>
      <c r="G212" s="280">
        <v>974.16666666666697</v>
      </c>
      <c r="H212" s="280">
        <v>1052.0666666666671</v>
      </c>
      <c r="I212" s="280">
        <v>1075.9833333333336</v>
      </c>
      <c r="J212" s="280">
        <v>1091.0166666666671</v>
      </c>
      <c r="K212" s="245">
        <v>1060.95</v>
      </c>
      <c r="L212" s="245">
        <v>1022</v>
      </c>
      <c r="M212" s="245">
        <v>13.71401</v>
      </c>
    </row>
    <row r="213" spans="1:13">
      <c r="A213" s="273">
        <v>204</v>
      </c>
      <c r="B213" s="245" t="s">
        <v>528</v>
      </c>
      <c r="C213" s="245">
        <v>2276.5500000000002</v>
      </c>
      <c r="D213" s="280">
        <v>2318.4333333333334</v>
      </c>
      <c r="E213" s="280">
        <v>2218.166666666667</v>
      </c>
      <c r="F213" s="280">
        <v>2159.7833333333338</v>
      </c>
      <c r="G213" s="280">
        <v>2059.5166666666673</v>
      </c>
      <c r="H213" s="280">
        <v>2376.8166666666666</v>
      </c>
      <c r="I213" s="280">
        <v>2477.083333333333</v>
      </c>
      <c r="J213" s="280">
        <v>2535.4666666666662</v>
      </c>
      <c r="K213" s="245">
        <v>2418.6999999999998</v>
      </c>
      <c r="L213" s="245">
        <v>2260.0500000000002</v>
      </c>
      <c r="M213" s="245">
        <v>6.98421</v>
      </c>
    </row>
    <row r="214" spans="1:13">
      <c r="A214" s="273">
        <v>205</v>
      </c>
      <c r="B214" s="245" t="s">
        <v>196</v>
      </c>
      <c r="C214" s="280">
        <v>555.25</v>
      </c>
      <c r="D214" s="280">
        <v>557.1</v>
      </c>
      <c r="E214" s="280">
        <v>551.65000000000009</v>
      </c>
      <c r="F214" s="280">
        <v>548.05000000000007</v>
      </c>
      <c r="G214" s="280">
        <v>542.60000000000014</v>
      </c>
      <c r="H214" s="280">
        <v>560.70000000000005</v>
      </c>
      <c r="I214" s="280">
        <v>566.15000000000009</v>
      </c>
      <c r="J214" s="280">
        <v>569.75</v>
      </c>
      <c r="K214" s="280">
        <v>562.54999999999995</v>
      </c>
      <c r="L214" s="280">
        <v>553.5</v>
      </c>
      <c r="M214" s="280">
        <v>54.97269</v>
      </c>
    </row>
    <row r="215" spans="1:13">
      <c r="A215" s="273">
        <v>206</v>
      </c>
      <c r="B215" s="245" t="s">
        <v>197</v>
      </c>
      <c r="C215" s="280">
        <v>14</v>
      </c>
      <c r="D215" s="280">
        <v>14.1</v>
      </c>
      <c r="E215" s="280">
        <v>13.899999999999999</v>
      </c>
      <c r="F215" s="280">
        <v>13.799999999999999</v>
      </c>
      <c r="G215" s="280">
        <v>13.599999999999998</v>
      </c>
      <c r="H215" s="280">
        <v>14.2</v>
      </c>
      <c r="I215" s="280">
        <v>14.399999999999999</v>
      </c>
      <c r="J215" s="280">
        <v>14.5</v>
      </c>
      <c r="K215" s="280">
        <v>14.3</v>
      </c>
      <c r="L215" s="280">
        <v>14</v>
      </c>
      <c r="M215" s="280">
        <v>779.14828999999997</v>
      </c>
    </row>
    <row r="216" spans="1:13">
      <c r="A216" s="273">
        <v>207</v>
      </c>
      <c r="B216" s="245" t="s">
        <v>198</v>
      </c>
      <c r="C216" s="280">
        <v>227.55</v>
      </c>
      <c r="D216" s="280">
        <v>228.56666666666669</v>
      </c>
      <c r="E216" s="280">
        <v>225.13333333333338</v>
      </c>
      <c r="F216" s="280">
        <v>222.7166666666667</v>
      </c>
      <c r="G216" s="280">
        <v>219.28333333333339</v>
      </c>
      <c r="H216" s="280">
        <v>230.98333333333338</v>
      </c>
      <c r="I216" s="280">
        <v>234.41666666666671</v>
      </c>
      <c r="J216" s="280">
        <v>236.83333333333337</v>
      </c>
      <c r="K216" s="280">
        <v>232</v>
      </c>
      <c r="L216" s="280">
        <v>226.15</v>
      </c>
      <c r="M216" s="280">
        <v>145.31890000000001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28"/>
      <c r="B1" s="52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44364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25" t="s">
        <v>16</v>
      </c>
      <c r="B9" s="526" t="s">
        <v>18</v>
      </c>
      <c r="C9" s="524" t="s">
        <v>19</v>
      </c>
      <c r="D9" s="524" t="s">
        <v>20</v>
      </c>
      <c r="E9" s="524" t="s">
        <v>21</v>
      </c>
      <c r="F9" s="524"/>
      <c r="G9" s="524"/>
      <c r="H9" s="524" t="s">
        <v>22</v>
      </c>
      <c r="I9" s="524"/>
      <c r="J9" s="524"/>
      <c r="K9" s="251"/>
      <c r="L9" s="258"/>
      <c r="M9" s="259"/>
    </row>
    <row r="10" spans="1:15" ht="42.75" customHeight="1">
      <c r="A10" s="520"/>
      <c r="B10" s="522"/>
      <c r="C10" s="527" t="s">
        <v>23</v>
      </c>
      <c r="D10" s="52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1" t="s">
        <v>284</v>
      </c>
      <c r="C11" s="438">
        <v>25473.8</v>
      </c>
      <c r="D11" s="439">
        <v>25567.350000000002</v>
      </c>
      <c r="E11" s="439">
        <v>25300.450000000004</v>
      </c>
      <c r="F11" s="439">
        <v>25127.100000000002</v>
      </c>
      <c r="G11" s="439">
        <v>24860.200000000004</v>
      </c>
      <c r="H11" s="439">
        <v>25740.700000000004</v>
      </c>
      <c r="I11" s="439">
        <v>26007.600000000006</v>
      </c>
      <c r="J11" s="439">
        <v>26180.950000000004</v>
      </c>
      <c r="K11" s="438">
        <v>25834.25</v>
      </c>
      <c r="L11" s="438">
        <v>25394</v>
      </c>
      <c r="M11" s="438">
        <v>1.6310000000000002E-2</v>
      </c>
    </row>
    <row r="12" spans="1:15" ht="12" customHeight="1">
      <c r="A12" s="245">
        <v>2</v>
      </c>
      <c r="B12" s="441" t="s">
        <v>785</v>
      </c>
      <c r="C12" s="438">
        <v>1720.3</v>
      </c>
      <c r="D12" s="439">
        <v>1707.3500000000001</v>
      </c>
      <c r="E12" s="439">
        <v>1686.7000000000003</v>
      </c>
      <c r="F12" s="439">
        <v>1653.1000000000001</v>
      </c>
      <c r="G12" s="439">
        <v>1632.4500000000003</v>
      </c>
      <c r="H12" s="439">
        <v>1740.9500000000003</v>
      </c>
      <c r="I12" s="439">
        <v>1761.6000000000004</v>
      </c>
      <c r="J12" s="439">
        <v>1795.2000000000003</v>
      </c>
      <c r="K12" s="438">
        <v>1728</v>
      </c>
      <c r="L12" s="438">
        <v>1673.75</v>
      </c>
      <c r="M12" s="438">
        <v>2.0732400000000002</v>
      </c>
    </row>
    <row r="13" spans="1:15" ht="12" customHeight="1">
      <c r="A13" s="245">
        <v>3</v>
      </c>
      <c r="B13" s="441" t="s">
        <v>815</v>
      </c>
      <c r="C13" s="438">
        <v>1803.2</v>
      </c>
      <c r="D13" s="439">
        <v>1805.3833333333334</v>
      </c>
      <c r="E13" s="439">
        <v>1774.8666666666668</v>
      </c>
      <c r="F13" s="439">
        <v>1746.5333333333333</v>
      </c>
      <c r="G13" s="439">
        <v>1716.0166666666667</v>
      </c>
      <c r="H13" s="439">
        <v>1833.7166666666669</v>
      </c>
      <c r="I13" s="439">
        <v>1864.2333333333338</v>
      </c>
      <c r="J13" s="439">
        <v>1892.5666666666671</v>
      </c>
      <c r="K13" s="438">
        <v>1835.9</v>
      </c>
      <c r="L13" s="438">
        <v>1777.05</v>
      </c>
      <c r="M13" s="438">
        <v>0.38979999999999998</v>
      </c>
    </row>
    <row r="14" spans="1:15" ht="12" customHeight="1">
      <c r="A14" s="245">
        <v>4</v>
      </c>
      <c r="B14" s="441" t="s">
        <v>38</v>
      </c>
      <c r="C14" s="438">
        <v>2020.5</v>
      </c>
      <c r="D14" s="439">
        <v>2028.9666666666665</v>
      </c>
      <c r="E14" s="439">
        <v>2004.9333333333329</v>
      </c>
      <c r="F14" s="439">
        <v>1989.3666666666666</v>
      </c>
      <c r="G14" s="439">
        <v>1965.333333333333</v>
      </c>
      <c r="H14" s="439">
        <v>2044.5333333333328</v>
      </c>
      <c r="I14" s="439">
        <v>2068.5666666666662</v>
      </c>
      <c r="J14" s="439">
        <v>2084.1333333333328</v>
      </c>
      <c r="K14" s="438">
        <v>2053</v>
      </c>
      <c r="L14" s="438">
        <v>2013.4</v>
      </c>
      <c r="M14" s="438">
        <v>1.5229900000000001</v>
      </c>
    </row>
    <row r="15" spans="1:15" ht="12" customHeight="1">
      <c r="A15" s="245">
        <v>5</v>
      </c>
      <c r="B15" s="441" t="s">
        <v>285</v>
      </c>
      <c r="C15" s="438">
        <v>1987.9</v>
      </c>
      <c r="D15" s="439">
        <v>1980.9666666666665</v>
      </c>
      <c r="E15" s="439">
        <v>1961.9333333333329</v>
      </c>
      <c r="F15" s="439">
        <v>1935.9666666666665</v>
      </c>
      <c r="G15" s="439">
        <v>1916.9333333333329</v>
      </c>
      <c r="H15" s="439">
        <v>2006.9333333333329</v>
      </c>
      <c r="I15" s="439">
        <v>2025.9666666666662</v>
      </c>
      <c r="J15" s="439">
        <v>2051.9333333333329</v>
      </c>
      <c r="K15" s="438">
        <v>2000</v>
      </c>
      <c r="L15" s="438">
        <v>1955</v>
      </c>
      <c r="M15" s="438">
        <v>0.85355999999999999</v>
      </c>
    </row>
    <row r="16" spans="1:15" ht="12" customHeight="1">
      <c r="A16" s="245">
        <v>6</v>
      </c>
      <c r="B16" s="441" t="s">
        <v>286</v>
      </c>
      <c r="C16" s="438">
        <v>1487.85</v>
      </c>
      <c r="D16" s="439">
        <v>1507.6499999999999</v>
      </c>
      <c r="E16" s="439">
        <v>1450.2999999999997</v>
      </c>
      <c r="F16" s="439">
        <v>1412.7499999999998</v>
      </c>
      <c r="G16" s="439">
        <v>1355.3999999999996</v>
      </c>
      <c r="H16" s="439">
        <v>1545.1999999999998</v>
      </c>
      <c r="I16" s="439">
        <v>1602.5499999999997</v>
      </c>
      <c r="J16" s="439">
        <v>1640.1</v>
      </c>
      <c r="K16" s="438">
        <v>1565</v>
      </c>
      <c r="L16" s="438">
        <v>1470.1</v>
      </c>
      <c r="M16" s="438">
        <v>3.5171899999999998</v>
      </c>
    </row>
    <row r="17" spans="1:13" ht="12" customHeight="1">
      <c r="A17" s="245">
        <v>7</v>
      </c>
      <c r="B17" s="441" t="s">
        <v>222</v>
      </c>
      <c r="C17" s="438">
        <v>1040.5</v>
      </c>
      <c r="D17" s="439">
        <v>1047.3</v>
      </c>
      <c r="E17" s="439">
        <v>1029.3999999999999</v>
      </c>
      <c r="F17" s="439">
        <v>1018.3</v>
      </c>
      <c r="G17" s="439">
        <v>1000.3999999999999</v>
      </c>
      <c r="H17" s="439">
        <v>1058.3999999999999</v>
      </c>
      <c r="I17" s="439">
        <v>1076.3</v>
      </c>
      <c r="J17" s="439">
        <v>1087.3999999999999</v>
      </c>
      <c r="K17" s="438">
        <v>1065.2</v>
      </c>
      <c r="L17" s="438">
        <v>1036.2</v>
      </c>
      <c r="M17" s="438">
        <v>4.9263000000000003</v>
      </c>
    </row>
    <row r="18" spans="1:13" ht="12" customHeight="1">
      <c r="A18" s="245">
        <v>8</v>
      </c>
      <c r="B18" s="441" t="s">
        <v>734</v>
      </c>
      <c r="C18" s="438">
        <v>736.6</v>
      </c>
      <c r="D18" s="439">
        <v>737.21666666666658</v>
      </c>
      <c r="E18" s="439">
        <v>726.43333333333317</v>
      </c>
      <c r="F18" s="439">
        <v>716.26666666666654</v>
      </c>
      <c r="G18" s="439">
        <v>705.48333333333312</v>
      </c>
      <c r="H18" s="439">
        <v>747.38333333333321</v>
      </c>
      <c r="I18" s="439">
        <v>758.16666666666674</v>
      </c>
      <c r="J18" s="439">
        <v>768.33333333333326</v>
      </c>
      <c r="K18" s="438">
        <v>748</v>
      </c>
      <c r="L18" s="438">
        <v>727.05</v>
      </c>
      <c r="M18" s="438">
        <v>4.3007499999999999</v>
      </c>
    </row>
    <row r="19" spans="1:13" ht="12" customHeight="1">
      <c r="A19" s="245">
        <v>9</v>
      </c>
      <c r="B19" s="441" t="s">
        <v>735</v>
      </c>
      <c r="C19" s="438">
        <v>1827.9</v>
      </c>
      <c r="D19" s="439">
        <v>1830.6166666666668</v>
      </c>
      <c r="E19" s="439">
        <v>1816.2333333333336</v>
      </c>
      <c r="F19" s="439">
        <v>1804.5666666666668</v>
      </c>
      <c r="G19" s="439">
        <v>1790.1833333333336</v>
      </c>
      <c r="H19" s="439">
        <v>1842.2833333333335</v>
      </c>
      <c r="I19" s="439">
        <v>1856.6666666666667</v>
      </c>
      <c r="J19" s="439">
        <v>1868.3333333333335</v>
      </c>
      <c r="K19" s="438">
        <v>1845</v>
      </c>
      <c r="L19" s="438">
        <v>1818.95</v>
      </c>
      <c r="M19" s="438">
        <v>2.9170799999999999</v>
      </c>
    </row>
    <row r="20" spans="1:13" ht="12" customHeight="1">
      <c r="A20" s="245">
        <v>10</v>
      </c>
      <c r="B20" s="441" t="s">
        <v>287</v>
      </c>
      <c r="C20" s="438">
        <v>2505.35</v>
      </c>
      <c r="D20" s="439">
        <v>2489.85</v>
      </c>
      <c r="E20" s="439">
        <v>2449.75</v>
      </c>
      <c r="F20" s="439">
        <v>2394.15</v>
      </c>
      <c r="G20" s="439">
        <v>2354.0500000000002</v>
      </c>
      <c r="H20" s="439">
        <v>2545.4499999999998</v>
      </c>
      <c r="I20" s="439">
        <v>2585.5499999999993</v>
      </c>
      <c r="J20" s="439">
        <v>2641.1499999999996</v>
      </c>
      <c r="K20" s="438">
        <v>2529.9499999999998</v>
      </c>
      <c r="L20" s="438">
        <v>2434.25</v>
      </c>
      <c r="M20" s="438">
        <v>0.58443000000000001</v>
      </c>
    </row>
    <row r="21" spans="1:13" ht="12" customHeight="1">
      <c r="A21" s="245">
        <v>11</v>
      </c>
      <c r="B21" s="441" t="s">
        <v>288</v>
      </c>
      <c r="C21" s="438">
        <v>16446.2</v>
      </c>
      <c r="D21" s="439">
        <v>16424.283333333333</v>
      </c>
      <c r="E21" s="439">
        <v>16348.566666666666</v>
      </c>
      <c r="F21" s="439">
        <v>16250.933333333332</v>
      </c>
      <c r="G21" s="439">
        <v>16175.216666666665</v>
      </c>
      <c r="H21" s="439">
        <v>16521.916666666664</v>
      </c>
      <c r="I21" s="439">
        <v>16597.633333333331</v>
      </c>
      <c r="J21" s="439">
        <v>16695.266666666666</v>
      </c>
      <c r="K21" s="438">
        <v>16500</v>
      </c>
      <c r="L21" s="438">
        <v>16326.65</v>
      </c>
      <c r="M21" s="438">
        <v>7.2349999999999998E-2</v>
      </c>
    </row>
    <row r="22" spans="1:13" ht="12" customHeight="1">
      <c r="A22" s="245">
        <v>12</v>
      </c>
      <c r="B22" s="441" t="s">
        <v>40</v>
      </c>
      <c r="C22" s="438">
        <v>1448.3</v>
      </c>
      <c r="D22" s="439">
        <v>1465.2666666666667</v>
      </c>
      <c r="E22" s="439">
        <v>1392.3333333333333</v>
      </c>
      <c r="F22" s="439">
        <v>1336.3666666666666</v>
      </c>
      <c r="G22" s="439">
        <v>1263.4333333333332</v>
      </c>
      <c r="H22" s="439">
        <v>1521.2333333333333</v>
      </c>
      <c r="I22" s="439">
        <v>1594.1666666666667</v>
      </c>
      <c r="J22" s="439">
        <v>1650.1333333333334</v>
      </c>
      <c r="K22" s="438">
        <v>1538.2</v>
      </c>
      <c r="L22" s="438">
        <v>1409.3</v>
      </c>
      <c r="M22" s="438">
        <v>126.26148999999999</v>
      </c>
    </row>
    <row r="23" spans="1:13">
      <c r="A23" s="245">
        <v>13</v>
      </c>
      <c r="B23" s="441" t="s">
        <v>289</v>
      </c>
      <c r="C23" s="438">
        <v>1182.75</v>
      </c>
      <c r="D23" s="439">
        <v>1193.4333333333334</v>
      </c>
      <c r="E23" s="439">
        <v>1151.8666666666668</v>
      </c>
      <c r="F23" s="439">
        <v>1120.9833333333333</v>
      </c>
      <c r="G23" s="439">
        <v>1079.4166666666667</v>
      </c>
      <c r="H23" s="439">
        <v>1224.3166666666668</v>
      </c>
      <c r="I23" s="439">
        <v>1265.8833333333334</v>
      </c>
      <c r="J23" s="439">
        <v>1296.7666666666669</v>
      </c>
      <c r="K23" s="438">
        <v>1235</v>
      </c>
      <c r="L23" s="438">
        <v>1162.55</v>
      </c>
      <c r="M23" s="438">
        <v>17.817689999999999</v>
      </c>
    </row>
    <row r="24" spans="1:13">
      <c r="A24" s="245">
        <v>14</v>
      </c>
      <c r="B24" s="441" t="s">
        <v>41</v>
      </c>
      <c r="C24" s="438">
        <v>706.7</v>
      </c>
      <c r="D24" s="439">
        <v>719.83333333333337</v>
      </c>
      <c r="E24" s="439">
        <v>684.66666666666674</v>
      </c>
      <c r="F24" s="439">
        <v>662.63333333333333</v>
      </c>
      <c r="G24" s="439">
        <v>627.4666666666667</v>
      </c>
      <c r="H24" s="439">
        <v>741.86666666666679</v>
      </c>
      <c r="I24" s="439">
        <v>777.03333333333353</v>
      </c>
      <c r="J24" s="439">
        <v>799.06666666666683</v>
      </c>
      <c r="K24" s="438">
        <v>755</v>
      </c>
      <c r="L24" s="438">
        <v>697.8</v>
      </c>
      <c r="M24" s="438">
        <v>294.40055999999998</v>
      </c>
    </row>
    <row r="25" spans="1:13">
      <c r="A25" s="245">
        <v>15</v>
      </c>
      <c r="B25" s="441" t="s">
        <v>826</v>
      </c>
      <c r="C25" s="438">
        <v>1394.35</v>
      </c>
      <c r="D25" s="439">
        <v>1394.3499999999997</v>
      </c>
      <c r="E25" s="439">
        <v>1394.3499999999995</v>
      </c>
      <c r="F25" s="439">
        <v>1394.3499999999997</v>
      </c>
      <c r="G25" s="439">
        <v>1394.3499999999995</v>
      </c>
      <c r="H25" s="439">
        <v>1394.3499999999995</v>
      </c>
      <c r="I25" s="439">
        <v>1394.35</v>
      </c>
      <c r="J25" s="439">
        <v>1394.3499999999995</v>
      </c>
      <c r="K25" s="438">
        <v>1394.35</v>
      </c>
      <c r="L25" s="438">
        <v>1394.35</v>
      </c>
      <c r="M25" s="438">
        <v>2.3389000000000002</v>
      </c>
    </row>
    <row r="26" spans="1:13">
      <c r="A26" s="245">
        <v>16</v>
      </c>
      <c r="B26" s="441" t="s">
        <v>290</v>
      </c>
      <c r="C26" s="438">
        <v>1374.1</v>
      </c>
      <c r="D26" s="439">
        <v>1374.0999999999997</v>
      </c>
      <c r="E26" s="439">
        <v>1374.0999999999995</v>
      </c>
      <c r="F26" s="439">
        <v>1374.0999999999997</v>
      </c>
      <c r="G26" s="439">
        <v>1374.0999999999995</v>
      </c>
      <c r="H26" s="439">
        <v>1374.0999999999995</v>
      </c>
      <c r="I26" s="439">
        <v>1374.1</v>
      </c>
      <c r="J26" s="439">
        <v>1374.0999999999995</v>
      </c>
      <c r="K26" s="438">
        <v>1374.1</v>
      </c>
      <c r="L26" s="438">
        <v>1374.1</v>
      </c>
      <c r="M26" s="438">
        <v>0.70308000000000004</v>
      </c>
    </row>
    <row r="27" spans="1:13">
      <c r="A27" s="245">
        <v>17</v>
      </c>
      <c r="B27" s="441" t="s">
        <v>223</v>
      </c>
      <c r="C27" s="438">
        <v>123.35</v>
      </c>
      <c r="D27" s="439">
        <v>124.01666666666667</v>
      </c>
      <c r="E27" s="439">
        <v>122.33333333333333</v>
      </c>
      <c r="F27" s="439">
        <v>121.31666666666666</v>
      </c>
      <c r="G27" s="439">
        <v>119.63333333333333</v>
      </c>
      <c r="H27" s="439">
        <v>125.03333333333333</v>
      </c>
      <c r="I27" s="439">
        <v>126.71666666666667</v>
      </c>
      <c r="J27" s="439">
        <v>127.73333333333333</v>
      </c>
      <c r="K27" s="438">
        <v>125.7</v>
      </c>
      <c r="L27" s="438">
        <v>123</v>
      </c>
      <c r="M27" s="438">
        <v>17.094439999999999</v>
      </c>
    </row>
    <row r="28" spans="1:13">
      <c r="A28" s="245">
        <v>18</v>
      </c>
      <c r="B28" s="441" t="s">
        <v>224</v>
      </c>
      <c r="C28" s="438">
        <v>203.3</v>
      </c>
      <c r="D28" s="439">
        <v>203.66666666666666</v>
      </c>
      <c r="E28" s="439">
        <v>201.58333333333331</v>
      </c>
      <c r="F28" s="439">
        <v>199.86666666666665</v>
      </c>
      <c r="G28" s="439">
        <v>197.7833333333333</v>
      </c>
      <c r="H28" s="439">
        <v>205.38333333333333</v>
      </c>
      <c r="I28" s="439">
        <v>207.46666666666664</v>
      </c>
      <c r="J28" s="439">
        <v>209.18333333333334</v>
      </c>
      <c r="K28" s="438">
        <v>205.75</v>
      </c>
      <c r="L28" s="438">
        <v>201.95</v>
      </c>
      <c r="M28" s="438">
        <v>9.7681299999999993</v>
      </c>
    </row>
    <row r="29" spans="1:13">
      <c r="A29" s="245">
        <v>19</v>
      </c>
      <c r="B29" s="441" t="s">
        <v>291</v>
      </c>
      <c r="C29" s="438">
        <v>414.45</v>
      </c>
      <c r="D29" s="439">
        <v>411.95</v>
      </c>
      <c r="E29" s="439">
        <v>407.75</v>
      </c>
      <c r="F29" s="439">
        <v>401.05</v>
      </c>
      <c r="G29" s="439">
        <v>396.85</v>
      </c>
      <c r="H29" s="439">
        <v>418.65</v>
      </c>
      <c r="I29" s="439">
        <v>422.84999999999991</v>
      </c>
      <c r="J29" s="439">
        <v>429.54999999999995</v>
      </c>
      <c r="K29" s="438">
        <v>416.15</v>
      </c>
      <c r="L29" s="438">
        <v>405.25</v>
      </c>
      <c r="M29" s="438">
        <v>2.4722499999999998</v>
      </c>
    </row>
    <row r="30" spans="1:13">
      <c r="A30" s="245">
        <v>20</v>
      </c>
      <c r="B30" s="441" t="s">
        <v>292</v>
      </c>
      <c r="C30" s="438">
        <v>362.75</v>
      </c>
      <c r="D30" s="439">
        <v>365.51666666666665</v>
      </c>
      <c r="E30" s="439">
        <v>358.23333333333329</v>
      </c>
      <c r="F30" s="439">
        <v>353.71666666666664</v>
      </c>
      <c r="G30" s="439">
        <v>346.43333333333328</v>
      </c>
      <c r="H30" s="439">
        <v>370.0333333333333</v>
      </c>
      <c r="I30" s="439">
        <v>377.31666666666661</v>
      </c>
      <c r="J30" s="439">
        <v>381.83333333333331</v>
      </c>
      <c r="K30" s="438">
        <v>372.8</v>
      </c>
      <c r="L30" s="438">
        <v>361</v>
      </c>
      <c r="M30" s="438">
        <v>4.0722699999999996</v>
      </c>
    </row>
    <row r="31" spans="1:13">
      <c r="A31" s="245">
        <v>21</v>
      </c>
      <c r="B31" s="441" t="s">
        <v>736</v>
      </c>
      <c r="C31" s="438">
        <v>5124.25</v>
      </c>
      <c r="D31" s="439">
        <v>5131.416666666667</v>
      </c>
      <c r="E31" s="439">
        <v>5107.8333333333339</v>
      </c>
      <c r="F31" s="439">
        <v>5091.416666666667</v>
      </c>
      <c r="G31" s="439">
        <v>5067.8333333333339</v>
      </c>
      <c r="H31" s="439">
        <v>5147.8333333333339</v>
      </c>
      <c r="I31" s="439">
        <v>5171.4166666666679</v>
      </c>
      <c r="J31" s="439">
        <v>5187.8333333333339</v>
      </c>
      <c r="K31" s="438">
        <v>5155</v>
      </c>
      <c r="L31" s="438">
        <v>5115</v>
      </c>
      <c r="M31" s="438">
        <v>0.20977000000000001</v>
      </c>
    </row>
    <row r="32" spans="1:13">
      <c r="A32" s="245">
        <v>22</v>
      </c>
      <c r="B32" s="441" t="s">
        <v>225</v>
      </c>
      <c r="C32" s="438">
        <v>1991.15</v>
      </c>
      <c r="D32" s="439">
        <v>2000.3666666666668</v>
      </c>
      <c r="E32" s="439">
        <v>1975.7333333333336</v>
      </c>
      <c r="F32" s="439">
        <v>1960.3166666666668</v>
      </c>
      <c r="G32" s="439">
        <v>1935.6833333333336</v>
      </c>
      <c r="H32" s="439">
        <v>2015.7833333333335</v>
      </c>
      <c r="I32" s="439">
        <v>2040.4166666666667</v>
      </c>
      <c r="J32" s="439">
        <v>2055.8333333333335</v>
      </c>
      <c r="K32" s="438">
        <v>2025</v>
      </c>
      <c r="L32" s="438">
        <v>1984.95</v>
      </c>
      <c r="M32" s="438">
        <v>0.91852999999999996</v>
      </c>
    </row>
    <row r="33" spans="1:13">
      <c r="A33" s="245">
        <v>23</v>
      </c>
      <c r="B33" s="441" t="s">
        <v>293</v>
      </c>
      <c r="C33" s="438">
        <v>2298.5500000000002</v>
      </c>
      <c r="D33" s="439">
        <v>2306.9833333333336</v>
      </c>
      <c r="E33" s="439">
        <v>2281.5666666666671</v>
      </c>
      <c r="F33" s="439">
        <v>2264.5833333333335</v>
      </c>
      <c r="G33" s="439">
        <v>2239.166666666667</v>
      </c>
      <c r="H33" s="439">
        <v>2323.9666666666672</v>
      </c>
      <c r="I33" s="439">
        <v>2349.3833333333332</v>
      </c>
      <c r="J33" s="439">
        <v>2366.3666666666672</v>
      </c>
      <c r="K33" s="438">
        <v>2332.4</v>
      </c>
      <c r="L33" s="438">
        <v>2290</v>
      </c>
      <c r="M33" s="438">
        <v>4.9239999999999999E-2</v>
      </c>
    </row>
    <row r="34" spans="1:13">
      <c r="A34" s="245">
        <v>24</v>
      </c>
      <c r="B34" s="441" t="s">
        <v>737</v>
      </c>
      <c r="C34" s="438">
        <v>131.85</v>
      </c>
      <c r="D34" s="439">
        <v>130.93333333333331</v>
      </c>
      <c r="E34" s="439">
        <v>128.76666666666662</v>
      </c>
      <c r="F34" s="439">
        <v>125.68333333333331</v>
      </c>
      <c r="G34" s="439">
        <v>123.51666666666662</v>
      </c>
      <c r="H34" s="439">
        <v>134.01666666666662</v>
      </c>
      <c r="I34" s="439">
        <v>136.18333333333331</v>
      </c>
      <c r="J34" s="439">
        <v>139.26666666666662</v>
      </c>
      <c r="K34" s="438">
        <v>133.1</v>
      </c>
      <c r="L34" s="438">
        <v>127.85</v>
      </c>
      <c r="M34" s="438">
        <v>9.4305800000000009</v>
      </c>
    </row>
    <row r="35" spans="1:13">
      <c r="A35" s="245">
        <v>25</v>
      </c>
      <c r="B35" s="441" t="s">
        <v>294</v>
      </c>
      <c r="C35" s="438">
        <v>998.85</v>
      </c>
      <c r="D35" s="439">
        <v>1002.9833333333335</v>
      </c>
      <c r="E35" s="439">
        <v>986.51666666666688</v>
      </c>
      <c r="F35" s="439">
        <v>974.18333333333339</v>
      </c>
      <c r="G35" s="439">
        <v>957.71666666666681</v>
      </c>
      <c r="H35" s="439">
        <v>1015.3166666666669</v>
      </c>
      <c r="I35" s="439">
        <v>1031.7833333333333</v>
      </c>
      <c r="J35" s="439">
        <v>1044.116666666667</v>
      </c>
      <c r="K35" s="438">
        <v>1019.45</v>
      </c>
      <c r="L35" s="438">
        <v>990.65</v>
      </c>
      <c r="M35" s="438">
        <v>5.98719</v>
      </c>
    </row>
    <row r="36" spans="1:13">
      <c r="A36" s="245">
        <v>26</v>
      </c>
      <c r="B36" s="441" t="s">
        <v>226</v>
      </c>
      <c r="C36" s="438">
        <v>3183.8</v>
      </c>
      <c r="D36" s="439">
        <v>3173.65</v>
      </c>
      <c r="E36" s="439">
        <v>3139.05</v>
      </c>
      <c r="F36" s="439">
        <v>3094.3</v>
      </c>
      <c r="G36" s="439">
        <v>3059.7000000000003</v>
      </c>
      <c r="H36" s="439">
        <v>3218.4</v>
      </c>
      <c r="I36" s="439">
        <v>3252.9999999999995</v>
      </c>
      <c r="J36" s="439">
        <v>3297.75</v>
      </c>
      <c r="K36" s="438">
        <v>3208.25</v>
      </c>
      <c r="L36" s="438">
        <v>3128.9</v>
      </c>
      <c r="M36" s="438">
        <v>1.1411</v>
      </c>
    </row>
    <row r="37" spans="1:13">
      <c r="A37" s="245">
        <v>27</v>
      </c>
      <c r="B37" s="441" t="s">
        <v>738</v>
      </c>
      <c r="C37" s="438">
        <v>3561.35</v>
      </c>
      <c r="D37" s="439">
        <v>3576.7833333333333</v>
      </c>
      <c r="E37" s="439">
        <v>3539.5666666666666</v>
      </c>
      <c r="F37" s="439">
        <v>3517.7833333333333</v>
      </c>
      <c r="G37" s="439">
        <v>3480.5666666666666</v>
      </c>
      <c r="H37" s="439">
        <v>3598.5666666666666</v>
      </c>
      <c r="I37" s="439">
        <v>3635.7833333333328</v>
      </c>
      <c r="J37" s="439">
        <v>3657.5666666666666</v>
      </c>
      <c r="K37" s="438">
        <v>3614</v>
      </c>
      <c r="L37" s="438">
        <v>3555</v>
      </c>
      <c r="M37" s="438">
        <v>0.44803999999999999</v>
      </c>
    </row>
    <row r="38" spans="1:13">
      <c r="A38" s="245">
        <v>28</v>
      </c>
      <c r="B38" s="441" t="s">
        <v>800</v>
      </c>
      <c r="C38" s="438">
        <v>28.9</v>
      </c>
      <c r="D38" s="439">
        <v>28.933333333333337</v>
      </c>
      <c r="E38" s="439">
        <v>27.066666666666674</v>
      </c>
      <c r="F38" s="439">
        <v>25.233333333333338</v>
      </c>
      <c r="G38" s="439">
        <v>23.366666666666674</v>
      </c>
      <c r="H38" s="439">
        <v>30.766666666666673</v>
      </c>
      <c r="I38" s="439">
        <v>32.633333333333333</v>
      </c>
      <c r="J38" s="439">
        <v>34.466666666666669</v>
      </c>
      <c r="K38" s="438">
        <v>30.8</v>
      </c>
      <c r="L38" s="438">
        <v>27.1</v>
      </c>
      <c r="M38" s="438">
        <v>545.81457</v>
      </c>
    </row>
    <row r="39" spans="1:13">
      <c r="A39" s="245">
        <v>29</v>
      </c>
      <c r="B39" s="441" t="s">
        <v>44</v>
      </c>
      <c r="C39" s="438">
        <v>772.05</v>
      </c>
      <c r="D39" s="439">
        <v>777.68333333333339</v>
      </c>
      <c r="E39" s="439">
        <v>764.36666666666679</v>
      </c>
      <c r="F39" s="439">
        <v>756.68333333333339</v>
      </c>
      <c r="G39" s="439">
        <v>743.36666666666679</v>
      </c>
      <c r="H39" s="439">
        <v>785.36666666666679</v>
      </c>
      <c r="I39" s="439">
        <v>798.68333333333339</v>
      </c>
      <c r="J39" s="439">
        <v>806.36666666666679</v>
      </c>
      <c r="K39" s="438">
        <v>791</v>
      </c>
      <c r="L39" s="438">
        <v>770</v>
      </c>
      <c r="M39" s="438">
        <v>21.189260000000001</v>
      </c>
    </row>
    <row r="40" spans="1:13">
      <c r="A40" s="245">
        <v>30</v>
      </c>
      <c r="B40" s="441" t="s">
        <v>296</v>
      </c>
      <c r="C40" s="438">
        <v>2770.1</v>
      </c>
      <c r="D40" s="439">
        <v>2771.7333333333336</v>
      </c>
      <c r="E40" s="439">
        <v>2758.416666666667</v>
      </c>
      <c r="F40" s="439">
        <v>2746.7333333333336</v>
      </c>
      <c r="G40" s="439">
        <v>2733.416666666667</v>
      </c>
      <c r="H40" s="439">
        <v>2783.416666666667</v>
      </c>
      <c r="I40" s="439">
        <v>2796.7333333333336</v>
      </c>
      <c r="J40" s="439">
        <v>2808.416666666667</v>
      </c>
      <c r="K40" s="438">
        <v>2785.05</v>
      </c>
      <c r="L40" s="438">
        <v>2760.05</v>
      </c>
      <c r="M40" s="438">
        <v>0.55740000000000001</v>
      </c>
    </row>
    <row r="41" spans="1:13">
      <c r="A41" s="245">
        <v>31</v>
      </c>
      <c r="B41" s="441" t="s">
        <v>45</v>
      </c>
      <c r="C41" s="438">
        <v>338.9</v>
      </c>
      <c r="D41" s="439">
        <v>340.16666666666669</v>
      </c>
      <c r="E41" s="439">
        <v>336.33333333333337</v>
      </c>
      <c r="F41" s="439">
        <v>333.76666666666671</v>
      </c>
      <c r="G41" s="439">
        <v>329.93333333333339</v>
      </c>
      <c r="H41" s="439">
        <v>342.73333333333335</v>
      </c>
      <c r="I41" s="439">
        <v>346.56666666666672</v>
      </c>
      <c r="J41" s="439">
        <v>349.13333333333333</v>
      </c>
      <c r="K41" s="438">
        <v>344</v>
      </c>
      <c r="L41" s="438">
        <v>337.6</v>
      </c>
      <c r="M41" s="438">
        <v>20.069790000000001</v>
      </c>
    </row>
    <row r="42" spans="1:13">
      <c r="A42" s="245">
        <v>32</v>
      </c>
      <c r="B42" s="441" t="s">
        <v>46</v>
      </c>
      <c r="C42" s="438">
        <v>3294.2</v>
      </c>
      <c r="D42" s="439">
        <v>3299.0666666666671</v>
      </c>
      <c r="E42" s="439">
        <v>3273.1333333333341</v>
      </c>
      <c r="F42" s="439">
        <v>3252.0666666666671</v>
      </c>
      <c r="G42" s="439">
        <v>3226.1333333333341</v>
      </c>
      <c r="H42" s="439">
        <v>3320.1333333333341</v>
      </c>
      <c r="I42" s="439">
        <v>3346.0666666666675</v>
      </c>
      <c r="J42" s="439">
        <v>3367.1333333333341</v>
      </c>
      <c r="K42" s="438">
        <v>3325</v>
      </c>
      <c r="L42" s="438">
        <v>3278</v>
      </c>
      <c r="M42" s="438">
        <v>4.1957500000000003</v>
      </c>
    </row>
    <row r="43" spans="1:13">
      <c r="A43" s="245">
        <v>33</v>
      </c>
      <c r="B43" s="441" t="s">
        <v>47</v>
      </c>
      <c r="C43" s="438">
        <v>233</v>
      </c>
      <c r="D43" s="439">
        <v>234.51666666666665</v>
      </c>
      <c r="E43" s="439">
        <v>230.7833333333333</v>
      </c>
      <c r="F43" s="439">
        <v>228.56666666666666</v>
      </c>
      <c r="G43" s="439">
        <v>224.83333333333331</v>
      </c>
      <c r="H43" s="439">
        <v>236.73333333333329</v>
      </c>
      <c r="I43" s="439">
        <v>240.46666666666664</v>
      </c>
      <c r="J43" s="439">
        <v>242.68333333333328</v>
      </c>
      <c r="K43" s="438">
        <v>238.25</v>
      </c>
      <c r="L43" s="438">
        <v>232.3</v>
      </c>
      <c r="M43" s="438">
        <v>24.151250000000001</v>
      </c>
    </row>
    <row r="44" spans="1:13">
      <c r="A44" s="245">
        <v>34</v>
      </c>
      <c r="B44" s="441" t="s">
        <v>48</v>
      </c>
      <c r="C44" s="438">
        <v>125.9</v>
      </c>
      <c r="D44" s="439">
        <v>126.76666666666667</v>
      </c>
      <c r="E44" s="439">
        <v>124.63333333333333</v>
      </c>
      <c r="F44" s="439">
        <v>123.36666666666666</v>
      </c>
      <c r="G44" s="439">
        <v>121.23333333333332</v>
      </c>
      <c r="H44" s="439">
        <v>128.03333333333333</v>
      </c>
      <c r="I44" s="439">
        <v>130.16666666666669</v>
      </c>
      <c r="J44" s="439">
        <v>131.43333333333334</v>
      </c>
      <c r="K44" s="438">
        <v>128.9</v>
      </c>
      <c r="L44" s="438">
        <v>125.5</v>
      </c>
      <c r="M44" s="438">
        <v>156.88623999999999</v>
      </c>
    </row>
    <row r="45" spans="1:13">
      <c r="A45" s="245">
        <v>35</v>
      </c>
      <c r="B45" s="441" t="s">
        <v>297</v>
      </c>
      <c r="C45" s="438">
        <v>100.95</v>
      </c>
      <c r="D45" s="439">
        <v>100.51666666666665</v>
      </c>
      <c r="E45" s="439">
        <v>99.033333333333303</v>
      </c>
      <c r="F45" s="439">
        <v>97.116666666666646</v>
      </c>
      <c r="G45" s="439">
        <v>95.633333333333297</v>
      </c>
      <c r="H45" s="439">
        <v>102.43333333333331</v>
      </c>
      <c r="I45" s="439">
        <v>103.91666666666666</v>
      </c>
      <c r="J45" s="439">
        <v>105.83333333333331</v>
      </c>
      <c r="K45" s="438">
        <v>102</v>
      </c>
      <c r="L45" s="438">
        <v>98.6</v>
      </c>
      <c r="M45" s="438">
        <v>28.723220000000001</v>
      </c>
    </row>
    <row r="46" spans="1:13">
      <c r="A46" s="245">
        <v>36</v>
      </c>
      <c r="B46" s="441" t="s">
        <v>50</v>
      </c>
      <c r="C46" s="438">
        <v>3018.7</v>
      </c>
      <c r="D46" s="439">
        <v>3022.1333333333332</v>
      </c>
      <c r="E46" s="439">
        <v>3002.0666666666666</v>
      </c>
      <c r="F46" s="439">
        <v>2985.4333333333334</v>
      </c>
      <c r="G46" s="439">
        <v>2965.3666666666668</v>
      </c>
      <c r="H46" s="439">
        <v>3038.7666666666664</v>
      </c>
      <c r="I46" s="439">
        <v>3058.833333333333</v>
      </c>
      <c r="J46" s="439">
        <v>3075.4666666666662</v>
      </c>
      <c r="K46" s="438">
        <v>3042.2</v>
      </c>
      <c r="L46" s="438">
        <v>3005.5</v>
      </c>
      <c r="M46" s="438">
        <v>8.5950500000000005</v>
      </c>
    </row>
    <row r="47" spans="1:13">
      <c r="A47" s="245">
        <v>37</v>
      </c>
      <c r="B47" s="441" t="s">
        <v>298</v>
      </c>
      <c r="C47" s="438">
        <v>155.75</v>
      </c>
      <c r="D47" s="439">
        <v>156.04999999999998</v>
      </c>
      <c r="E47" s="439">
        <v>153.19999999999996</v>
      </c>
      <c r="F47" s="439">
        <v>150.64999999999998</v>
      </c>
      <c r="G47" s="439">
        <v>147.79999999999995</v>
      </c>
      <c r="H47" s="439">
        <v>158.59999999999997</v>
      </c>
      <c r="I47" s="439">
        <v>161.44999999999999</v>
      </c>
      <c r="J47" s="439">
        <v>163.99999999999997</v>
      </c>
      <c r="K47" s="438">
        <v>158.9</v>
      </c>
      <c r="L47" s="438">
        <v>153.5</v>
      </c>
      <c r="M47" s="438">
        <v>6.1988700000000003</v>
      </c>
    </row>
    <row r="48" spans="1:13">
      <c r="A48" s="245">
        <v>38</v>
      </c>
      <c r="B48" s="441" t="s">
        <v>299</v>
      </c>
      <c r="C48" s="438">
        <v>3773.05</v>
      </c>
      <c r="D48" s="439">
        <v>3786.0833333333335</v>
      </c>
      <c r="E48" s="439">
        <v>3750.1166666666668</v>
      </c>
      <c r="F48" s="439">
        <v>3727.1833333333334</v>
      </c>
      <c r="G48" s="439">
        <v>3691.2166666666667</v>
      </c>
      <c r="H48" s="439">
        <v>3809.0166666666669</v>
      </c>
      <c r="I48" s="439">
        <v>3844.9833333333331</v>
      </c>
      <c r="J48" s="439">
        <v>3867.916666666667</v>
      </c>
      <c r="K48" s="438">
        <v>3822.05</v>
      </c>
      <c r="L48" s="438">
        <v>3763.15</v>
      </c>
      <c r="M48" s="438">
        <v>0.18371000000000001</v>
      </c>
    </row>
    <row r="49" spans="1:13">
      <c r="A49" s="245">
        <v>39</v>
      </c>
      <c r="B49" s="441" t="s">
        <v>300</v>
      </c>
      <c r="C49" s="438">
        <v>1959.75</v>
      </c>
      <c r="D49" s="439">
        <v>1951.5833333333333</v>
      </c>
      <c r="E49" s="439">
        <v>1930.1666666666665</v>
      </c>
      <c r="F49" s="439">
        <v>1900.5833333333333</v>
      </c>
      <c r="G49" s="439">
        <v>1879.1666666666665</v>
      </c>
      <c r="H49" s="439">
        <v>1981.1666666666665</v>
      </c>
      <c r="I49" s="439">
        <v>2002.583333333333</v>
      </c>
      <c r="J49" s="439">
        <v>2032.1666666666665</v>
      </c>
      <c r="K49" s="438">
        <v>1973</v>
      </c>
      <c r="L49" s="438">
        <v>1922</v>
      </c>
      <c r="M49" s="438">
        <v>2.5095900000000002</v>
      </c>
    </row>
    <row r="50" spans="1:13">
      <c r="A50" s="245">
        <v>40</v>
      </c>
      <c r="B50" s="441" t="s">
        <v>301</v>
      </c>
      <c r="C50" s="438">
        <v>8942.75</v>
      </c>
      <c r="D50" s="439">
        <v>8958.5500000000011</v>
      </c>
      <c r="E50" s="439">
        <v>8895.2000000000025</v>
      </c>
      <c r="F50" s="439">
        <v>8847.6500000000015</v>
      </c>
      <c r="G50" s="439">
        <v>8784.3000000000029</v>
      </c>
      <c r="H50" s="439">
        <v>9006.1000000000022</v>
      </c>
      <c r="I50" s="439">
        <v>9069.4500000000007</v>
      </c>
      <c r="J50" s="439">
        <v>9117.0000000000018</v>
      </c>
      <c r="K50" s="438">
        <v>9021.9</v>
      </c>
      <c r="L50" s="438">
        <v>8911</v>
      </c>
      <c r="M50" s="438">
        <v>6.7369999999999999E-2</v>
      </c>
    </row>
    <row r="51" spans="1:13">
      <c r="A51" s="245">
        <v>41</v>
      </c>
      <c r="B51" s="441" t="s">
        <v>52</v>
      </c>
      <c r="C51" s="438">
        <v>987.6</v>
      </c>
      <c r="D51" s="439">
        <v>992.65</v>
      </c>
      <c r="E51" s="439">
        <v>975.8</v>
      </c>
      <c r="F51" s="439">
        <v>964</v>
      </c>
      <c r="G51" s="439">
        <v>947.15</v>
      </c>
      <c r="H51" s="439">
        <v>1004.4499999999999</v>
      </c>
      <c r="I51" s="439">
        <v>1021.3000000000001</v>
      </c>
      <c r="J51" s="439">
        <v>1033.0999999999999</v>
      </c>
      <c r="K51" s="438">
        <v>1009.5</v>
      </c>
      <c r="L51" s="438">
        <v>980.85</v>
      </c>
      <c r="M51" s="438">
        <v>29.714680000000001</v>
      </c>
    </row>
    <row r="52" spans="1:13">
      <c r="A52" s="245">
        <v>42</v>
      </c>
      <c r="B52" s="441" t="s">
        <v>302</v>
      </c>
      <c r="C52" s="438">
        <v>587.29999999999995</v>
      </c>
      <c r="D52" s="439">
        <v>590.51666666666665</v>
      </c>
      <c r="E52" s="439">
        <v>581.73333333333335</v>
      </c>
      <c r="F52" s="439">
        <v>576.16666666666674</v>
      </c>
      <c r="G52" s="439">
        <v>567.38333333333344</v>
      </c>
      <c r="H52" s="439">
        <v>596.08333333333326</v>
      </c>
      <c r="I52" s="439">
        <v>604.86666666666656</v>
      </c>
      <c r="J52" s="439">
        <v>610.43333333333317</v>
      </c>
      <c r="K52" s="438">
        <v>599.29999999999995</v>
      </c>
      <c r="L52" s="438">
        <v>584.95000000000005</v>
      </c>
      <c r="M52" s="438">
        <v>3.0232999999999999</v>
      </c>
    </row>
    <row r="53" spans="1:13">
      <c r="A53" s="245">
        <v>43</v>
      </c>
      <c r="B53" s="441" t="s">
        <v>227</v>
      </c>
      <c r="C53" s="438">
        <v>3310.4</v>
      </c>
      <c r="D53" s="439">
        <v>3327.65</v>
      </c>
      <c r="E53" s="439">
        <v>3258.4</v>
      </c>
      <c r="F53" s="439">
        <v>3206.4</v>
      </c>
      <c r="G53" s="439">
        <v>3137.15</v>
      </c>
      <c r="H53" s="439">
        <v>3379.65</v>
      </c>
      <c r="I53" s="439">
        <v>3448.9</v>
      </c>
      <c r="J53" s="439">
        <v>3500.9</v>
      </c>
      <c r="K53" s="438">
        <v>3396.9</v>
      </c>
      <c r="L53" s="438">
        <v>3275.65</v>
      </c>
      <c r="M53" s="438">
        <v>4.41188</v>
      </c>
    </row>
    <row r="54" spans="1:13">
      <c r="A54" s="245">
        <v>44</v>
      </c>
      <c r="B54" s="441" t="s">
        <v>54</v>
      </c>
      <c r="C54" s="438">
        <v>749.8</v>
      </c>
      <c r="D54" s="439">
        <v>750.9666666666667</v>
      </c>
      <c r="E54" s="439">
        <v>745.08333333333337</v>
      </c>
      <c r="F54" s="439">
        <v>740.36666666666667</v>
      </c>
      <c r="G54" s="439">
        <v>734.48333333333335</v>
      </c>
      <c r="H54" s="439">
        <v>755.68333333333339</v>
      </c>
      <c r="I54" s="439">
        <v>761.56666666666661</v>
      </c>
      <c r="J54" s="439">
        <v>766.28333333333342</v>
      </c>
      <c r="K54" s="438">
        <v>756.85</v>
      </c>
      <c r="L54" s="438">
        <v>746.25</v>
      </c>
      <c r="M54" s="438">
        <v>86.140960000000007</v>
      </c>
    </row>
    <row r="55" spans="1:13">
      <c r="A55" s="245">
        <v>45</v>
      </c>
      <c r="B55" s="441" t="s">
        <v>303</v>
      </c>
      <c r="C55" s="438">
        <v>2774.05</v>
      </c>
      <c r="D55" s="439">
        <v>2740.15</v>
      </c>
      <c r="E55" s="439">
        <v>2615.3000000000002</v>
      </c>
      <c r="F55" s="439">
        <v>2456.5500000000002</v>
      </c>
      <c r="G55" s="439">
        <v>2331.7000000000003</v>
      </c>
      <c r="H55" s="439">
        <v>2898.9</v>
      </c>
      <c r="I55" s="439">
        <v>3023.7499999999995</v>
      </c>
      <c r="J55" s="439">
        <v>3182.5</v>
      </c>
      <c r="K55" s="438">
        <v>2865</v>
      </c>
      <c r="L55" s="438">
        <v>2581.4</v>
      </c>
      <c r="M55" s="438">
        <v>9.2939000000000007</v>
      </c>
    </row>
    <row r="56" spans="1:13">
      <c r="A56" s="245">
        <v>46</v>
      </c>
      <c r="B56" s="441" t="s">
        <v>304</v>
      </c>
      <c r="C56" s="438">
        <v>1334.35</v>
      </c>
      <c r="D56" s="439">
        <v>1337.4666666666665</v>
      </c>
      <c r="E56" s="439">
        <v>1319.9333333333329</v>
      </c>
      <c r="F56" s="439">
        <v>1305.5166666666664</v>
      </c>
      <c r="G56" s="439">
        <v>1287.9833333333329</v>
      </c>
      <c r="H56" s="439">
        <v>1351.883333333333</v>
      </c>
      <c r="I56" s="439">
        <v>1369.4166666666663</v>
      </c>
      <c r="J56" s="439">
        <v>1383.833333333333</v>
      </c>
      <c r="K56" s="438">
        <v>1355</v>
      </c>
      <c r="L56" s="438">
        <v>1323.05</v>
      </c>
      <c r="M56" s="438">
        <v>5.1394399999999996</v>
      </c>
    </row>
    <row r="57" spans="1:13">
      <c r="A57" s="245">
        <v>47</v>
      </c>
      <c r="B57" s="441" t="s">
        <v>305</v>
      </c>
      <c r="C57" s="438">
        <v>928.9</v>
      </c>
      <c r="D57" s="439">
        <v>934.93333333333339</v>
      </c>
      <c r="E57" s="439">
        <v>920.16666666666674</v>
      </c>
      <c r="F57" s="439">
        <v>911.43333333333339</v>
      </c>
      <c r="G57" s="439">
        <v>896.66666666666674</v>
      </c>
      <c r="H57" s="439">
        <v>943.66666666666674</v>
      </c>
      <c r="I57" s="439">
        <v>958.43333333333339</v>
      </c>
      <c r="J57" s="439">
        <v>967.16666666666674</v>
      </c>
      <c r="K57" s="438">
        <v>949.7</v>
      </c>
      <c r="L57" s="438">
        <v>926.2</v>
      </c>
      <c r="M57" s="438">
        <v>4.6986999999999997</v>
      </c>
    </row>
    <row r="58" spans="1:13">
      <c r="A58" s="245">
        <v>48</v>
      </c>
      <c r="B58" s="441" t="s">
        <v>55</v>
      </c>
      <c r="C58" s="438">
        <v>4110.45</v>
      </c>
      <c r="D58" s="439">
        <v>4123.5</v>
      </c>
      <c r="E58" s="439">
        <v>4088.95</v>
      </c>
      <c r="F58" s="439">
        <v>4067.45</v>
      </c>
      <c r="G58" s="439">
        <v>4032.8999999999996</v>
      </c>
      <c r="H58" s="439">
        <v>4145</v>
      </c>
      <c r="I58" s="439">
        <v>4179.5499999999993</v>
      </c>
      <c r="J58" s="439">
        <v>4201.05</v>
      </c>
      <c r="K58" s="438">
        <v>4158.05</v>
      </c>
      <c r="L58" s="438">
        <v>4102</v>
      </c>
      <c r="M58" s="438">
        <v>2.1623600000000001</v>
      </c>
    </row>
    <row r="59" spans="1:13">
      <c r="A59" s="245">
        <v>49</v>
      </c>
      <c r="B59" s="441" t="s">
        <v>306</v>
      </c>
      <c r="C59" s="438">
        <v>295.45</v>
      </c>
      <c r="D59" s="439">
        <v>296.55</v>
      </c>
      <c r="E59" s="439">
        <v>290.15000000000003</v>
      </c>
      <c r="F59" s="439">
        <v>284.85000000000002</v>
      </c>
      <c r="G59" s="439">
        <v>278.45000000000005</v>
      </c>
      <c r="H59" s="439">
        <v>301.85000000000002</v>
      </c>
      <c r="I59" s="439">
        <v>308.25</v>
      </c>
      <c r="J59" s="439">
        <v>313.55</v>
      </c>
      <c r="K59" s="438">
        <v>302.95</v>
      </c>
      <c r="L59" s="438">
        <v>291.25</v>
      </c>
      <c r="M59" s="438">
        <v>14.52078</v>
      </c>
    </row>
    <row r="60" spans="1:13" ht="12" customHeight="1">
      <c r="A60" s="245">
        <v>50</v>
      </c>
      <c r="B60" s="441" t="s">
        <v>307</v>
      </c>
      <c r="C60" s="438">
        <v>1044.95</v>
      </c>
      <c r="D60" s="439">
        <v>1044.7333333333333</v>
      </c>
      <c r="E60" s="439">
        <v>1031.2166666666667</v>
      </c>
      <c r="F60" s="439">
        <v>1017.4833333333333</v>
      </c>
      <c r="G60" s="439">
        <v>1003.9666666666667</v>
      </c>
      <c r="H60" s="439">
        <v>1058.4666666666667</v>
      </c>
      <c r="I60" s="439">
        <v>1071.9833333333336</v>
      </c>
      <c r="J60" s="439">
        <v>1085.7166666666667</v>
      </c>
      <c r="K60" s="438">
        <v>1058.25</v>
      </c>
      <c r="L60" s="438">
        <v>1031</v>
      </c>
      <c r="M60" s="438">
        <v>0.82747999999999999</v>
      </c>
    </row>
    <row r="61" spans="1:13">
      <c r="A61" s="245">
        <v>51</v>
      </c>
      <c r="B61" s="441" t="s">
        <v>58</v>
      </c>
      <c r="C61" s="438">
        <v>6081.6</v>
      </c>
      <c r="D61" s="439">
        <v>6101.7666666666664</v>
      </c>
      <c r="E61" s="439">
        <v>6042.6333333333332</v>
      </c>
      <c r="F61" s="439">
        <v>6003.666666666667</v>
      </c>
      <c r="G61" s="439">
        <v>5944.5333333333338</v>
      </c>
      <c r="H61" s="439">
        <v>6140.7333333333327</v>
      </c>
      <c r="I61" s="439">
        <v>6199.8666666666659</v>
      </c>
      <c r="J61" s="439">
        <v>6238.8333333333321</v>
      </c>
      <c r="K61" s="438">
        <v>6160.9</v>
      </c>
      <c r="L61" s="438">
        <v>6062.8</v>
      </c>
      <c r="M61" s="438">
        <v>14.81658</v>
      </c>
    </row>
    <row r="62" spans="1:13">
      <c r="A62" s="245">
        <v>52</v>
      </c>
      <c r="B62" s="441" t="s">
        <v>57</v>
      </c>
      <c r="C62" s="438">
        <v>11856.15</v>
      </c>
      <c r="D62" s="439">
        <v>11872.050000000001</v>
      </c>
      <c r="E62" s="439">
        <v>11759.100000000002</v>
      </c>
      <c r="F62" s="439">
        <v>11662.050000000001</v>
      </c>
      <c r="G62" s="439">
        <v>11549.100000000002</v>
      </c>
      <c r="H62" s="439">
        <v>11969.100000000002</v>
      </c>
      <c r="I62" s="439">
        <v>12082.050000000003</v>
      </c>
      <c r="J62" s="439">
        <v>12179.100000000002</v>
      </c>
      <c r="K62" s="438">
        <v>11985</v>
      </c>
      <c r="L62" s="438">
        <v>11775</v>
      </c>
      <c r="M62" s="438">
        <v>2.47539</v>
      </c>
    </row>
    <row r="63" spans="1:13">
      <c r="A63" s="245">
        <v>53</v>
      </c>
      <c r="B63" s="441" t="s">
        <v>228</v>
      </c>
      <c r="C63" s="438">
        <v>3544.45</v>
      </c>
      <c r="D63" s="439">
        <v>3546.8833333333332</v>
      </c>
      <c r="E63" s="439">
        <v>3518.7666666666664</v>
      </c>
      <c r="F63" s="439">
        <v>3493.083333333333</v>
      </c>
      <c r="G63" s="439">
        <v>3464.9666666666662</v>
      </c>
      <c r="H63" s="439">
        <v>3572.5666666666666</v>
      </c>
      <c r="I63" s="439">
        <v>3600.6833333333334</v>
      </c>
      <c r="J63" s="439">
        <v>3626.3666666666668</v>
      </c>
      <c r="K63" s="438">
        <v>3575</v>
      </c>
      <c r="L63" s="438">
        <v>3521.2</v>
      </c>
      <c r="M63" s="438">
        <v>0.24015</v>
      </c>
    </row>
    <row r="64" spans="1:13">
      <c r="A64" s="245">
        <v>54</v>
      </c>
      <c r="B64" s="441" t="s">
        <v>59</v>
      </c>
      <c r="C64" s="438">
        <v>2244.5500000000002</v>
      </c>
      <c r="D64" s="439">
        <v>2253.1833333333334</v>
      </c>
      <c r="E64" s="439">
        <v>2231.416666666667</v>
      </c>
      <c r="F64" s="439">
        <v>2218.2833333333338</v>
      </c>
      <c r="G64" s="439">
        <v>2196.5166666666673</v>
      </c>
      <c r="H64" s="439">
        <v>2266.3166666666666</v>
      </c>
      <c r="I64" s="439">
        <v>2288.083333333333</v>
      </c>
      <c r="J64" s="439">
        <v>2301.2166666666662</v>
      </c>
      <c r="K64" s="438">
        <v>2274.9499999999998</v>
      </c>
      <c r="L64" s="438">
        <v>2240.0500000000002</v>
      </c>
      <c r="M64" s="438">
        <v>1.6193299999999999</v>
      </c>
    </row>
    <row r="65" spans="1:13">
      <c r="A65" s="245">
        <v>55</v>
      </c>
      <c r="B65" s="441" t="s">
        <v>308</v>
      </c>
      <c r="C65" s="438">
        <v>141.25</v>
      </c>
      <c r="D65" s="439">
        <v>142.04999999999998</v>
      </c>
      <c r="E65" s="439">
        <v>140.09999999999997</v>
      </c>
      <c r="F65" s="439">
        <v>138.94999999999999</v>
      </c>
      <c r="G65" s="439">
        <v>136.99999999999997</v>
      </c>
      <c r="H65" s="439">
        <v>143.19999999999996</v>
      </c>
      <c r="I65" s="439">
        <v>145.14999999999995</v>
      </c>
      <c r="J65" s="439">
        <v>146.29999999999995</v>
      </c>
      <c r="K65" s="438">
        <v>144</v>
      </c>
      <c r="L65" s="438">
        <v>140.9</v>
      </c>
      <c r="M65" s="438">
        <v>4.3540599999999996</v>
      </c>
    </row>
    <row r="66" spans="1:13">
      <c r="A66" s="245">
        <v>56</v>
      </c>
      <c r="B66" s="441" t="s">
        <v>309</v>
      </c>
      <c r="C66" s="438">
        <v>337.1</v>
      </c>
      <c r="D66" s="439">
        <v>341.39999999999992</v>
      </c>
      <c r="E66" s="439">
        <v>330.09999999999985</v>
      </c>
      <c r="F66" s="439">
        <v>323.09999999999991</v>
      </c>
      <c r="G66" s="439">
        <v>311.79999999999984</v>
      </c>
      <c r="H66" s="439">
        <v>348.39999999999986</v>
      </c>
      <c r="I66" s="439">
        <v>359.69999999999993</v>
      </c>
      <c r="J66" s="439">
        <v>366.69999999999987</v>
      </c>
      <c r="K66" s="438">
        <v>352.7</v>
      </c>
      <c r="L66" s="438">
        <v>334.4</v>
      </c>
      <c r="M66" s="438">
        <v>12.01854</v>
      </c>
    </row>
    <row r="67" spans="1:13">
      <c r="A67" s="245">
        <v>57</v>
      </c>
      <c r="B67" s="441" t="s">
        <v>229</v>
      </c>
      <c r="C67" s="438">
        <v>320.89999999999998</v>
      </c>
      <c r="D67" s="439">
        <v>321.7833333333333</v>
      </c>
      <c r="E67" s="439">
        <v>318.11666666666662</v>
      </c>
      <c r="F67" s="439">
        <v>315.33333333333331</v>
      </c>
      <c r="G67" s="439">
        <v>311.66666666666663</v>
      </c>
      <c r="H67" s="439">
        <v>324.56666666666661</v>
      </c>
      <c r="I67" s="439">
        <v>328.23333333333335</v>
      </c>
      <c r="J67" s="439">
        <v>331.01666666666659</v>
      </c>
      <c r="K67" s="438">
        <v>325.45</v>
      </c>
      <c r="L67" s="438">
        <v>319</v>
      </c>
      <c r="M67" s="438">
        <v>31.16939</v>
      </c>
    </row>
    <row r="68" spans="1:13">
      <c r="A68" s="245">
        <v>58</v>
      </c>
      <c r="B68" s="441" t="s">
        <v>60</v>
      </c>
      <c r="C68" s="438">
        <v>84.4</v>
      </c>
      <c r="D68" s="439">
        <v>85.166666666666671</v>
      </c>
      <c r="E68" s="439">
        <v>83.333333333333343</v>
      </c>
      <c r="F68" s="439">
        <v>82.266666666666666</v>
      </c>
      <c r="G68" s="439">
        <v>80.433333333333337</v>
      </c>
      <c r="H68" s="439">
        <v>86.233333333333348</v>
      </c>
      <c r="I68" s="439">
        <v>88.066666666666691</v>
      </c>
      <c r="J68" s="439">
        <v>89.133333333333354</v>
      </c>
      <c r="K68" s="438">
        <v>87</v>
      </c>
      <c r="L68" s="438">
        <v>84.1</v>
      </c>
      <c r="M68" s="438">
        <v>546.75509999999997</v>
      </c>
    </row>
    <row r="69" spans="1:13">
      <c r="A69" s="245">
        <v>59</v>
      </c>
      <c r="B69" s="441" t="s">
        <v>61</v>
      </c>
      <c r="C69" s="438">
        <v>78.45</v>
      </c>
      <c r="D69" s="439">
        <v>79.05</v>
      </c>
      <c r="E69" s="439">
        <v>77.649999999999991</v>
      </c>
      <c r="F69" s="439">
        <v>76.849999999999994</v>
      </c>
      <c r="G69" s="439">
        <v>75.449999999999989</v>
      </c>
      <c r="H69" s="439">
        <v>79.849999999999994</v>
      </c>
      <c r="I69" s="439">
        <v>81.25</v>
      </c>
      <c r="J69" s="439">
        <v>82.05</v>
      </c>
      <c r="K69" s="438">
        <v>80.45</v>
      </c>
      <c r="L69" s="438">
        <v>78.25</v>
      </c>
      <c r="M69" s="438">
        <v>37.935560000000002</v>
      </c>
    </row>
    <row r="70" spans="1:13">
      <c r="A70" s="245">
        <v>60</v>
      </c>
      <c r="B70" s="441" t="s">
        <v>310</v>
      </c>
      <c r="C70" s="438">
        <v>25.85</v>
      </c>
      <c r="D70" s="439">
        <v>26</v>
      </c>
      <c r="E70" s="439">
        <v>25.6</v>
      </c>
      <c r="F70" s="439">
        <v>25.35</v>
      </c>
      <c r="G70" s="439">
        <v>24.950000000000003</v>
      </c>
      <c r="H70" s="439">
        <v>26.25</v>
      </c>
      <c r="I70" s="439">
        <v>26.65</v>
      </c>
      <c r="J70" s="439">
        <v>26.9</v>
      </c>
      <c r="K70" s="438">
        <v>26.4</v>
      </c>
      <c r="L70" s="438">
        <v>25.75</v>
      </c>
      <c r="M70" s="438">
        <v>41.320590000000003</v>
      </c>
    </row>
    <row r="71" spans="1:13">
      <c r="A71" s="245">
        <v>61</v>
      </c>
      <c r="B71" s="441" t="s">
        <v>62</v>
      </c>
      <c r="C71" s="438">
        <v>1646.1</v>
      </c>
      <c r="D71" s="439">
        <v>1643.4666666666665</v>
      </c>
      <c r="E71" s="439">
        <v>1628.9333333333329</v>
      </c>
      <c r="F71" s="439">
        <v>1611.7666666666664</v>
      </c>
      <c r="G71" s="439">
        <v>1597.2333333333329</v>
      </c>
      <c r="H71" s="439">
        <v>1660.633333333333</v>
      </c>
      <c r="I71" s="439">
        <v>1675.1666666666663</v>
      </c>
      <c r="J71" s="439">
        <v>1692.333333333333</v>
      </c>
      <c r="K71" s="438">
        <v>1658</v>
      </c>
      <c r="L71" s="438">
        <v>1626.3</v>
      </c>
      <c r="M71" s="438">
        <v>3.77183</v>
      </c>
    </row>
    <row r="72" spans="1:13">
      <c r="A72" s="245">
        <v>62</v>
      </c>
      <c r="B72" s="441" t="s">
        <v>311</v>
      </c>
      <c r="C72" s="438">
        <v>5655.95</v>
      </c>
      <c r="D72" s="439">
        <v>5676.4833333333336</v>
      </c>
      <c r="E72" s="439">
        <v>5609.4666666666672</v>
      </c>
      <c r="F72" s="439">
        <v>5562.9833333333336</v>
      </c>
      <c r="G72" s="439">
        <v>5495.9666666666672</v>
      </c>
      <c r="H72" s="439">
        <v>5722.9666666666672</v>
      </c>
      <c r="I72" s="439">
        <v>5789.9833333333336</v>
      </c>
      <c r="J72" s="439">
        <v>5836.4666666666672</v>
      </c>
      <c r="K72" s="438">
        <v>5743.5</v>
      </c>
      <c r="L72" s="438">
        <v>5630</v>
      </c>
      <c r="M72" s="438">
        <v>0.34877000000000002</v>
      </c>
    </row>
    <row r="73" spans="1:13">
      <c r="A73" s="245">
        <v>63</v>
      </c>
      <c r="B73" s="441" t="s">
        <v>65</v>
      </c>
      <c r="C73" s="438">
        <v>817.9</v>
      </c>
      <c r="D73" s="439">
        <v>820.63333333333333</v>
      </c>
      <c r="E73" s="439">
        <v>813.41666666666663</v>
      </c>
      <c r="F73" s="439">
        <v>808.93333333333328</v>
      </c>
      <c r="G73" s="439">
        <v>801.71666666666658</v>
      </c>
      <c r="H73" s="439">
        <v>825.11666666666667</v>
      </c>
      <c r="I73" s="439">
        <v>832.33333333333337</v>
      </c>
      <c r="J73" s="439">
        <v>836.81666666666672</v>
      </c>
      <c r="K73" s="438">
        <v>827.85</v>
      </c>
      <c r="L73" s="438">
        <v>816.15</v>
      </c>
      <c r="M73" s="438">
        <v>6.4227499999999997</v>
      </c>
    </row>
    <row r="74" spans="1:13">
      <c r="A74" s="245">
        <v>64</v>
      </c>
      <c r="B74" s="441" t="s">
        <v>312</v>
      </c>
      <c r="C74" s="438">
        <v>359.45</v>
      </c>
      <c r="D74" s="439">
        <v>360.65000000000003</v>
      </c>
      <c r="E74" s="439">
        <v>357.35000000000008</v>
      </c>
      <c r="F74" s="439">
        <v>355.25000000000006</v>
      </c>
      <c r="G74" s="439">
        <v>351.9500000000001</v>
      </c>
      <c r="H74" s="439">
        <v>362.75000000000006</v>
      </c>
      <c r="I74" s="439">
        <v>366.05</v>
      </c>
      <c r="J74" s="439">
        <v>368.15000000000003</v>
      </c>
      <c r="K74" s="438">
        <v>363.95</v>
      </c>
      <c r="L74" s="438">
        <v>358.55</v>
      </c>
      <c r="M74" s="438">
        <v>1.28966</v>
      </c>
    </row>
    <row r="75" spans="1:13">
      <c r="A75" s="245">
        <v>65</v>
      </c>
      <c r="B75" s="441" t="s">
        <v>64</v>
      </c>
      <c r="C75" s="438">
        <v>149.69999999999999</v>
      </c>
      <c r="D75" s="439">
        <v>149.81666666666666</v>
      </c>
      <c r="E75" s="439">
        <v>148.13333333333333</v>
      </c>
      <c r="F75" s="439">
        <v>146.56666666666666</v>
      </c>
      <c r="G75" s="439">
        <v>144.88333333333333</v>
      </c>
      <c r="H75" s="439">
        <v>151.38333333333333</v>
      </c>
      <c r="I75" s="439">
        <v>153.06666666666666</v>
      </c>
      <c r="J75" s="439">
        <v>154.63333333333333</v>
      </c>
      <c r="K75" s="438">
        <v>151.5</v>
      </c>
      <c r="L75" s="438">
        <v>148.25</v>
      </c>
      <c r="M75" s="438">
        <v>65.696849999999998</v>
      </c>
    </row>
    <row r="76" spans="1:13" s="13" customFormat="1">
      <c r="A76" s="245">
        <v>66</v>
      </c>
      <c r="B76" s="441" t="s">
        <v>66</v>
      </c>
      <c r="C76" s="438">
        <v>731.85</v>
      </c>
      <c r="D76" s="439">
        <v>735.2166666666667</v>
      </c>
      <c r="E76" s="439">
        <v>725.63333333333344</v>
      </c>
      <c r="F76" s="439">
        <v>719.41666666666674</v>
      </c>
      <c r="G76" s="439">
        <v>709.83333333333348</v>
      </c>
      <c r="H76" s="439">
        <v>741.43333333333339</v>
      </c>
      <c r="I76" s="439">
        <v>751.01666666666665</v>
      </c>
      <c r="J76" s="439">
        <v>757.23333333333335</v>
      </c>
      <c r="K76" s="438">
        <v>744.8</v>
      </c>
      <c r="L76" s="438">
        <v>729</v>
      </c>
      <c r="M76" s="438">
        <v>16.169709999999998</v>
      </c>
    </row>
    <row r="77" spans="1:13" s="13" customFormat="1">
      <c r="A77" s="245">
        <v>67</v>
      </c>
      <c r="B77" s="441" t="s">
        <v>69</v>
      </c>
      <c r="C77" s="438">
        <v>67</v>
      </c>
      <c r="D77" s="439">
        <v>67.649999999999991</v>
      </c>
      <c r="E77" s="439">
        <v>65.699999999999989</v>
      </c>
      <c r="F77" s="439">
        <v>64.399999999999991</v>
      </c>
      <c r="G77" s="439">
        <v>62.449999999999989</v>
      </c>
      <c r="H77" s="439">
        <v>68.949999999999989</v>
      </c>
      <c r="I77" s="439">
        <v>70.900000000000006</v>
      </c>
      <c r="J77" s="439">
        <v>72.199999999999989</v>
      </c>
      <c r="K77" s="438">
        <v>69.599999999999994</v>
      </c>
      <c r="L77" s="438">
        <v>66.349999999999994</v>
      </c>
      <c r="M77" s="438">
        <v>763.38651000000004</v>
      </c>
    </row>
    <row r="78" spans="1:13" s="13" customFormat="1">
      <c r="A78" s="245">
        <v>68</v>
      </c>
      <c r="B78" s="441" t="s">
        <v>73</v>
      </c>
      <c r="C78" s="438">
        <v>481.25</v>
      </c>
      <c r="D78" s="439">
        <v>481.73333333333335</v>
      </c>
      <c r="E78" s="439">
        <v>478.56666666666672</v>
      </c>
      <c r="F78" s="439">
        <v>475.88333333333338</v>
      </c>
      <c r="G78" s="439">
        <v>472.71666666666675</v>
      </c>
      <c r="H78" s="439">
        <v>484.41666666666669</v>
      </c>
      <c r="I78" s="439">
        <v>487.58333333333331</v>
      </c>
      <c r="J78" s="439">
        <v>490.26666666666665</v>
      </c>
      <c r="K78" s="438">
        <v>484.9</v>
      </c>
      <c r="L78" s="438">
        <v>479.05</v>
      </c>
      <c r="M78" s="438">
        <v>39.974620000000002</v>
      </c>
    </row>
    <row r="79" spans="1:13" s="13" customFormat="1">
      <c r="A79" s="245">
        <v>69</v>
      </c>
      <c r="B79" s="441" t="s">
        <v>739</v>
      </c>
      <c r="C79" s="438">
        <v>12928.7</v>
      </c>
      <c r="D79" s="439">
        <v>12919.883333333333</v>
      </c>
      <c r="E79" s="439">
        <v>12575.816666666666</v>
      </c>
      <c r="F79" s="439">
        <v>12222.933333333332</v>
      </c>
      <c r="G79" s="439">
        <v>11878.866666666665</v>
      </c>
      <c r="H79" s="439">
        <v>13272.766666666666</v>
      </c>
      <c r="I79" s="439">
        <v>13616.833333333336</v>
      </c>
      <c r="J79" s="439">
        <v>13969.716666666667</v>
      </c>
      <c r="K79" s="438">
        <v>13263.95</v>
      </c>
      <c r="L79" s="438">
        <v>12567</v>
      </c>
      <c r="M79" s="438">
        <v>5.2690000000000001E-2</v>
      </c>
    </row>
    <row r="80" spans="1:13" s="13" customFormat="1">
      <c r="A80" s="245">
        <v>70</v>
      </c>
      <c r="B80" s="441" t="s">
        <v>68</v>
      </c>
      <c r="C80" s="438">
        <v>536.75</v>
      </c>
      <c r="D80" s="439">
        <v>538.48333333333323</v>
      </c>
      <c r="E80" s="439">
        <v>533.16666666666652</v>
      </c>
      <c r="F80" s="439">
        <v>529.58333333333326</v>
      </c>
      <c r="G80" s="439">
        <v>524.26666666666654</v>
      </c>
      <c r="H80" s="439">
        <v>542.06666666666649</v>
      </c>
      <c r="I80" s="439">
        <v>547.38333333333333</v>
      </c>
      <c r="J80" s="439">
        <v>550.96666666666647</v>
      </c>
      <c r="K80" s="438">
        <v>543.79999999999995</v>
      </c>
      <c r="L80" s="438">
        <v>534.9</v>
      </c>
      <c r="M80" s="438">
        <v>98.604699999999994</v>
      </c>
    </row>
    <row r="81" spans="1:13" s="13" customFormat="1">
      <c r="A81" s="245">
        <v>71</v>
      </c>
      <c r="B81" s="441" t="s">
        <v>70</v>
      </c>
      <c r="C81" s="438">
        <v>403.25</v>
      </c>
      <c r="D81" s="439">
        <v>405.65000000000003</v>
      </c>
      <c r="E81" s="439">
        <v>400.10000000000008</v>
      </c>
      <c r="F81" s="439">
        <v>396.95000000000005</v>
      </c>
      <c r="G81" s="439">
        <v>391.40000000000009</v>
      </c>
      <c r="H81" s="439">
        <v>408.80000000000007</v>
      </c>
      <c r="I81" s="439">
        <v>414.35</v>
      </c>
      <c r="J81" s="439">
        <v>417.50000000000006</v>
      </c>
      <c r="K81" s="438">
        <v>411.2</v>
      </c>
      <c r="L81" s="438">
        <v>402.5</v>
      </c>
      <c r="M81" s="438">
        <v>17.28594</v>
      </c>
    </row>
    <row r="82" spans="1:13" s="13" customFormat="1">
      <c r="A82" s="245">
        <v>72</v>
      </c>
      <c r="B82" s="441" t="s">
        <v>313</v>
      </c>
      <c r="C82" s="438">
        <v>1220.6500000000001</v>
      </c>
      <c r="D82" s="439">
        <v>1224.2</v>
      </c>
      <c r="E82" s="439">
        <v>1211.7</v>
      </c>
      <c r="F82" s="439">
        <v>1202.75</v>
      </c>
      <c r="G82" s="439">
        <v>1190.25</v>
      </c>
      <c r="H82" s="439">
        <v>1233.1500000000001</v>
      </c>
      <c r="I82" s="439">
        <v>1245.6500000000001</v>
      </c>
      <c r="J82" s="439">
        <v>1254.6000000000001</v>
      </c>
      <c r="K82" s="438">
        <v>1236.7</v>
      </c>
      <c r="L82" s="438">
        <v>1215.25</v>
      </c>
      <c r="M82" s="438">
        <v>0.60328000000000004</v>
      </c>
    </row>
    <row r="83" spans="1:13" s="13" customFormat="1">
      <c r="A83" s="245">
        <v>73</v>
      </c>
      <c r="B83" s="441" t="s">
        <v>314</v>
      </c>
      <c r="C83" s="438">
        <v>407.4</v>
      </c>
      <c r="D83" s="439">
        <v>404.93333333333334</v>
      </c>
      <c r="E83" s="439">
        <v>395.4666666666667</v>
      </c>
      <c r="F83" s="439">
        <v>383.53333333333336</v>
      </c>
      <c r="G83" s="439">
        <v>374.06666666666672</v>
      </c>
      <c r="H83" s="439">
        <v>416.86666666666667</v>
      </c>
      <c r="I83" s="439">
        <v>426.33333333333326</v>
      </c>
      <c r="J83" s="439">
        <v>438.26666666666665</v>
      </c>
      <c r="K83" s="438">
        <v>414.4</v>
      </c>
      <c r="L83" s="438">
        <v>393</v>
      </c>
      <c r="M83" s="438">
        <v>33.937330000000003</v>
      </c>
    </row>
    <row r="84" spans="1:13" s="13" customFormat="1">
      <c r="A84" s="245">
        <v>74</v>
      </c>
      <c r="B84" s="441" t="s">
        <v>315</v>
      </c>
      <c r="C84" s="438">
        <v>113.75</v>
      </c>
      <c r="D84" s="439">
        <v>114.46666666666665</v>
      </c>
      <c r="E84" s="439">
        <v>112.73333333333331</v>
      </c>
      <c r="F84" s="439">
        <v>111.71666666666665</v>
      </c>
      <c r="G84" s="439">
        <v>109.98333333333331</v>
      </c>
      <c r="H84" s="439">
        <v>115.48333333333331</v>
      </c>
      <c r="I84" s="439">
        <v>117.21666666666665</v>
      </c>
      <c r="J84" s="439">
        <v>118.23333333333331</v>
      </c>
      <c r="K84" s="438">
        <v>116.2</v>
      </c>
      <c r="L84" s="438">
        <v>113.45</v>
      </c>
      <c r="M84" s="438">
        <v>3.1647400000000001</v>
      </c>
    </row>
    <row r="85" spans="1:13" s="13" customFormat="1">
      <c r="A85" s="245">
        <v>75</v>
      </c>
      <c r="B85" s="441" t="s">
        <v>316</v>
      </c>
      <c r="C85" s="438">
        <v>5841.3</v>
      </c>
      <c r="D85" s="439">
        <v>5860.1333333333341</v>
      </c>
      <c r="E85" s="439">
        <v>5731.2666666666682</v>
      </c>
      <c r="F85" s="439">
        <v>5621.2333333333345</v>
      </c>
      <c r="G85" s="439">
        <v>5492.3666666666686</v>
      </c>
      <c r="H85" s="439">
        <v>5970.1666666666679</v>
      </c>
      <c r="I85" s="439">
        <v>6099.0333333333347</v>
      </c>
      <c r="J85" s="439">
        <v>6209.0666666666675</v>
      </c>
      <c r="K85" s="438">
        <v>5989</v>
      </c>
      <c r="L85" s="438">
        <v>5750.1</v>
      </c>
      <c r="M85" s="438">
        <v>0.41774</v>
      </c>
    </row>
    <row r="86" spans="1:13" s="13" customFormat="1">
      <c r="A86" s="245">
        <v>76</v>
      </c>
      <c r="B86" s="441" t="s">
        <v>317</v>
      </c>
      <c r="C86" s="438">
        <v>813.15</v>
      </c>
      <c r="D86" s="439">
        <v>813.30000000000007</v>
      </c>
      <c r="E86" s="439">
        <v>807.95000000000016</v>
      </c>
      <c r="F86" s="439">
        <v>802.75000000000011</v>
      </c>
      <c r="G86" s="439">
        <v>797.4000000000002</v>
      </c>
      <c r="H86" s="439">
        <v>818.50000000000011</v>
      </c>
      <c r="I86" s="439">
        <v>823.85</v>
      </c>
      <c r="J86" s="439">
        <v>829.05000000000007</v>
      </c>
      <c r="K86" s="438">
        <v>818.65</v>
      </c>
      <c r="L86" s="438">
        <v>808.1</v>
      </c>
      <c r="M86" s="438">
        <v>1.00129</v>
      </c>
    </row>
    <row r="87" spans="1:13" s="13" customFormat="1">
      <c r="A87" s="245">
        <v>77</v>
      </c>
      <c r="B87" s="441" t="s">
        <v>230</v>
      </c>
      <c r="C87" s="438">
        <v>1350.85</v>
      </c>
      <c r="D87" s="439">
        <v>1354.7499999999998</v>
      </c>
      <c r="E87" s="439">
        <v>1331.6999999999996</v>
      </c>
      <c r="F87" s="439">
        <v>1312.5499999999997</v>
      </c>
      <c r="G87" s="439">
        <v>1289.4999999999995</v>
      </c>
      <c r="H87" s="439">
        <v>1373.8999999999996</v>
      </c>
      <c r="I87" s="439">
        <v>1396.9499999999998</v>
      </c>
      <c r="J87" s="439">
        <v>1416.0999999999997</v>
      </c>
      <c r="K87" s="438">
        <v>1377.8</v>
      </c>
      <c r="L87" s="438">
        <v>1335.6</v>
      </c>
      <c r="M87" s="438">
        <v>1.9488000000000001</v>
      </c>
    </row>
    <row r="88" spans="1:13" s="13" customFormat="1">
      <c r="A88" s="245">
        <v>78</v>
      </c>
      <c r="B88" s="441" t="s">
        <v>318</v>
      </c>
      <c r="C88" s="438">
        <v>92.7</v>
      </c>
      <c r="D88" s="439">
        <v>90.866666666666674</v>
      </c>
      <c r="E88" s="439">
        <v>87.433333333333351</v>
      </c>
      <c r="F88" s="439">
        <v>82.166666666666671</v>
      </c>
      <c r="G88" s="439">
        <v>78.733333333333348</v>
      </c>
      <c r="H88" s="439">
        <v>96.133333333333354</v>
      </c>
      <c r="I88" s="439">
        <v>99.566666666666691</v>
      </c>
      <c r="J88" s="439">
        <v>104.83333333333336</v>
      </c>
      <c r="K88" s="438">
        <v>94.3</v>
      </c>
      <c r="L88" s="438">
        <v>85.6</v>
      </c>
      <c r="M88" s="438">
        <v>148.69914</v>
      </c>
    </row>
    <row r="89" spans="1:13" s="13" customFormat="1">
      <c r="A89" s="245">
        <v>79</v>
      </c>
      <c r="B89" s="441" t="s">
        <v>71</v>
      </c>
      <c r="C89" s="438">
        <v>15831.25</v>
      </c>
      <c r="D89" s="439">
        <v>15834</v>
      </c>
      <c r="E89" s="439">
        <v>15725.55</v>
      </c>
      <c r="F89" s="439">
        <v>15619.849999999999</v>
      </c>
      <c r="G89" s="439">
        <v>15511.399999999998</v>
      </c>
      <c r="H89" s="439">
        <v>15939.7</v>
      </c>
      <c r="I89" s="439">
        <v>16048.150000000001</v>
      </c>
      <c r="J89" s="439">
        <v>16153.850000000002</v>
      </c>
      <c r="K89" s="438">
        <v>15942.45</v>
      </c>
      <c r="L89" s="438">
        <v>15728.3</v>
      </c>
      <c r="M89" s="438">
        <v>0.22251000000000001</v>
      </c>
    </row>
    <row r="90" spans="1:13" s="13" customFormat="1">
      <c r="A90" s="245">
        <v>80</v>
      </c>
      <c r="B90" s="441" t="s">
        <v>319</v>
      </c>
      <c r="C90" s="438">
        <v>284.45</v>
      </c>
      <c r="D90" s="439">
        <v>284.16666666666669</v>
      </c>
      <c r="E90" s="439">
        <v>281.63333333333338</v>
      </c>
      <c r="F90" s="439">
        <v>278.81666666666672</v>
      </c>
      <c r="G90" s="439">
        <v>276.28333333333342</v>
      </c>
      <c r="H90" s="439">
        <v>286.98333333333335</v>
      </c>
      <c r="I90" s="439">
        <v>289.51666666666665</v>
      </c>
      <c r="J90" s="439">
        <v>292.33333333333331</v>
      </c>
      <c r="K90" s="438">
        <v>286.7</v>
      </c>
      <c r="L90" s="438">
        <v>281.35000000000002</v>
      </c>
      <c r="M90" s="438">
        <v>1.6047199999999999</v>
      </c>
    </row>
    <row r="91" spans="1:13" s="13" customFormat="1">
      <c r="A91" s="245">
        <v>81</v>
      </c>
      <c r="B91" s="441" t="s">
        <v>74</v>
      </c>
      <c r="C91" s="438">
        <v>3639.45</v>
      </c>
      <c r="D91" s="439">
        <v>3629.7666666666664</v>
      </c>
      <c r="E91" s="439">
        <v>3614.7333333333327</v>
      </c>
      <c r="F91" s="439">
        <v>3590.0166666666664</v>
      </c>
      <c r="G91" s="439">
        <v>3574.9833333333327</v>
      </c>
      <c r="H91" s="439">
        <v>3654.4833333333327</v>
      </c>
      <c r="I91" s="439">
        <v>3669.5166666666664</v>
      </c>
      <c r="J91" s="439">
        <v>3694.2333333333327</v>
      </c>
      <c r="K91" s="438">
        <v>3644.8</v>
      </c>
      <c r="L91" s="438">
        <v>3605.05</v>
      </c>
      <c r="M91" s="438">
        <v>2.3253400000000002</v>
      </c>
    </row>
    <row r="92" spans="1:13" s="13" customFormat="1">
      <c r="A92" s="245">
        <v>82</v>
      </c>
      <c r="B92" s="441" t="s">
        <v>320</v>
      </c>
      <c r="C92" s="438">
        <v>712</v>
      </c>
      <c r="D92" s="439">
        <v>697.26666666666677</v>
      </c>
      <c r="E92" s="439">
        <v>675.73333333333358</v>
      </c>
      <c r="F92" s="439">
        <v>639.46666666666681</v>
      </c>
      <c r="G92" s="439">
        <v>617.93333333333362</v>
      </c>
      <c r="H92" s="439">
        <v>733.53333333333353</v>
      </c>
      <c r="I92" s="439">
        <v>755.06666666666661</v>
      </c>
      <c r="J92" s="439">
        <v>791.33333333333348</v>
      </c>
      <c r="K92" s="438">
        <v>718.8</v>
      </c>
      <c r="L92" s="438">
        <v>661</v>
      </c>
      <c r="M92" s="438">
        <v>22.357520000000001</v>
      </c>
    </row>
    <row r="93" spans="1:13" s="13" customFormat="1">
      <c r="A93" s="245">
        <v>83</v>
      </c>
      <c r="B93" s="441" t="s">
        <v>321</v>
      </c>
      <c r="C93" s="438">
        <v>343.95</v>
      </c>
      <c r="D93" s="439">
        <v>344.33333333333331</v>
      </c>
      <c r="E93" s="439">
        <v>340.66666666666663</v>
      </c>
      <c r="F93" s="439">
        <v>337.38333333333333</v>
      </c>
      <c r="G93" s="439">
        <v>333.71666666666664</v>
      </c>
      <c r="H93" s="439">
        <v>347.61666666666662</v>
      </c>
      <c r="I93" s="439">
        <v>351.28333333333325</v>
      </c>
      <c r="J93" s="439">
        <v>354.56666666666661</v>
      </c>
      <c r="K93" s="438">
        <v>348</v>
      </c>
      <c r="L93" s="438">
        <v>341.05</v>
      </c>
      <c r="M93" s="438">
        <v>4.9200299999999997</v>
      </c>
    </row>
    <row r="94" spans="1:13" s="13" customFormat="1">
      <c r="A94" s="245">
        <v>84</v>
      </c>
      <c r="B94" s="441" t="s">
        <v>80</v>
      </c>
      <c r="C94" s="438">
        <v>771.45</v>
      </c>
      <c r="D94" s="439">
        <v>779.15</v>
      </c>
      <c r="E94" s="439">
        <v>757.3</v>
      </c>
      <c r="F94" s="439">
        <v>743.15</v>
      </c>
      <c r="G94" s="439">
        <v>721.3</v>
      </c>
      <c r="H94" s="439">
        <v>793.3</v>
      </c>
      <c r="I94" s="439">
        <v>815.15000000000009</v>
      </c>
      <c r="J94" s="439">
        <v>829.3</v>
      </c>
      <c r="K94" s="438">
        <v>801</v>
      </c>
      <c r="L94" s="438">
        <v>765</v>
      </c>
      <c r="M94" s="438">
        <v>19.681450000000002</v>
      </c>
    </row>
    <row r="95" spans="1:13" s="13" customFormat="1">
      <c r="A95" s="245">
        <v>85</v>
      </c>
      <c r="B95" s="441" t="s">
        <v>322</v>
      </c>
      <c r="C95" s="438">
        <v>2442.3000000000002</v>
      </c>
      <c r="D95" s="439">
        <v>2469.6333333333332</v>
      </c>
      <c r="E95" s="439">
        <v>2374.2666666666664</v>
      </c>
      <c r="F95" s="439">
        <v>2306.2333333333331</v>
      </c>
      <c r="G95" s="439">
        <v>2210.8666666666663</v>
      </c>
      <c r="H95" s="439">
        <v>2537.6666666666665</v>
      </c>
      <c r="I95" s="439">
        <v>2633.0333333333333</v>
      </c>
      <c r="J95" s="439">
        <v>2701.0666666666666</v>
      </c>
      <c r="K95" s="438">
        <v>2565</v>
      </c>
      <c r="L95" s="438">
        <v>2401.6</v>
      </c>
      <c r="M95" s="438">
        <v>1.2807200000000001</v>
      </c>
    </row>
    <row r="96" spans="1:13" s="13" customFormat="1">
      <c r="A96" s="245">
        <v>86</v>
      </c>
      <c r="B96" s="441" t="s">
        <v>783</v>
      </c>
      <c r="C96" s="438">
        <v>323.7</v>
      </c>
      <c r="D96" s="439">
        <v>326.18333333333334</v>
      </c>
      <c r="E96" s="439">
        <v>320.06666666666666</v>
      </c>
      <c r="F96" s="439">
        <v>316.43333333333334</v>
      </c>
      <c r="G96" s="439">
        <v>310.31666666666666</v>
      </c>
      <c r="H96" s="439">
        <v>329.81666666666666</v>
      </c>
      <c r="I96" s="439">
        <v>335.93333333333334</v>
      </c>
      <c r="J96" s="439">
        <v>339.56666666666666</v>
      </c>
      <c r="K96" s="438">
        <v>332.3</v>
      </c>
      <c r="L96" s="438">
        <v>322.55</v>
      </c>
      <c r="M96" s="438">
        <v>1.6474500000000001</v>
      </c>
    </row>
    <row r="97" spans="1:13" s="13" customFormat="1">
      <c r="A97" s="245">
        <v>87</v>
      </c>
      <c r="B97" s="441" t="s">
        <v>75</v>
      </c>
      <c r="C97" s="438">
        <v>630.15</v>
      </c>
      <c r="D97" s="439">
        <v>635.38333333333333</v>
      </c>
      <c r="E97" s="439">
        <v>622.86666666666667</v>
      </c>
      <c r="F97" s="439">
        <v>615.58333333333337</v>
      </c>
      <c r="G97" s="439">
        <v>603.06666666666672</v>
      </c>
      <c r="H97" s="439">
        <v>642.66666666666663</v>
      </c>
      <c r="I97" s="439">
        <v>655.18333333333328</v>
      </c>
      <c r="J97" s="439">
        <v>662.46666666666658</v>
      </c>
      <c r="K97" s="438">
        <v>647.9</v>
      </c>
      <c r="L97" s="438">
        <v>628.1</v>
      </c>
      <c r="M97" s="438">
        <v>54.604329999999997</v>
      </c>
    </row>
    <row r="98" spans="1:13" s="13" customFormat="1">
      <c r="A98" s="245">
        <v>88</v>
      </c>
      <c r="B98" s="441" t="s">
        <v>323</v>
      </c>
      <c r="C98" s="438">
        <v>518.20000000000005</v>
      </c>
      <c r="D98" s="439">
        <v>520.9666666666667</v>
      </c>
      <c r="E98" s="439">
        <v>513.23333333333335</v>
      </c>
      <c r="F98" s="439">
        <v>508.26666666666665</v>
      </c>
      <c r="G98" s="439">
        <v>500.5333333333333</v>
      </c>
      <c r="H98" s="439">
        <v>525.93333333333339</v>
      </c>
      <c r="I98" s="439">
        <v>533.66666666666674</v>
      </c>
      <c r="J98" s="439">
        <v>538.63333333333344</v>
      </c>
      <c r="K98" s="438">
        <v>528.70000000000005</v>
      </c>
      <c r="L98" s="438">
        <v>516</v>
      </c>
      <c r="M98" s="438">
        <v>3.7128899999999998</v>
      </c>
    </row>
    <row r="99" spans="1:13" s="13" customFormat="1">
      <c r="A99" s="245">
        <v>89</v>
      </c>
      <c r="B99" s="441" t="s">
        <v>76</v>
      </c>
      <c r="C99" s="438">
        <v>152.15</v>
      </c>
      <c r="D99" s="439">
        <v>153.33333333333334</v>
      </c>
      <c r="E99" s="439">
        <v>150.66666666666669</v>
      </c>
      <c r="F99" s="439">
        <v>149.18333333333334</v>
      </c>
      <c r="G99" s="439">
        <v>146.51666666666668</v>
      </c>
      <c r="H99" s="439">
        <v>154.81666666666669</v>
      </c>
      <c r="I99" s="439">
        <v>157.48333333333338</v>
      </c>
      <c r="J99" s="439">
        <v>158.9666666666667</v>
      </c>
      <c r="K99" s="438">
        <v>156</v>
      </c>
      <c r="L99" s="438">
        <v>151.85</v>
      </c>
      <c r="M99" s="438">
        <v>81.978620000000006</v>
      </c>
    </row>
    <row r="100" spans="1:13" s="13" customFormat="1">
      <c r="A100" s="245">
        <v>90</v>
      </c>
      <c r="B100" s="441" t="s">
        <v>324</v>
      </c>
      <c r="C100" s="438">
        <v>674.9</v>
      </c>
      <c r="D100" s="439">
        <v>675.18333333333339</v>
      </c>
      <c r="E100" s="439">
        <v>666.11666666666679</v>
      </c>
      <c r="F100" s="439">
        <v>657.33333333333337</v>
      </c>
      <c r="G100" s="439">
        <v>648.26666666666677</v>
      </c>
      <c r="H100" s="439">
        <v>683.96666666666681</v>
      </c>
      <c r="I100" s="439">
        <v>693.03333333333342</v>
      </c>
      <c r="J100" s="439">
        <v>701.81666666666683</v>
      </c>
      <c r="K100" s="438">
        <v>684.25</v>
      </c>
      <c r="L100" s="438">
        <v>666.4</v>
      </c>
      <c r="M100" s="438">
        <v>2.5406499999999999</v>
      </c>
    </row>
    <row r="101" spans="1:13">
      <c r="A101" s="245">
        <v>91</v>
      </c>
      <c r="B101" s="441" t="s">
        <v>325</v>
      </c>
      <c r="C101" s="438">
        <v>526.95000000000005</v>
      </c>
      <c r="D101" s="439">
        <v>529.33333333333337</v>
      </c>
      <c r="E101" s="439">
        <v>522.66666666666674</v>
      </c>
      <c r="F101" s="439">
        <v>518.38333333333333</v>
      </c>
      <c r="G101" s="439">
        <v>511.7166666666667</v>
      </c>
      <c r="H101" s="439">
        <v>533.61666666666679</v>
      </c>
      <c r="I101" s="439">
        <v>540.28333333333353</v>
      </c>
      <c r="J101" s="439">
        <v>544.56666666666683</v>
      </c>
      <c r="K101" s="438">
        <v>536</v>
      </c>
      <c r="L101" s="438">
        <v>525.04999999999995</v>
      </c>
      <c r="M101" s="438">
        <v>1.3978600000000001</v>
      </c>
    </row>
    <row r="102" spans="1:13">
      <c r="A102" s="245">
        <v>92</v>
      </c>
      <c r="B102" s="441" t="s">
        <v>326</v>
      </c>
      <c r="C102" s="438">
        <v>575</v>
      </c>
      <c r="D102" s="439">
        <v>577.01666666666665</v>
      </c>
      <c r="E102" s="439">
        <v>569.23333333333335</v>
      </c>
      <c r="F102" s="439">
        <v>563.4666666666667</v>
      </c>
      <c r="G102" s="439">
        <v>555.68333333333339</v>
      </c>
      <c r="H102" s="439">
        <v>582.7833333333333</v>
      </c>
      <c r="I102" s="439">
        <v>590.56666666666661</v>
      </c>
      <c r="J102" s="439">
        <v>596.33333333333326</v>
      </c>
      <c r="K102" s="438">
        <v>584.79999999999995</v>
      </c>
      <c r="L102" s="438">
        <v>571.25</v>
      </c>
      <c r="M102" s="438">
        <v>1.1949099999999999</v>
      </c>
    </row>
    <row r="103" spans="1:13">
      <c r="A103" s="245">
        <v>93</v>
      </c>
      <c r="B103" s="441" t="s">
        <v>77</v>
      </c>
      <c r="C103" s="438">
        <v>150.05000000000001</v>
      </c>
      <c r="D103" s="439">
        <v>149.95000000000002</v>
      </c>
      <c r="E103" s="439">
        <v>147.40000000000003</v>
      </c>
      <c r="F103" s="439">
        <v>144.75000000000003</v>
      </c>
      <c r="G103" s="439">
        <v>142.20000000000005</v>
      </c>
      <c r="H103" s="439">
        <v>152.60000000000002</v>
      </c>
      <c r="I103" s="439">
        <v>155.15000000000003</v>
      </c>
      <c r="J103" s="439">
        <v>157.80000000000001</v>
      </c>
      <c r="K103" s="438">
        <v>152.5</v>
      </c>
      <c r="L103" s="438">
        <v>147.30000000000001</v>
      </c>
      <c r="M103" s="438">
        <v>28.404029999999999</v>
      </c>
    </row>
    <row r="104" spans="1:13">
      <c r="A104" s="245">
        <v>94</v>
      </c>
      <c r="B104" s="441" t="s">
        <v>327</v>
      </c>
      <c r="C104" s="438">
        <v>1372.65</v>
      </c>
      <c r="D104" s="439">
        <v>1378.55</v>
      </c>
      <c r="E104" s="439">
        <v>1357.1</v>
      </c>
      <c r="F104" s="439">
        <v>1341.55</v>
      </c>
      <c r="G104" s="439">
        <v>1320.1</v>
      </c>
      <c r="H104" s="439">
        <v>1394.1</v>
      </c>
      <c r="I104" s="439">
        <v>1415.5500000000002</v>
      </c>
      <c r="J104" s="439">
        <v>1431.1</v>
      </c>
      <c r="K104" s="438">
        <v>1400</v>
      </c>
      <c r="L104" s="438">
        <v>1363</v>
      </c>
      <c r="M104" s="438">
        <v>2.8196300000000001</v>
      </c>
    </row>
    <row r="105" spans="1:13">
      <c r="A105" s="245">
        <v>95</v>
      </c>
      <c r="B105" s="441" t="s">
        <v>328</v>
      </c>
      <c r="C105" s="438">
        <v>20.7</v>
      </c>
      <c r="D105" s="439">
        <v>20.716666666666669</v>
      </c>
      <c r="E105" s="439">
        <v>20.433333333333337</v>
      </c>
      <c r="F105" s="439">
        <v>20.166666666666668</v>
      </c>
      <c r="G105" s="439">
        <v>19.883333333333336</v>
      </c>
      <c r="H105" s="439">
        <v>20.983333333333338</v>
      </c>
      <c r="I105" s="439">
        <v>21.266666666666669</v>
      </c>
      <c r="J105" s="439">
        <v>21.533333333333339</v>
      </c>
      <c r="K105" s="438">
        <v>21</v>
      </c>
      <c r="L105" s="438">
        <v>20.45</v>
      </c>
      <c r="M105" s="438">
        <v>53.03398</v>
      </c>
    </row>
    <row r="106" spans="1:13">
      <c r="A106" s="245">
        <v>96</v>
      </c>
      <c r="B106" s="441" t="s">
        <v>329</v>
      </c>
      <c r="C106" s="438">
        <v>1009.65</v>
      </c>
      <c r="D106" s="439">
        <v>1010.5500000000001</v>
      </c>
      <c r="E106" s="439">
        <v>1001.1000000000001</v>
      </c>
      <c r="F106" s="439">
        <v>992.55000000000007</v>
      </c>
      <c r="G106" s="439">
        <v>983.10000000000014</v>
      </c>
      <c r="H106" s="439">
        <v>1019.1000000000001</v>
      </c>
      <c r="I106" s="439">
        <v>1028.5500000000002</v>
      </c>
      <c r="J106" s="439">
        <v>1037.1000000000001</v>
      </c>
      <c r="K106" s="438">
        <v>1020</v>
      </c>
      <c r="L106" s="438">
        <v>1002</v>
      </c>
      <c r="M106" s="438">
        <v>4.0068700000000002</v>
      </c>
    </row>
    <row r="107" spans="1:13">
      <c r="A107" s="245">
        <v>97</v>
      </c>
      <c r="B107" s="441" t="s">
        <v>330</v>
      </c>
      <c r="C107" s="438">
        <v>415.5</v>
      </c>
      <c r="D107" s="439">
        <v>418.09999999999997</v>
      </c>
      <c r="E107" s="439">
        <v>411.39999999999992</v>
      </c>
      <c r="F107" s="439">
        <v>407.29999999999995</v>
      </c>
      <c r="G107" s="439">
        <v>400.59999999999991</v>
      </c>
      <c r="H107" s="439">
        <v>422.19999999999993</v>
      </c>
      <c r="I107" s="439">
        <v>428.9</v>
      </c>
      <c r="J107" s="439">
        <v>432.99999999999994</v>
      </c>
      <c r="K107" s="438">
        <v>424.8</v>
      </c>
      <c r="L107" s="438">
        <v>414</v>
      </c>
      <c r="M107" s="438">
        <v>1.2962100000000001</v>
      </c>
    </row>
    <row r="108" spans="1:13">
      <c r="A108" s="245">
        <v>98</v>
      </c>
      <c r="B108" s="441" t="s">
        <v>79</v>
      </c>
      <c r="C108" s="438">
        <v>581.35</v>
      </c>
      <c r="D108" s="439">
        <v>577.91666666666674</v>
      </c>
      <c r="E108" s="439">
        <v>566.13333333333344</v>
      </c>
      <c r="F108" s="439">
        <v>550.91666666666674</v>
      </c>
      <c r="G108" s="439">
        <v>539.13333333333344</v>
      </c>
      <c r="H108" s="439">
        <v>593.13333333333344</v>
      </c>
      <c r="I108" s="439">
        <v>604.91666666666674</v>
      </c>
      <c r="J108" s="439">
        <v>620.13333333333344</v>
      </c>
      <c r="K108" s="438">
        <v>589.70000000000005</v>
      </c>
      <c r="L108" s="438">
        <v>562.70000000000005</v>
      </c>
      <c r="M108" s="438">
        <v>9.6564899999999998</v>
      </c>
    </row>
    <row r="109" spans="1:13">
      <c r="A109" s="245">
        <v>99</v>
      </c>
      <c r="B109" s="441" t="s">
        <v>331</v>
      </c>
      <c r="C109" s="438">
        <v>4362.2</v>
      </c>
      <c r="D109" s="439">
        <v>4384.6833333333334</v>
      </c>
      <c r="E109" s="439">
        <v>4282.0666666666666</v>
      </c>
      <c r="F109" s="439">
        <v>4201.9333333333334</v>
      </c>
      <c r="G109" s="439">
        <v>4099.3166666666666</v>
      </c>
      <c r="H109" s="439">
        <v>4464.8166666666666</v>
      </c>
      <c r="I109" s="439">
        <v>4567.4333333333334</v>
      </c>
      <c r="J109" s="439">
        <v>4647.5666666666666</v>
      </c>
      <c r="K109" s="438">
        <v>4487.3</v>
      </c>
      <c r="L109" s="438">
        <v>4304.55</v>
      </c>
      <c r="M109" s="438">
        <v>9.962E-2</v>
      </c>
    </row>
    <row r="110" spans="1:13">
      <c r="A110" s="245">
        <v>100</v>
      </c>
      <c r="B110" s="441" t="s">
        <v>332</v>
      </c>
      <c r="C110" s="438">
        <v>181.85</v>
      </c>
      <c r="D110" s="439">
        <v>182.5</v>
      </c>
      <c r="E110" s="439">
        <v>179.2</v>
      </c>
      <c r="F110" s="439">
        <v>176.54999999999998</v>
      </c>
      <c r="G110" s="439">
        <v>173.24999999999997</v>
      </c>
      <c r="H110" s="439">
        <v>185.15</v>
      </c>
      <c r="I110" s="439">
        <v>188.45000000000002</v>
      </c>
      <c r="J110" s="439">
        <v>191.10000000000002</v>
      </c>
      <c r="K110" s="438">
        <v>185.8</v>
      </c>
      <c r="L110" s="438">
        <v>179.85</v>
      </c>
      <c r="M110" s="438">
        <v>1.43974</v>
      </c>
    </row>
    <row r="111" spans="1:13">
      <c r="A111" s="245">
        <v>101</v>
      </c>
      <c r="B111" s="441" t="s">
        <v>333</v>
      </c>
      <c r="C111" s="438">
        <v>310.05</v>
      </c>
      <c r="D111" s="439">
        <v>305.09999999999997</v>
      </c>
      <c r="E111" s="439">
        <v>293.39999999999992</v>
      </c>
      <c r="F111" s="439">
        <v>276.74999999999994</v>
      </c>
      <c r="G111" s="439">
        <v>265.0499999999999</v>
      </c>
      <c r="H111" s="439">
        <v>321.74999999999994</v>
      </c>
      <c r="I111" s="439">
        <v>333.45</v>
      </c>
      <c r="J111" s="439">
        <v>350.09999999999997</v>
      </c>
      <c r="K111" s="438">
        <v>316.8</v>
      </c>
      <c r="L111" s="438">
        <v>288.45</v>
      </c>
      <c r="M111" s="438">
        <v>127.01394999999999</v>
      </c>
    </row>
    <row r="112" spans="1:13">
      <c r="A112" s="245">
        <v>102</v>
      </c>
      <c r="B112" s="441" t="s">
        <v>334</v>
      </c>
      <c r="C112" s="438">
        <v>133.85</v>
      </c>
      <c r="D112" s="439">
        <v>134.79999999999998</v>
      </c>
      <c r="E112" s="439">
        <v>132.54999999999995</v>
      </c>
      <c r="F112" s="439">
        <v>131.24999999999997</v>
      </c>
      <c r="G112" s="439">
        <v>128.99999999999994</v>
      </c>
      <c r="H112" s="439">
        <v>136.09999999999997</v>
      </c>
      <c r="I112" s="439">
        <v>138.35000000000002</v>
      </c>
      <c r="J112" s="439">
        <v>139.64999999999998</v>
      </c>
      <c r="K112" s="438">
        <v>137.05000000000001</v>
      </c>
      <c r="L112" s="438">
        <v>133.5</v>
      </c>
      <c r="M112" s="438">
        <v>6.4935600000000004</v>
      </c>
    </row>
    <row r="113" spans="1:13">
      <c r="A113" s="245">
        <v>103</v>
      </c>
      <c r="B113" s="441" t="s">
        <v>335</v>
      </c>
      <c r="C113" s="438">
        <v>661.2</v>
      </c>
      <c r="D113" s="439">
        <v>669.6</v>
      </c>
      <c r="E113" s="439">
        <v>644.20000000000005</v>
      </c>
      <c r="F113" s="439">
        <v>627.20000000000005</v>
      </c>
      <c r="G113" s="439">
        <v>601.80000000000007</v>
      </c>
      <c r="H113" s="439">
        <v>686.6</v>
      </c>
      <c r="I113" s="439">
        <v>711.99999999999989</v>
      </c>
      <c r="J113" s="439">
        <v>729</v>
      </c>
      <c r="K113" s="438">
        <v>695</v>
      </c>
      <c r="L113" s="438">
        <v>652.6</v>
      </c>
      <c r="M113" s="438">
        <v>0.77778000000000003</v>
      </c>
    </row>
    <row r="114" spans="1:13">
      <c r="A114" s="245">
        <v>104</v>
      </c>
      <c r="B114" s="441" t="s">
        <v>81</v>
      </c>
      <c r="C114" s="438">
        <v>564.25</v>
      </c>
      <c r="D114" s="439">
        <v>565.11666666666667</v>
      </c>
      <c r="E114" s="439">
        <v>559.23333333333335</v>
      </c>
      <c r="F114" s="439">
        <v>554.2166666666667</v>
      </c>
      <c r="G114" s="439">
        <v>548.33333333333337</v>
      </c>
      <c r="H114" s="439">
        <v>570.13333333333333</v>
      </c>
      <c r="I114" s="439">
        <v>576.01666666666677</v>
      </c>
      <c r="J114" s="439">
        <v>581.0333333333333</v>
      </c>
      <c r="K114" s="438">
        <v>571</v>
      </c>
      <c r="L114" s="438">
        <v>560.1</v>
      </c>
      <c r="M114" s="438">
        <v>14.62027</v>
      </c>
    </row>
    <row r="115" spans="1:13">
      <c r="A115" s="245">
        <v>105</v>
      </c>
      <c r="B115" s="441" t="s">
        <v>82</v>
      </c>
      <c r="C115" s="438">
        <v>956.75</v>
      </c>
      <c r="D115" s="439">
        <v>960.56666666666661</v>
      </c>
      <c r="E115" s="439">
        <v>949.98333333333323</v>
      </c>
      <c r="F115" s="439">
        <v>943.21666666666658</v>
      </c>
      <c r="G115" s="439">
        <v>932.63333333333321</v>
      </c>
      <c r="H115" s="439">
        <v>967.33333333333326</v>
      </c>
      <c r="I115" s="439">
        <v>977.91666666666674</v>
      </c>
      <c r="J115" s="439">
        <v>984.68333333333328</v>
      </c>
      <c r="K115" s="438">
        <v>971.15</v>
      </c>
      <c r="L115" s="438">
        <v>953.8</v>
      </c>
      <c r="M115" s="438">
        <v>16.844999999999999</v>
      </c>
    </row>
    <row r="116" spans="1:13">
      <c r="A116" s="245">
        <v>106</v>
      </c>
      <c r="B116" s="441" t="s">
        <v>231</v>
      </c>
      <c r="C116" s="438">
        <v>167.8</v>
      </c>
      <c r="D116" s="439">
        <v>168.03333333333333</v>
      </c>
      <c r="E116" s="439">
        <v>166.26666666666665</v>
      </c>
      <c r="F116" s="439">
        <v>164.73333333333332</v>
      </c>
      <c r="G116" s="439">
        <v>162.96666666666664</v>
      </c>
      <c r="H116" s="439">
        <v>169.56666666666666</v>
      </c>
      <c r="I116" s="439">
        <v>171.33333333333337</v>
      </c>
      <c r="J116" s="439">
        <v>172.86666666666667</v>
      </c>
      <c r="K116" s="438">
        <v>169.8</v>
      </c>
      <c r="L116" s="438">
        <v>166.5</v>
      </c>
      <c r="M116" s="438">
        <v>12.766999999999999</v>
      </c>
    </row>
    <row r="117" spans="1:13">
      <c r="A117" s="245">
        <v>107</v>
      </c>
      <c r="B117" s="441" t="s">
        <v>83</v>
      </c>
      <c r="C117" s="438">
        <v>155.55000000000001</v>
      </c>
      <c r="D117" s="439">
        <v>156.4</v>
      </c>
      <c r="E117" s="439">
        <v>154</v>
      </c>
      <c r="F117" s="439">
        <v>152.44999999999999</v>
      </c>
      <c r="G117" s="439">
        <v>150.04999999999998</v>
      </c>
      <c r="H117" s="439">
        <v>157.95000000000002</v>
      </c>
      <c r="I117" s="439">
        <v>160.35000000000005</v>
      </c>
      <c r="J117" s="439">
        <v>161.90000000000003</v>
      </c>
      <c r="K117" s="438">
        <v>158.80000000000001</v>
      </c>
      <c r="L117" s="438">
        <v>154.85</v>
      </c>
      <c r="M117" s="438">
        <v>140.98443</v>
      </c>
    </row>
    <row r="118" spans="1:13">
      <c r="A118" s="245">
        <v>108</v>
      </c>
      <c r="B118" s="441" t="s">
        <v>336</v>
      </c>
      <c r="C118" s="438">
        <v>419.05</v>
      </c>
      <c r="D118" s="439">
        <v>418.01666666666671</v>
      </c>
      <c r="E118" s="439">
        <v>402.13333333333344</v>
      </c>
      <c r="F118" s="439">
        <v>385.21666666666675</v>
      </c>
      <c r="G118" s="439">
        <v>369.33333333333348</v>
      </c>
      <c r="H118" s="439">
        <v>434.93333333333339</v>
      </c>
      <c r="I118" s="439">
        <v>450.81666666666672</v>
      </c>
      <c r="J118" s="439">
        <v>467.73333333333335</v>
      </c>
      <c r="K118" s="438">
        <v>433.9</v>
      </c>
      <c r="L118" s="438">
        <v>401.1</v>
      </c>
      <c r="M118" s="438">
        <v>22.63897</v>
      </c>
    </row>
    <row r="119" spans="1:13">
      <c r="A119" s="245">
        <v>109</v>
      </c>
      <c r="B119" s="441" t="s">
        <v>820</v>
      </c>
      <c r="C119" s="438">
        <v>3977.5</v>
      </c>
      <c r="D119" s="439">
        <v>3971.5</v>
      </c>
      <c r="E119" s="439">
        <v>3917</v>
      </c>
      <c r="F119" s="439">
        <v>3856.5</v>
      </c>
      <c r="G119" s="439">
        <v>3802</v>
      </c>
      <c r="H119" s="439">
        <v>4032</v>
      </c>
      <c r="I119" s="439">
        <v>4086.5</v>
      </c>
      <c r="J119" s="439">
        <v>4147</v>
      </c>
      <c r="K119" s="438">
        <v>4026</v>
      </c>
      <c r="L119" s="438">
        <v>3911</v>
      </c>
      <c r="M119" s="438">
        <v>4.51884</v>
      </c>
    </row>
    <row r="120" spans="1:13">
      <c r="A120" s="245">
        <v>110</v>
      </c>
      <c r="B120" s="441" t="s">
        <v>84</v>
      </c>
      <c r="C120" s="438">
        <v>1713</v>
      </c>
      <c r="D120" s="439">
        <v>1713.1499999999999</v>
      </c>
      <c r="E120" s="439">
        <v>1700.8499999999997</v>
      </c>
      <c r="F120" s="439">
        <v>1688.6999999999998</v>
      </c>
      <c r="G120" s="439">
        <v>1676.3999999999996</v>
      </c>
      <c r="H120" s="439">
        <v>1725.2999999999997</v>
      </c>
      <c r="I120" s="439">
        <v>1737.6</v>
      </c>
      <c r="J120" s="439">
        <v>1749.7499999999998</v>
      </c>
      <c r="K120" s="438">
        <v>1725.45</v>
      </c>
      <c r="L120" s="438">
        <v>1701</v>
      </c>
      <c r="M120" s="438">
        <v>4.2028499999999998</v>
      </c>
    </row>
    <row r="121" spans="1:13">
      <c r="A121" s="245">
        <v>111</v>
      </c>
      <c r="B121" s="441" t="s">
        <v>85</v>
      </c>
      <c r="C121" s="438">
        <v>683.4</v>
      </c>
      <c r="D121" s="439">
        <v>686.15</v>
      </c>
      <c r="E121" s="439">
        <v>677.3</v>
      </c>
      <c r="F121" s="439">
        <v>671.19999999999993</v>
      </c>
      <c r="G121" s="439">
        <v>662.34999999999991</v>
      </c>
      <c r="H121" s="439">
        <v>692.25</v>
      </c>
      <c r="I121" s="439">
        <v>701.10000000000014</v>
      </c>
      <c r="J121" s="439">
        <v>707.2</v>
      </c>
      <c r="K121" s="438">
        <v>695</v>
      </c>
      <c r="L121" s="438">
        <v>680.05</v>
      </c>
      <c r="M121" s="438">
        <v>23.060780000000001</v>
      </c>
    </row>
    <row r="122" spans="1:13">
      <c r="A122" s="245">
        <v>112</v>
      </c>
      <c r="B122" s="441" t="s">
        <v>232</v>
      </c>
      <c r="C122" s="438">
        <v>865.85</v>
      </c>
      <c r="D122" s="439">
        <v>863.76666666666677</v>
      </c>
      <c r="E122" s="439">
        <v>845.53333333333353</v>
      </c>
      <c r="F122" s="439">
        <v>825.21666666666681</v>
      </c>
      <c r="G122" s="439">
        <v>806.98333333333358</v>
      </c>
      <c r="H122" s="439">
        <v>884.08333333333348</v>
      </c>
      <c r="I122" s="439">
        <v>902.31666666666683</v>
      </c>
      <c r="J122" s="439">
        <v>922.63333333333344</v>
      </c>
      <c r="K122" s="438">
        <v>882</v>
      </c>
      <c r="L122" s="438">
        <v>843.45</v>
      </c>
      <c r="M122" s="438">
        <v>7.0058800000000003</v>
      </c>
    </row>
    <row r="123" spans="1:13">
      <c r="A123" s="245">
        <v>113</v>
      </c>
      <c r="B123" s="441" t="s">
        <v>337</v>
      </c>
      <c r="C123" s="438">
        <v>755.8</v>
      </c>
      <c r="D123" s="439">
        <v>762.18333333333339</v>
      </c>
      <c r="E123" s="439">
        <v>743.61666666666679</v>
      </c>
      <c r="F123" s="439">
        <v>731.43333333333339</v>
      </c>
      <c r="G123" s="439">
        <v>712.86666666666679</v>
      </c>
      <c r="H123" s="439">
        <v>774.36666666666679</v>
      </c>
      <c r="I123" s="439">
        <v>792.93333333333339</v>
      </c>
      <c r="J123" s="439">
        <v>805.11666666666679</v>
      </c>
      <c r="K123" s="438">
        <v>780.75</v>
      </c>
      <c r="L123" s="438">
        <v>750</v>
      </c>
      <c r="M123" s="438">
        <v>4.28301</v>
      </c>
    </row>
    <row r="124" spans="1:13">
      <c r="A124" s="245">
        <v>114</v>
      </c>
      <c r="B124" s="441" t="s">
        <v>233</v>
      </c>
      <c r="C124" s="438">
        <v>423.4</v>
      </c>
      <c r="D124" s="439">
        <v>425.7</v>
      </c>
      <c r="E124" s="439">
        <v>418.95</v>
      </c>
      <c r="F124" s="439">
        <v>414.5</v>
      </c>
      <c r="G124" s="439">
        <v>407.75</v>
      </c>
      <c r="H124" s="439">
        <v>430.15</v>
      </c>
      <c r="I124" s="439">
        <v>436.9</v>
      </c>
      <c r="J124" s="439">
        <v>441.34999999999997</v>
      </c>
      <c r="K124" s="438">
        <v>432.45</v>
      </c>
      <c r="L124" s="438">
        <v>421.25</v>
      </c>
      <c r="M124" s="438">
        <v>9.4327199999999998</v>
      </c>
    </row>
    <row r="125" spans="1:13">
      <c r="A125" s="245">
        <v>115</v>
      </c>
      <c r="B125" s="441" t="s">
        <v>86</v>
      </c>
      <c r="C125" s="438">
        <v>848.9</v>
      </c>
      <c r="D125" s="439">
        <v>845.9666666666667</v>
      </c>
      <c r="E125" s="439">
        <v>836.53333333333342</v>
      </c>
      <c r="F125" s="439">
        <v>824.16666666666674</v>
      </c>
      <c r="G125" s="439">
        <v>814.73333333333346</v>
      </c>
      <c r="H125" s="439">
        <v>858.33333333333337</v>
      </c>
      <c r="I125" s="439">
        <v>867.76666666666677</v>
      </c>
      <c r="J125" s="439">
        <v>880.13333333333333</v>
      </c>
      <c r="K125" s="438">
        <v>855.4</v>
      </c>
      <c r="L125" s="438">
        <v>833.6</v>
      </c>
      <c r="M125" s="438">
        <v>20.975300000000001</v>
      </c>
    </row>
    <row r="126" spans="1:13">
      <c r="A126" s="245">
        <v>116</v>
      </c>
      <c r="B126" s="441" t="s">
        <v>338</v>
      </c>
      <c r="C126" s="438">
        <v>844.9</v>
      </c>
      <c r="D126" s="439">
        <v>845.36666666666667</v>
      </c>
      <c r="E126" s="439">
        <v>830.63333333333333</v>
      </c>
      <c r="F126" s="439">
        <v>816.36666666666667</v>
      </c>
      <c r="G126" s="439">
        <v>801.63333333333333</v>
      </c>
      <c r="H126" s="439">
        <v>859.63333333333333</v>
      </c>
      <c r="I126" s="439">
        <v>874.36666666666667</v>
      </c>
      <c r="J126" s="439">
        <v>888.63333333333333</v>
      </c>
      <c r="K126" s="438">
        <v>860.1</v>
      </c>
      <c r="L126" s="438">
        <v>831.1</v>
      </c>
      <c r="M126" s="438">
        <v>2.0625900000000001</v>
      </c>
    </row>
    <row r="127" spans="1:13">
      <c r="A127" s="245">
        <v>117</v>
      </c>
      <c r="B127" s="441" t="s">
        <v>339</v>
      </c>
      <c r="C127" s="438">
        <v>113.3</v>
      </c>
      <c r="D127" s="439">
        <v>114.34999999999998</v>
      </c>
      <c r="E127" s="439">
        <v>111.29999999999995</v>
      </c>
      <c r="F127" s="439">
        <v>109.29999999999997</v>
      </c>
      <c r="G127" s="439">
        <v>106.24999999999994</v>
      </c>
      <c r="H127" s="439">
        <v>116.34999999999997</v>
      </c>
      <c r="I127" s="439">
        <v>119.4</v>
      </c>
      <c r="J127" s="439">
        <v>121.39999999999998</v>
      </c>
      <c r="K127" s="438">
        <v>117.4</v>
      </c>
      <c r="L127" s="438">
        <v>112.35</v>
      </c>
      <c r="M127" s="438">
        <v>7.5677500000000002</v>
      </c>
    </row>
    <row r="128" spans="1:13">
      <c r="A128" s="245">
        <v>118</v>
      </c>
      <c r="B128" s="441" t="s">
        <v>340</v>
      </c>
      <c r="C128" s="438">
        <v>111.9</v>
      </c>
      <c r="D128" s="439">
        <v>111.28333333333335</v>
      </c>
      <c r="E128" s="439">
        <v>109.91666666666669</v>
      </c>
      <c r="F128" s="439">
        <v>107.93333333333334</v>
      </c>
      <c r="G128" s="439">
        <v>106.56666666666668</v>
      </c>
      <c r="H128" s="439">
        <v>113.26666666666669</v>
      </c>
      <c r="I128" s="439">
        <v>114.63333333333334</v>
      </c>
      <c r="J128" s="439">
        <v>116.6166666666667</v>
      </c>
      <c r="K128" s="438">
        <v>112.65</v>
      </c>
      <c r="L128" s="438">
        <v>109.3</v>
      </c>
      <c r="M128" s="438">
        <v>21.373799999999999</v>
      </c>
    </row>
    <row r="129" spans="1:13">
      <c r="A129" s="245">
        <v>119</v>
      </c>
      <c r="B129" s="441" t="s">
        <v>341</v>
      </c>
      <c r="C129" s="438">
        <v>736.15</v>
      </c>
      <c r="D129" s="439">
        <v>738.51666666666677</v>
      </c>
      <c r="E129" s="439">
        <v>723.63333333333355</v>
      </c>
      <c r="F129" s="439">
        <v>711.11666666666679</v>
      </c>
      <c r="G129" s="439">
        <v>696.23333333333358</v>
      </c>
      <c r="H129" s="439">
        <v>751.03333333333353</v>
      </c>
      <c r="I129" s="439">
        <v>765.91666666666674</v>
      </c>
      <c r="J129" s="439">
        <v>778.43333333333351</v>
      </c>
      <c r="K129" s="438">
        <v>753.4</v>
      </c>
      <c r="L129" s="438">
        <v>726</v>
      </c>
      <c r="M129" s="438">
        <v>1.00919</v>
      </c>
    </row>
    <row r="130" spans="1:13">
      <c r="A130" s="245">
        <v>120</v>
      </c>
      <c r="B130" s="441" t="s">
        <v>92</v>
      </c>
      <c r="C130" s="438">
        <v>306.10000000000002</v>
      </c>
      <c r="D130" s="439">
        <v>307.46666666666664</v>
      </c>
      <c r="E130" s="439">
        <v>303.0333333333333</v>
      </c>
      <c r="F130" s="439">
        <v>299.96666666666664</v>
      </c>
      <c r="G130" s="439">
        <v>295.5333333333333</v>
      </c>
      <c r="H130" s="439">
        <v>310.5333333333333</v>
      </c>
      <c r="I130" s="439">
        <v>314.96666666666658</v>
      </c>
      <c r="J130" s="439">
        <v>318.0333333333333</v>
      </c>
      <c r="K130" s="438">
        <v>311.89999999999998</v>
      </c>
      <c r="L130" s="438">
        <v>304.39999999999998</v>
      </c>
      <c r="M130" s="438">
        <v>112.92444999999999</v>
      </c>
    </row>
    <row r="131" spans="1:13">
      <c r="A131" s="245">
        <v>121</v>
      </c>
      <c r="B131" s="441" t="s">
        <v>87</v>
      </c>
      <c r="C131" s="438">
        <v>580.6</v>
      </c>
      <c r="D131" s="439">
        <v>579.53333333333342</v>
      </c>
      <c r="E131" s="439">
        <v>576.36666666666679</v>
      </c>
      <c r="F131" s="439">
        <v>572.13333333333333</v>
      </c>
      <c r="G131" s="439">
        <v>568.9666666666667</v>
      </c>
      <c r="H131" s="439">
        <v>583.76666666666688</v>
      </c>
      <c r="I131" s="439">
        <v>586.93333333333362</v>
      </c>
      <c r="J131" s="439">
        <v>591.16666666666697</v>
      </c>
      <c r="K131" s="438">
        <v>582.70000000000005</v>
      </c>
      <c r="L131" s="438">
        <v>575.29999999999995</v>
      </c>
      <c r="M131" s="438">
        <v>22.328099999999999</v>
      </c>
    </row>
    <row r="132" spans="1:13">
      <c r="A132" s="245">
        <v>122</v>
      </c>
      <c r="B132" s="441" t="s">
        <v>234</v>
      </c>
      <c r="C132" s="438">
        <v>1841.45</v>
      </c>
      <c r="D132" s="439">
        <v>1854.2166666666665</v>
      </c>
      <c r="E132" s="439">
        <v>1808.4333333333329</v>
      </c>
      <c r="F132" s="439">
        <v>1775.4166666666665</v>
      </c>
      <c r="G132" s="439">
        <v>1729.633333333333</v>
      </c>
      <c r="H132" s="439">
        <v>1887.2333333333329</v>
      </c>
      <c r="I132" s="439">
        <v>1933.0166666666662</v>
      </c>
      <c r="J132" s="439">
        <v>1966.0333333333328</v>
      </c>
      <c r="K132" s="438">
        <v>1900</v>
      </c>
      <c r="L132" s="438">
        <v>1821.2</v>
      </c>
      <c r="M132" s="438">
        <v>2.31576</v>
      </c>
    </row>
    <row r="133" spans="1:13">
      <c r="A133" s="245">
        <v>123</v>
      </c>
      <c r="B133" s="441" t="s">
        <v>342</v>
      </c>
      <c r="C133" s="438">
        <v>1774.6</v>
      </c>
      <c r="D133" s="439">
        <v>1784.8500000000001</v>
      </c>
      <c r="E133" s="439">
        <v>1754.7500000000002</v>
      </c>
      <c r="F133" s="439">
        <v>1734.9</v>
      </c>
      <c r="G133" s="439">
        <v>1704.8000000000002</v>
      </c>
      <c r="H133" s="439">
        <v>1804.7000000000003</v>
      </c>
      <c r="I133" s="439">
        <v>1834.8000000000002</v>
      </c>
      <c r="J133" s="439">
        <v>1854.6500000000003</v>
      </c>
      <c r="K133" s="438">
        <v>1814.95</v>
      </c>
      <c r="L133" s="438">
        <v>1765</v>
      </c>
      <c r="M133" s="438">
        <v>10.28848</v>
      </c>
    </row>
    <row r="134" spans="1:13">
      <c r="A134" s="245">
        <v>124</v>
      </c>
      <c r="B134" s="441" t="s">
        <v>343</v>
      </c>
      <c r="C134" s="438">
        <v>180.3</v>
      </c>
      <c r="D134" s="439">
        <v>181.2166666666667</v>
      </c>
      <c r="E134" s="439">
        <v>178.63333333333338</v>
      </c>
      <c r="F134" s="439">
        <v>176.9666666666667</v>
      </c>
      <c r="G134" s="439">
        <v>174.38333333333338</v>
      </c>
      <c r="H134" s="439">
        <v>182.88333333333338</v>
      </c>
      <c r="I134" s="439">
        <v>185.4666666666667</v>
      </c>
      <c r="J134" s="439">
        <v>187.13333333333338</v>
      </c>
      <c r="K134" s="438">
        <v>183.8</v>
      </c>
      <c r="L134" s="438">
        <v>179.55</v>
      </c>
      <c r="M134" s="438">
        <v>12.135059999999999</v>
      </c>
    </row>
    <row r="135" spans="1:13">
      <c r="A135" s="245">
        <v>125</v>
      </c>
      <c r="B135" s="441" t="s">
        <v>828</v>
      </c>
      <c r="C135" s="438">
        <v>198.15</v>
      </c>
      <c r="D135" s="439">
        <v>199.76666666666665</v>
      </c>
      <c r="E135" s="439">
        <v>195.0333333333333</v>
      </c>
      <c r="F135" s="439">
        <v>191.91666666666666</v>
      </c>
      <c r="G135" s="439">
        <v>187.18333333333331</v>
      </c>
      <c r="H135" s="439">
        <v>202.8833333333333</v>
      </c>
      <c r="I135" s="439">
        <v>207.61666666666665</v>
      </c>
      <c r="J135" s="439">
        <v>210.73333333333329</v>
      </c>
      <c r="K135" s="438">
        <v>204.5</v>
      </c>
      <c r="L135" s="438">
        <v>196.65</v>
      </c>
      <c r="M135" s="438">
        <v>7.8778300000000003</v>
      </c>
    </row>
    <row r="136" spans="1:13">
      <c r="A136" s="245">
        <v>126</v>
      </c>
      <c r="B136" s="441" t="s">
        <v>740</v>
      </c>
      <c r="C136" s="438">
        <v>983.7</v>
      </c>
      <c r="D136" s="439">
        <v>979.4666666666667</v>
      </c>
      <c r="E136" s="439">
        <v>960.23333333333335</v>
      </c>
      <c r="F136" s="439">
        <v>936.76666666666665</v>
      </c>
      <c r="G136" s="439">
        <v>917.5333333333333</v>
      </c>
      <c r="H136" s="439">
        <v>1002.9333333333334</v>
      </c>
      <c r="I136" s="439">
        <v>1022.1666666666667</v>
      </c>
      <c r="J136" s="439">
        <v>1045.6333333333334</v>
      </c>
      <c r="K136" s="438">
        <v>998.7</v>
      </c>
      <c r="L136" s="438">
        <v>956</v>
      </c>
      <c r="M136" s="438">
        <v>3.08331</v>
      </c>
    </row>
    <row r="137" spans="1:13">
      <c r="A137" s="245">
        <v>127</v>
      </c>
      <c r="B137" s="441" t="s">
        <v>345</v>
      </c>
      <c r="C137" s="438">
        <v>550.5</v>
      </c>
      <c r="D137" s="439">
        <v>551.65</v>
      </c>
      <c r="E137" s="439">
        <v>543.84999999999991</v>
      </c>
      <c r="F137" s="439">
        <v>537.19999999999993</v>
      </c>
      <c r="G137" s="439">
        <v>529.39999999999986</v>
      </c>
      <c r="H137" s="439">
        <v>558.29999999999995</v>
      </c>
      <c r="I137" s="439">
        <v>566.09999999999991</v>
      </c>
      <c r="J137" s="439">
        <v>572.75</v>
      </c>
      <c r="K137" s="438">
        <v>559.45000000000005</v>
      </c>
      <c r="L137" s="438">
        <v>545</v>
      </c>
      <c r="M137" s="438">
        <v>2.5538400000000001</v>
      </c>
    </row>
    <row r="138" spans="1:13">
      <c r="A138" s="245">
        <v>128</v>
      </c>
      <c r="B138" s="441" t="s">
        <v>89</v>
      </c>
      <c r="C138" s="438">
        <v>15.25</v>
      </c>
      <c r="D138" s="439">
        <v>15.466666666666667</v>
      </c>
      <c r="E138" s="439">
        <v>14.933333333333334</v>
      </c>
      <c r="F138" s="439">
        <v>14.616666666666667</v>
      </c>
      <c r="G138" s="439">
        <v>14.083333333333334</v>
      </c>
      <c r="H138" s="439">
        <v>15.783333333333333</v>
      </c>
      <c r="I138" s="439">
        <v>16.31666666666667</v>
      </c>
      <c r="J138" s="439">
        <v>16.633333333333333</v>
      </c>
      <c r="K138" s="438">
        <v>16</v>
      </c>
      <c r="L138" s="438">
        <v>15.15</v>
      </c>
      <c r="M138" s="438">
        <v>139.89276000000001</v>
      </c>
    </row>
    <row r="139" spans="1:13">
      <c r="A139" s="245">
        <v>129</v>
      </c>
      <c r="B139" s="441" t="s">
        <v>346</v>
      </c>
      <c r="C139" s="438">
        <v>203.7</v>
      </c>
      <c r="D139" s="439">
        <v>206.04999999999998</v>
      </c>
      <c r="E139" s="439">
        <v>200.39999999999998</v>
      </c>
      <c r="F139" s="439">
        <v>197.1</v>
      </c>
      <c r="G139" s="439">
        <v>191.45</v>
      </c>
      <c r="H139" s="439">
        <v>209.34999999999997</v>
      </c>
      <c r="I139" s="439">
        <v>215</v>
      </c>
      <c r="J139" s="439">
        <v>218.29999999999995</v>
      </c>
      <c r="K139" s="438">
        <v>211.7</v>
      </c>
      <c r="L139" s="438">
        <v>202.75</v>
      </c>
      <c r="M139" s="438">
        <v>5.7953599999999996</v>
      </c>
    </row>
    <row r="140" spans="1:13">
      <c r="A140" s="245">
        <v>130</v>
      </c>
      <c r="B140" s="441" t="s">
        <v>90</v>
      </c>
      <c r="C140" s="438">
        <v>4300.7</v>
      </c>
      <c r="D140" s="439">
        <v>4304.6000000000004</v>
      </c>
      <c r="E140" s="439">
        <v>4278.9500000000007</v>
      </c>
      <c r="F140" s="439">
        <v>4257.2000000000007</v>
      </c>
      <c r="G140" s="439">
        <v>4231.5500000000011</v>
      </c>
      <c r="H140" s="439">
        <v>4326.3500000000004</v>
      </c>
      <c r="I140" s="439">
        <v>4352</v>
      </c>
      <c r="J140" s="439">
        <v>4373.75</v>
      </c>
      <c r="K140" s="438">
        <v>4330.25</v>
      </c>
      <c r="L140" s="438">
        <v>4282.8500000000004</v>
      </c>
      <c r="M140" s="438">
        <v>3.5804</v>
      </c>
    </row>
    <row r="141" spans="1:13">
      <c r="A141" s="245">
        <v>131</v>
      </c>
      <c r="B141" s="441" t="s">
        <v>347</v>
      </c>
      <c r="C141" s="438">
        <v>4193.3500000000004</v>
      </c>
      <c r="D141" s="439">
        <v>4201.4666666666672</v>
      </c>
      <c r="E141" s="439">
        <v>4145.9333333333343</v>
      </c>
      <c r="F141" s="439">
        <v>4098.5166666666673</v>
      </c>
      <c r="G141" s="439">
        <v>4042.9833333333345</v>
      </c>
      <c r="H141" s="439">
        <v>4248.8833333333341</v>
      </c>
      <c r="I141" s="439">
        <v>4304.416666666667</v>
      </c>
      <c r="J141" s="439">
        <v>4351.8333333333339</v>
      </c>
      <c r="K141" s="438">
        <v>4257</v>
      </c>
      <c r="L141" s="438">
        <v>4154.05</v>
      </c>
      <c r="M141" s="438">
        <v>1.27603</v>
      </c>
    </row>
    <row r="142" spans="1:13">
      <c r="A142" s="245">
        <v>132</v>
      </c>
      <c r="B142" s="441" t="s">
        <v>348</v>
      </c>
      <c r="C142" s="438">
        <v>3152.85</v>
      </c>
      <c r="D142" s="439">
        <v>3172.6333333333332</v>
      </c>
      <c r="E142" s="439">
        <v>3115.7166666666662</v>
      </c>
      <c r="F142" s="439">
        <v>3078.583333333333</v>
      </c>
      <c r="G142" s="439">
        <v>3021.6666666666661</v>
      </c>
      <c r="H142" s="439">
        <v>3209.7666666666664</v>
      </c>
      <c r="I142" s="439">
        <v>3266.6833333333334</v>
      </c>
      <c r="J142" s="439">
        <v>3303.8166666666666</v>
      </c>
      <c r="K142" s="438">
        <v>3229.55</v>
      </c>
      <c r="L142" s="438">
        <v>3135.5</v>
      </c>
      <c r="M142" s="438">
        <v>1.60937</v>
      </c>
    </row>
    <row r="143" spans="1:13">
      <c r="A143" s="245">
        <v>133</v>
      </c>
      <c r="B143" s="441" t="s">
        <v>93</v>
      </c>
      <c r="C143" s="438">
        <v>5406.1</v>
      </c>
      <c r="D143" s="439">
        <v>5401.4666666666672</v>
      </c>
      <c r="E143" s="439">
        <v>5344.9333333333343</v>
      </c>
      <c r="F143" s="439">
        <v>5283.7666666666673</v>
      </c>
      <c r="G143" s="439">
        <v>5227.2333333333345</v>
      </c>
      <c r="H143" s="439">
        <v>5462.6333333333341</v>
      </c>
      <c r="I143" s="439">
        <v>5519.166666666667</v>
      </c>
      <c r="J143" s="439">
        <v>5580.3333333333339</v>
      </c>
      <c r="K143" s="438">
        <v>5458</v>
      </c>
      <c r="L143" s="438">
        <v>5340.3</v>
      </c>
      <c r="M143" s="438">
        <v>6.9859099999999996</v>
      </c>
    </row>
    <row r="144" spans="1:13">
      <c r="A144" s="245">
        <v>134</v>
      </c>
      <c r="B144" s="441" t="s">
        <v>349</v>
      </c>
      <c r="C144" s="438">
        <v>427.4</v>
      </c>
      <c r="D144" s="439">
        <v>432.65000000000003</v>
      </c>
      <c r="E144" s="439">
        <v>420.30000000000007</v>
      </c>
      <c r="F144" s="439">
        <v>413.20000000000005</v>
      </c>
      <c r="G144" s="439">
        <v>400.85000000000008</v>
      </c>
      <c r="H144" s="439">
        <v>439.75000000000006</v>
      </c>
      <c r="I144" s="439">
        <v>452.10000000000008</v>
      </c>
      <c r="J144" s="439">
        <v>459.20000000000005</v>
      </c>
      <c r="K144" s="438">
        <v>445</v>
      </c>
      <c r="L144" s="438">
        <v>425.55</v>
      </c>
      <c r="M144" s="438">
        <v>6.9301700000000004</v>
      </c>
    </row>
    <row r="145" spans="1:13">
      <c r="A145" s="245">
        <v>135</v>
      </c>
      <c r="B145" s="441" t="s">
        <v>350</v>
      </c>
      <c r="C145" s="438">
        <v>115.8</v>
      </c>
      <c r="D145" s="439">
        <v>116.45</v>
      </c>
      <c r="E145" s="439">
        <v>114.15</v>
      </c>
      <c r="F145" s="439">
        <v>112.5</v>
      </c>
      <c r="G145" s="439">
        <v>110.2</v>
      </c>
      <c r="H145" s="439">
        <v>118.10000000000001</v>
      </c>
      <c r="I145" s="439">
        <v>120.39999999999999</v>
      </c>
      <c r="J145" s="439">
        <v>122.05000000000001</v>
      </c>
      <c r="K145" s="438">
        <v>118.75</v>
      </c>
      <c r="L145" s="438">
        <v>114.8</v>
      </c>
      <c r="M145" s="438">
        <v>4.7715800000000002</v>
      </c>
    </row>
    <row r="146" spans="1:13">
      <c r="A146" s="245">
        <v>136</v>
      </c>
      <c r="B146" s="441" t="s">
        <v>829</v>
      </c>
      <c r="C146" s="438">
        <v>260.25</v>
      </c>
      <c r="D146" s="439">
        <v>259.26666666666665</v>
      </c>
      <c r="E146" s="439">
        <v>256.0333333333333</v>
      </c>
      <c r="F146" s="439">
        <v>251.81666666666666</v>
      </c>
      <c r="G146" s="439">
        <v>248.58333333333331</v>
      </c>
      <c r="H146" s="439">
        <v>263.48333333333329</v>
      </c>
      <c r="I146" s="439">
        <v>266.71666666666664</v>
      </c>
      <c r="J146" s="439">
        <v>270.93333333333328</v>
      </c>
      <c r="K146" s="438">
        <v>262.5</v>
      </c>
      <c r="L146" s="438">
        <v>255.05</v>
      </c>
      <c r="M146" s="438">
        <v>3.3908200000000002</v>
      </c>
    </row>
    <row r="147" spans="1:13">
      <c r="A147" s="245">
        <v>137</v>
      </c>
      <c r="B147" s="441" t="s">
        <v>742</v>
      </c>
      <c r="C147" s="438">
        <v>1878.85</v>
      </c>
      <c r="D147" s="439">
        <v>1880.7166666666665</v>
      </c>
      <c r="E147" s="439">
        <v>1856.9333333333329</v>
      </c>
      <c r="F147" s="439">
        <v>1835.0166666666664</v>
      </c>
      <c r="G147" s="439">
        <v>1811.2333333333329</v>
      </c>
      <c r="H147" s="439">
        <v>1902.633333333333</v>
      </c>
      <c r="I147" s="439">
        <v>1926.4166666666663</v>
      </c>
      <c r="J147" s="439">
        <v>1948.333333333333</v>
      </c>
      <c r="K147" s="438">
        <v>1904.5</v>
      </c>
      <c r="L147" s="438">
        <v>1858.8</v>
      </c>
      <c r="M147" s="438">
        <v>0.16638</v>
      </c>
    </row>
    <row r="148" spans="1:13">
      <c r="A148" s="245">
        <v>138</v>
      </c>
      <c r="B148" s="441" t="s">
        <v>235</v>
      </c>
      <c r="C148" s="438">
        <v>72.099999999999994</v>
      </c>
      <c r="D148" s="439">
        <v>72.233333333333334</v>
      </c>
      <c r="E148" s="439">
        <v>70.466666666666669</v>
      </c>
      <c r="F148" s="439">
        <v>68.833333333333329</v>
      </c>
      <c r="G148" s="439">
        <v>67.066666666666663</v>
      </c>
      <c r="H148" s="439">
        <v>73.866666666666674</v>
      </c>
      <c r="I148" s="439">
        <v>75.633333333333354</v>
      </c>
      <c r="J148" s="439">
        <v>77.26666666666668</v>
      </c>
      <c r="K148" s="438">
        <v>74</v>
      </c>
      <c r="L148" s="438">
        <v>70.599999999999994</v>
      </c>
      <c r="M148" s="438">
        <v>25.419840000000001</v>
      </c>
    </row>
    <row r="149" spans="1:13">
      <c r="A149" s="245">
        <v>139</v>
      </c>
      <c r="B149" s="441" t="s">
        <v>94</v>
      </c>
      <c r="C149" s="438">
        <v>2741.05</v>
      </c>
      <c r="D149" s="439">
        <v>2747.6666666666665</v>
      </c>
      <c r="E149" s="439">
        <v>2717.6833333333329</v>
      </c>
      <c r="F149" s="439">
        <v>2694.3166666666666</v>
      </c>
      <c r="G149" s="439">
        <v>2664.333333333333</v>
      </c>
      <c r="H149" s="439">
        <v>2771.0333333333328</v>
      </c>
      <c r="I149" s="439">
        <v>2801.0166666666664</v>
      </c>
      <c r="J149" s="439">
        <v>2824.3833333333328</v>
      </c>
      <c r="K149" s="438">
        <v>2777.65</v>
      </c>
      <c r="L149" s="438">
        <v>2724.3</v>
      </c>
      <c r="M149" s="438">
        <v>3.1286800000000001</v>
      </c>
    </row>
    <row r="150" spans="1:13">
      <c r="A150" s="245">
        <v>140</v>
      </c>
      <c r="B150" s="441" t="s">
        <v>351</v>
      </c>
      <c r="C150" s="438">
        <v>209.5</v>
      </c>
      <c r="D150" s="439">
        <v>209.71666666666667</v>
      </c>
      <c r="E150" s="439">
        <v>201.98333333333335</v>
      </c>
      <c r="F150" s="439">
        <v>194.46666666666667</v>
      </c>
      <c r="G150" s="439">
        <v>186.73333333333335</v>
      </c>
      <c r="H150" s="439">
        <v>217.23333333333335</v>
      </c>
      <c r="I150" s="439">
        <v>224.96666666666664</v>
      </c>
      <c r="J150" s="439">
        <v>232.48333333333335</v>
      </c>
      <c r="K150" s="438">
        <v>217.45</v>
      </c>
      <c r="L150" s="438">
        <v>202.2</v>
      </c>
      <c r="M150" s="438">
        <v>1.39192</v>
      </c>
    </row>
    <row r="151" spans="1:13">
      <c r="A151" s="245">
        <v>141</v>
      </c>
      <c r="B151" s="441" t="s">
        <v>236</v>
      </c>
      <c r="C151" s="438">
        <v>542.70000000000005</v>
      </c>
      <c r="D151" s="439">
        <v>541.41666666666663</v>
      </c>
      <c r="E151" s="439">
        <v>535.83333333333326</v>
      </c>
      <c r="F151" s="439">
        <v>528.96666666666658</v>
      </c>
      <c r="G151" s="439">
        <v>523.38333333333321</v>
      </c>
      <c r="H151" s="439">
        <v>548.2833333333333</v>
      </c>
      <c r="I151" s="439">
        <v>553.86666666666656</v>
      </c>
      <c r="J151" s="439">
        <v>560.73333333333335</v>
      </c>
      <c r="K151" s="438">
        <v>547</v>
      </c>
      <c r="L151" s="438">
        <v>534.54999999999995</v>
      </c>
      <c r="M151" s="438">
        <v>6.4375299999999998</v>
      </c>
    </row>
    <row r="152" spans="1:13">
      <c r="A152" s="245">
        <v>142</v>
      </c>
      <c r="B152" s="441" t="s">
        <v>237</v>
      </c>
      <c r="C152" s="438">
        <v>1570.8</v>
      </c>
      <c r="D152" s="439">
        <v>1568.6000000000001</v>
      </c>
      <c r="E152" s="439">
        <v>1532.2000000000003</v>
      </c>
      <c r="F152" s="439">
        <v>1493.6000000000001</v>
      </c>
      <c r="G152" s="439">
        <v>1457.2000000000003</v>
      </c>
      <c r="H152" s="439">
        <v>1607.2000000000003</v>
      </c>
      <c r="I152" s="439">
        <v>1643.6000000000004</v>
      </c>
      <c r="J152" s="439">
        <v>1682.2000000000003</v>
      </c>
      <c r="K152" s="438">
        <v>1605</v>
      </c>
      <c r="L152" s="438">
        <v>1530</v>
      </c>
      <c r="M152" s="438">
        <v>1.0930299999999999</v>
      </c>
    </row>
    <row r="153" spans="1:13">
      <c r="A153" s="245">
        <v>143</v>
      </c>
      <c r="B153" s="441" t="s">
        <v>238</v>
      </c>
      <c r="C153" s="438">
        <v>83.65</v>
      </c>
      <c r="D153" s="439">
        <v>84.11666666666666</v>
      </c>
      <c r="E153" s="439">
        <v>82.933333333333323</v>
      </c>
      <c r="F153" s="439">
        <v>82.216666666666669</v>
      </c>
      <c r="G153" s="439">
        <v>81.033333333333331</v>
      </c>
      <c r="H153" s="439">
        <v>84.833333333333314</v>
      </c>
      <c r="I153" s="439">
        <v>86.016666666666652</v>
      </c>
      <c r="J153" s="439">
        <v>86.733333333333306</v>
      </c>
      <c r="K153" s="438">
        <v>85.3</v>
      </c>
      <c r="L153" s="438">
        <v>83.4</v>
      </c>
      <c r="M153" s="438">
        <v>28.666139999999999</v>
      </c>
    </row>
    <row r="154" spans="1:13">
      <c r="A154" s="245">
        <v>144</v>
      </c>
      <c r="B154" s="441" t="s">
        <v>95</v>
      </c>
      <c r="C154" s="438">
        <v>95.15</v>
      </c>
      <c r="D154" s="439">
        <v>95.583333333333329</v>
      </c>
      <c r="E154" s="439">
        <v>94.566666666666663</v>
      </c>
      <c r="F154" s="439">
        <v>93.983333333333334</v>
      </c>
      <c r="G154" s="439">
        <v>92.966666666666669</v>
      </c>
      <c r="H154" s="439">
        <v>96.166666666666657</v>
      </c>
      <c r="I154" s="439">
        <v>97.183333333333337</v>
      </c>
      <c r="J154" s="439">
        <v>97.766666666666652</v>
      </c>
      <c r="K154" s="438">
        <v>96.6</v>
      </c>
      <c r="L154" s="438">
        <v>95</v>
      </c>
      <c r="M154" s="438">
        <v>18.95478</v>
      </c>
    </row>
    <row r="155" spans="1:13">
      <c r="A155" s="245">
        <v>145</v>
      </c>
      <c r="B155" s="441" t="s">
        <v>352</v>
      </c>
      <c r="C155" s="438">
        <v>706.9</v>
      </c>
      <c r="D155" s="439">
        <v>705.63333333333333</v>
      </c>
      <c r="E155" s="439">
        <v>701.26666666666665</v>
      </c>
      <c r="F155" s="439">
        <v>695.63333333333333</v>
      </c>
      <c r="G155" s="439">
        <v>691.26666666666665</v>
      </c>
      <c r="H155" s="439">
        <v>711.26666666666665</v>
      </c>
      <c r="I155" s="439">
        <v>715.63333333333321</v>
      </c>
      <c r="J155" s="439">
        <v>721.26666666666665</v>
      </c>
      <c r="K155" s="438">
        <v>710</v>
      </c>
      <c r="L155" s="438">
        <v>700</v>
      </c>
      <c r="M155" s="438">
        <v>0.74443999999999999</v>
      </c>
    </row>
    <row r="156" spans="1:13">
      <c r="A156" s="245">
        <v>146</v>
      </c>
      <c r="B156" s="441" t="s">
        <v>96</v>
      </c>
      <c r="C156" s="438">
        <v>1191.1500000000001</v>
      </c>
      <c r="D156" s="439">
        <v>1197.05</v>
      </c>
      <c r="E156" s="439">
        <v>1181.0999999999999</v>
      </c>
      <c r="F156" s="439">
        <v>1171.05</v>
      </c>
      <c r="G156" s="439">
        <v>1155.0999999999999</v>
      </c>
      <c r="H156" s="439">
        <v>1207.0999999999999</v>
      </c>
      <c r="I156" s="439">
        <v>1223.0500000000002</v>
      </c>
      <c r="J156" s="439">
        <v>1233.0999999999999</v>
      </c>
      <c r="K156" s="438">
        <v>1213</v>
      </c>
      <c r="L156" s="438">
        <v>1187</v>
      </c>
      <c r="M156" s="438">
        <v>12.60745</v>
      </c>
    </row>
    <row r="157" spans="1:13">
      <c r="A157" s="245">
        <v>147</v>
      </c>
      <c r="B157" s="441" t="s">
        <v>97</v>
      </c>
      <c r="C157" s="438">
        <v>191.05</v>
      </c>
      <c r="D157" s="439">
        <v>191.61666666666667</v>
      </c>
      <c r="E157" s="439">
        <v>189.58333333333334</v>
      </c>
      <c r="F157" s="439">
        <v>188.11666666666667</v>
      </c>
      <c r="G157" s="439">
        <v>186.08333333333334</v>
      </c>
      <c r="H157" s="439">
        <v>193.08333333333334</v>
      </c>
      <c r="I157" s="439">
        <v>195.11666666666665</v>
      </c>
      <c r="J157" s="439">
        <v>196.58333333333334</v>
      </c>
      <c r="K157" s="438">
        <v>193.65</v>
      </c>
      <c r="L157" s="438">
        <v>190.15</v>
      </c>
      <c r="M157" s="438">
        <v>12.86459</v>
      </c>
    </row>
    <row r="158" spans="1:13">
      <c r="A158" s="245">
        <v>148</v>
      </c>
      <c r="B158" s="441" t="s">
        <v>354</v>
      </c>
      <c r="C158" s="438">
        <v>359.85</v>
      </c>
      <c r="D158" s="439">
        <v>365.61666666666662</v>
      </c>
      <c r="E158" s="439">
        <v>348.23333333333323</v>
      </c>
      <c r="F158" s="439">
        <v>336.61666666666662</v>
      </c>
      <c r="G158" s="439">
        <v>319.23333333333323</v>
      </c>
      <c r="H158" s="439">
        <v>377.23333333333323</v>
      </c>
      <c r="I158" s="439">
        <v>394.61666666666656</v>
      </c>
      <c r="J158" s="439">
        <v>406.23333333333323</v>
      </c>
      <c r="K158" s="438">
        <v>383</v>
      </c>
      <c r="L158" s="438">
        <v>354</v>
      </c>
      <c r="M158" s="438">
        <v>13.28824</v>
      </c>
    </row>
    <row r="159" spans="1:13">
      <c r="A159" s="245">
        <v>149</v>
      </c>
      <c r="B159" s="441" t="s">
        <v>98</v>
      </c>
      <c r="C159" s="438">
        <v>84.95</v>
      </c>
      <c r="D159" s="439">
        <v>85.466666666666654</v>
      </c>
      <c r="E159" s="439">
        <v>84.233333333333306</v>
      </c>
      <c r="F159" s="439">
        <v>83.516666666666652</v>
      </c>
      <c r="G159" s="439">
        <v>82.283333333333303</v>
      </c>
      <c r="H159" s="439">
        <v>86.183333333333309</v>
      </c>
      <c r="I159" s="439">
        <v>87.416666666666657</v>
      </c>
      <c r="J159" s="439">
        <v>88.133333333333312</v>
      </c>
      <c r="K159" s="438">
        <v>86.7</v>
      </c>
      <c r="L159" s="438">
        <v>84.75</v>
      </c>
      <c r="M159" s="438">
        <v>139.01356999999999</v>
      </c>
    </row>
    <row r="160" spans="1:13">
      <c r="A160" s="245">
        <v>150</v>
      </c>
      <c r="B160" s="441" t="s">
        <v>355</v>
      </c>
      <c r="C160" s="438">
        <v>2866.5</v>
      </c>
      <c r="D160" s="439">
        <v>2883.5</v>
      </c>
      <c r="E160" s="439">
        <v>2838</v>
      </c>
      <c r="F160" s="439">
        <v>2809.5</v>
      </c>
      <c r="G160" s="439">
        <v>2764</v>
      </c>
      <c r="H160" s="439">
        <v>2912</v>
      </c>
      <c r="I160" s="439">
        <v>2957.5</v>
      </c>
      <c r="J160" s="439">
        <v>2986</v>
      </c>
      <c r="K160" s="438">
        <v>2929</v>
      </c>
      <c r="L160" s="438">
        <v>2855</v>
      </c>
      <c r="M160" s="438">
        <v>0.32654</v>
      </c>
    </row>
    <row r="161" spans="1:13">
      <c r="A161" s="245">
        <v>151</v>
      </c>
      <c r="B161" s="441" t="s">
        <v>356</v>
      </c>
      <c r="C161" s="438">
        <v>481.65</v>
      </c>
      <c r="D161" s="439">
        <v>486.88333333333338</v>
      </c>
      <c r="E161" s="439">
        <v>469.76666666666677</v>
      </c>
      <c r="F161" s="439">
        <v>457.88333333333338</v>
      </c>
      <c r="G161" s="439">
        <v>440.76666666666677</v>
      </c>
      <c r="H161" s="439">
        <v>498.76666666666677</v>
      </c>
      <c r="I161" s="439">
        <v>515.88333333333344</v>
      </c>
      <c r="J161" s="439">
        <v>527.76666666666677</v>
      </c>
      <c r="K161" s="438">
        <v>504</v>
      </c>
      <c r="L161" s="438">
        <v>475</v>
      </c>
      <c r="M161" s="438">
        <v>2.53911</v>
      </c>
    </row>
    <row r="162" spans="1:13">
      <c r="A162" s="245">
        <v>152</v>
      </c>
      <c r="B162" s="441" t="s">
        <v>357</v>
      </c>
      <c r="C162" s="438">
        <v>167.9</v>
      </c>
      <c r="D162" s="439">
        <v>168.28333333333333</v>
      </c>
      <c r="E162" s="439">
        <v>166.61666666666667</v>
      </c>
      <c r="F162" s="439">
        <v>165.33333333333334</v>
      </c>
      <c r="G162" s="439">
        <v>163.66666666666669</v>
      </c>
      <c r="H162" s="439">
        <v>169.56666666666666</v>
      </c>
      <c r="I162" s="439">
        <v>171.23333333333335</v>
      </c>
      <c r="J162" s="439">
        <v>172.51666666666665</v>
      </c>
      <c r="K162" s="438">
        <v>169.95</v>
      </c>
      <c r="L162" s="438">
        <v>167</v>
      </c>
      <c r="M162" s="438">
        <v>3.05145</v>
      </c>
    </row>
    <row r="163" spans="1:13">
      <c r="A163" s="245">
        <v>153</v>
      </c>
      <c r="B163" s="441" t="s">
        <v>358</v>
      </c>
      <c r="C163" s="438">
        <v>165</v>
      </c>
      <c r="D163" s="439">
        <v>165.65</v>
      </c>
      <c r="E163" s="439">
        <v>161.9</v>
      </c>
      <c r="F163" s="439">
        <v>158.80000000000001</v>
      </c>
      <c r="G163" s="439">
        <v>155.05000000000001</v>
      </c>
      <c r="H163" s="439">
        <v>168.75</v>
      </c>
      <c r="I163" s="439">
        <v>172.5</v>
      </c>
      <c r="J163" s="439">
        <v>175.6</v>
      </c>
      <c r="K163" s="438">
        <v>169.4</v>
      </c>
      <c r="L163" s="438">
        <v>162.55000000000001</v>
      </c>
      <c r="M163" s="438">
        <v>33.523719999999997</v>
      </c>
    </row>
    <row r="164" spans="1:13">
      <c r="A164" s="245">
        <v>154</v>
      </c>
      <c r="B164" s="441" t="s">
        <v>359</v>
      </c>
      <c r="C164" s="438">
        <v>238.1</v>
      </c>
      <c r="D164" s="439">
        <v>236.21666666666667</v>
      </c>
      <c r="E164" s="439">
        <v>230.98333333333335</v>
      </c>
      <c r="F164" s="439">
        <v>223.86666666666667</v>
      </c>
      <c r="G164" s="439">
        <v>218.63333333333335</v>
      </c>
      <c r="H164" s="439">
        <v>243.33333333333334</v>
      </c>
      <c r="I164" s="439">
        <v>248.56666666666663</v>
      </c>
      <c r="J164" s="439">
        <v>255.68333333333334</v>
      </c>
      <c r="K164" s="438">
        <v>241.45</v>
      </c>
      <c r="L164" s="438">
        <v>229.1</v>
      </c>
      <c r="M164" s="438">
        <v>44.279380000000003</v>
      </c>
    </row>
    <row r="165" spans="1:13">
      <c r="A165" s="245">
        <v>155</v>
      </c>
      <c r="B165" s="441" t="s">
        <v>239</v>
      </c>
      <c r="C165" s="438">
        <v>10.25</v>
      </c>
      <c r="D165" s="439">
        <v>10.816666666666668</v>
      </c>
      <c r="E165" s="439">
        <v>9.6833333333333371</v>
      </c>
      <c r="F165" s="439">
        <v>9.1166666666666689</v>
      </c>
      <c r="G165" s="439">
        <v>7.9833333333333378</v>
      </c>
      <c r="H165" s="439">
        <v>11.383333333333336</v>
      </c>
      <c r="I165" s="439">
        <v>12.516666666666666</v>
      </c>
      <c r="J165" s="439">
        <v>13.083333333333336</v>
      </c>
      <c r="K165" s="438">
        <v>11.95</v>
      </c>
      <c r="L165" s="438">
        <v>10.25</v>
      </c>
      <c r="M165" s="438">
        <v>917.37546999999995</v>
      </c>
    </row>
    <row r="166" spans="1:13">
      <c r="A166" s="245">
        <v>156</v>
      </c>
      <c r="B166" s="441" t="s">
        <v>240</v>
      </c>
      <c r="C166" s="438">
        <v>69.05</v>
      </c>
      <c r="D166" s="439">
        <v>71.45</v>
      </c>
      <c r="E166" s="439">
        <v>66.650000000000006</v>
      </c>
      <c r="F166" s="439">
        <v>64.25</v>
      </c>
      <c r="G166" s="439">
        <v>59.45</v>
      </c>
      <c r="H166" s="439">
        <v>73.850000000000009</v>
      </c>
      <c r="I166" s="439">
        <v>78.649999999999991</v>
      </c>
      <c r="J166" s="439">
        <v>81.050000000000011</v>
      </c>
      <c r="K166" s="438">
        <v>76.25</v>
      </c>
      <c r="L166" s="438">
        <v>69.05</v>
      </c>
      <c r="M166" s="438">
        <v>130.24857</v>
      </c>
    </row>
    <row r="167" spans="1:13">
      <c r="A167" s="245">
        <v>157</v>
      </c>
      <c r="B167" s="441" t="s">
        <v>99</v>
      </c>
      <c r="C167" s="438">
        <v>161.75</v>
      </c>
      <c r="D167" s="439">
        <v>162.9</v>
      </c>
      <c r="E167" s="439">
        <v>160.05000000000001</v>
      </c>
      <c r="F167" s="439">
        <v>158.35</v>
      </c>
      <c r="G167" s="439">
        <v>155.5</v>
      </c>
      <c r="H167" s="439">
        <v>164.60000000000002</v>
      </c>
      <c r="I167" s="439">
        <v>167.45</v>
      </c>
      <c r="J167" s="439">
        <v>169.15000000000003</v>
      </c>
      <c r="K167" s="438">
        <v>165.75</v>
      </c>
      <c r="L167" s="438">
        <v>161.19999999999999</v>
      </c>
      <c r="M167" s="438">
        <v>124.95046000000001</v>
      </c>
    </row>
    <row r="168" spans="1:13">
      <c r="A168" s="245">
        <v>158</v>
      </c>
      <c r="B168" s="441" t="s">
        <v>360</v>
      </c>
      <c r="C168" s="438">
        <v>331.75</v>
      </c>
      <c r="D168" s="439">
        <v>329.98333333333335</v>
      </c>
      <c r="E168" s="439">
        <v>319.9666666666667</v>
      </c>
      <c r="F168" s="439">
        <v>308.18333333333334</v>
      </c>
      <c r="G168" s="439">
        <v>298.16666666666669</v>
      </c>
      <c r="H168" s="439">
        <v>341.76666666666671</v>
      </c>
      <c r="I168" s="439">
        <v>351.78333333333336</v>
      </c>
      <c r="J168" s="439">
        <v>363.56666666666672</v>
      </c>
      <c r="K168" s="438">
        <v>340</v>
      </c>
      <c r="L168" s="438">
        <v>318.2</v>
      </c>
      <c r="M168" s="438">
        <v>8.8987700000000007</v>
      </c>
    </row>
    <row r="169" spans="1:13">
      <c r="A169" s="245">
        <v>159</v>
      </c>
      <c r="B169" s="441" t="s">
        <v>361</v>
      </c>
      <c r="C169" s="438">
        <v>287.2</v>
      </c>
      <c r="D169" s="439">
        <v>287.73333333333335</v>
      </c>
      <c r="E169" s="439">
        <v>282.4666666666667</v>
      </c>
      <c r="F169" s="439">
        <v>277.73333333333335</v>
      </c>
      <c r="G169" s="439">
        <v>272.4666666666667</v>
      </c>
      <c r="H169" s="439">
        <v>292.4666666666667</v>
      </c>
      <c r="I169" s="439">
        <v>297.73333333333335</v>
      </c>
      <c r="J169" s="439">
        <v>302.4666666666667</v>
      </c>
      <c r="K169" s="438">
        <v>293</v>
      </c>
      <c r="L169" s="438">
        <v>283</v>
      </c>
      <c r="M169" s="438">
        <v>3.5011100000000002</v>
      </c>
    </row>
    <row r="170" spans="1:13">
      <c r="A170" s="245">
        <v>160</v>
      </c>
      <c r="B170" s="441" t="s">
        <v>744</v>
      </c>
      <c r="C170" s="438">
        <v>4649.7</v>
      </c>
      <c r="D170" s="439">
        <v>4661.8166666666666</v>
      </c>
      <c r="E170" s="439">
        <v>4603.6333333333332</v>
      </c>
      <c r="F170" s="439">
        <v>4557.5666666666666</v>
      </c>
      <c r="G170" s="439">
        <v>4499.3833333333332</v>
      </c>
      <c r="H170" s="439">
        <v>4707.8833333333332</v>
      </c>
      <c r="I170" s="439">
        <v>4766.0666666666657</v>
      </c>
      <c r="J170" s="439">
        <v>4812.1333333333332</v>
      </c>
      <c r="K170" s="438">
        <v>4720</v>
      </c>
      <c r="L170" s="438">
        <v>4615.75</v>
      </c>
      <c r="M170" s="438">
        <v>0.36303999999999997</v>
      </c>
    </row>
    <row r="171" spans="1:13">
      <c r="A171" s="245">
        <v>161</v>
      </c>
      <c r="B171" s="441" t="s">
        <v>102</v>
      </c>
      <c r="C171" s="438">
        <v>29.65</v>
      </c>
      <c r="D171" s="439">
        <v>29.966666666666665</v>
      </c>
      <c r="E171" s="439">
        <v>28.983333333333331</v>
      </c>
      <c r="F171" s="439">
        <v>28.316666666666666</v>
      </c>
      <c r="G171" s="439">
        <v>27.333333333333332</v>
      </c>
      <c r="H171" s="439">
        <v>30.633333333333329</v>
      </c>
      <c r="I171" s="439">
        <v>31.616666666666664</v>
      </c>
      <c r="J171" s="439">
        <v>32.283333333333331</v>
      </c>
      <c r="K171" s="438">
        <v>30.95</v>
      </c>
      <c r="L171" s="438">
        <v>29.3</v>
      </c>
      <c r="M171" s="438">
        <v>824.14536999999996</v>
      </c>
    </row>
    <row r="172" spans="1:13">
      <c r="A172" s="245">
        <v>162</v>
      </c>
      <c r="B172" s="441" t="s">
        <v>362</v>
      </c>
      <c r="C172" s="438">
        <v>3030.35</v>
      </c>
      <c r="D172" s="439">
        <v>3045.1166666666668</v>
      </c>
      <c r="E172" s="439">
        <v>3011.2333333333336</v>
      </c>
      <c r="F172" s="439">
        <v>2992.1166666666668</v>
      </c>
      <c r="G172" s="439">
        <v>2958.2333333333336</v>
      </c>
      <c r="H172" s="439">
        <v>3064.2333333333336</v>
      </c>
      <c r="I172" s="439">
        <v>3098.1166666666668</v>
      </c>
      <c r="J172" s="439">
        <v>3117.2333333333336</v>
      </c>
      <c r="K172" s="438">
        <v>3079</v>
      </c>
      <c r="L172" s="438">
        <v>3026</v>
      </c>
      <c r="M172" s="438">
        <v>0.26511000000000001</v>
      </c>
    </row>
    <row r="173" spans="1:13">
      <c r="A173" s="245">
        <v>163</v>
      </c>
      <c r="B173" s="441" t="s">
        <v>745</v>
      </c>
      <c r="C173" s="438">
        <v>203.95</v>
      </c>
      <c r="D173" s="439">
        <v>202.65</v>
      </c>
      <c r="E173" s="439">
        <v>198.3</v>
      </c>
      <c r="F173" s="439">
        <v>192.65</v>
      </c>
      <c r="G173" s="439">
        <v>188.3</v>
      </c>
      <c r="H173" s="439">
        <v>208.3</v>
      </c>
      <c r="I173" s="439">
        <v>212.64999999999998</v>
      </c>
      <c r="J173" s="439">
        <v>218.3</v>
      </c>
      <c r="K173" s="438">
        <v>207</v>
      </c>
      <c r="L173" s="438">
        <v>197</v>
      </c>
      <c r="M173" s="438">
        <v>6.0270599999999996</v>
      </c>
    </row>
    <row r="174" spans="1:13">
      <c r="A174" s="245">
        <v>164</v>
      </c>
      <c r="B174" s="441" t="s">
        <v>363</v>
      </c>
      <c r="C174" s="438">
        <v>3048.35</v>
      </c>
      <c r="D174" s="439">
        <v>3036.1833333333329</v>
      </c>
      <c r="E174" s="439">
        <v>2986.1666666666661</v>
      </c>
      <c r="F174" s="439">
        <v>2923.9833333333331</v>
      </c>
      <c r="G174" s="439">
        <v>2873.9666666666662</v>
      </c>
      <c r="H174" s="439">
        <v>3098.3666666666659</v>
      </c>
      <c r="I174" s="439">
        <v>3148.3833333333332</v>
      </c>
      <c r="J174" s="439">
        <v>3210.5666666666657</v>
      </c>
      <c r="K174" s="438">
        <v>3086.2</v>
      </c>
      <c r="L174" s="438">
        <v>2974</v>
      </c>
      <c r="M174" s="438">
        <v>0.2026</v>
      </c>
    </row>
    <row r="175" spans="1:13">
      <c r="A175" s="245">
        <v>165</v>
      </c>
      <c r="B175" s="441" t="s">
        <v>241</v>
      </c>
      <c r="C175" s="438">
        <v>201.2</v>
      </c>
      <c r="D175" s="439">
        <v>199.61666666666667</v>
      </c>
      <c r="E175" s="439">
        <v>196.73333333333335</v>
      </c>
      <c r="F175" s="439">
        <v>192.26666666666668</v>
      </c>
      <c r="G175" s="439">
        <v>189.38333333333335</v>
      </c>
      <c r="H175" s="439">
        <v>204.08333333333334</v>
      </c>
      <c r="I175" s="439">
        <v>206.96666666666667</v>
      </c>
      <c r="J175" s="439">
        <v>211.43333333333334</v>
      </c>
      <c r="K175" s="438">
        <v>202.5</v>
      </c>
      <c r="L175" s="438">
        <v>195.15</v>
      </c>
      <c r="M175" s="438">
        <v>23.60284</v>
      </c>
    </row>
    <row r="176" spans="1:13">
      <c r="A176" s="245">
        <v>166</v>
      </c>
      <c r="B176" s="441" t="s">
        <v>364</v>
      </c>
      <c r="C176" s="438">
        <v>5753.65</v>
      </c>
      <c r="D176" s="439">
        <v>5772.8833333333341</v>
      </c>
      <c r="E176" s="439">
        <v>5710.7666666666682</v>
      </c>
      <c r="F176" s="439">
        <v>5667.8833333333341</v>
      </c>
      <c r="G176" s="439">
        <v>5605.7666666666682</v>
      </c>
      <c r="H176" s="439">
        <v>5815.7666666666682</v>
      </c>
      <c r="I176" s="439">
        <v>5877.883333333335</v>
      </c>
      <c r="J176" s="439">
        <v>5920.7666666666682</v>
      </c>
      <c r="K176" s="438">
        <v>5835</v>
      </c>
      <c r="L176" s="438">
        <v>5730</v>
      </c>
      <c r="M176" s="438">
        <v>4.1180000000000001E-2</v>
      </c>
    </row>
    <row r="177" spans="1:13">
      <c r="A177" s="245">
        <v>167</v>
      </c>
      <c r="B177" s="441" t="s">
        <v>365</v>
      </c>
      <c r="C177" s="438">
        <v>1568.15</v>
      </c>
      <c r="D177" s="439">
        <v>1572.7</v>
      </c>
      <c r="E177" s="439">
        <v>1555.45</v>
      </c>
      <c r="F177" s="439">
        <v>1542.75</v>
      </c>
      <c r="G177" s="439">
        <v>1525.5</v>
      </c>
      <c r="H177" s="439">
        <v>1585.4</v>
      </c>
      <c r="I177" s="439">
        <v>1602.65</v>
      </c>
      <c r="J177" s="439">
        <v>1615.3500000000001</v>
      </c>
      <c r="K177" s="438">
        <v>1589.95</v>
      </c>
      <c r="L177" s="438">
        <v>1560</v>
      </c>
      <c r="M177" s="438">
        <v>0.36409999999999998</v>
      </c>
    </row>
    <row r="178" spans="1:13">
      <c r="A178" s="245">
        <v>168</v>
      </c>
      <c r="B178" s="441" t="s">
        <v>100</v>
      </c>
      <c r="C178" s="438">
        <v>642.70000000000005</v>
      </c>
      <c r="D178" s="439">
        <v>644.38333333333333</v>
      </c>
      <c r="E178" s="439">
        <v>634.86666666666667</v>
      </c>
      <c r="F178" s="439">
        <v>627.0333333333333</v>
      </c>
      <c r="G178" s="439">
        <v>617.51666666666665</v>
      </c>
      <c r="H178" s="439">
        <v>652.2166666666667</v>
      </c>
      <c r="I178" s="439">
        <v>661.73333333333335</v>
      </c>
      <c r="J178" s="439">
        <v>669.56666666666672</v>
      </c>
      <c r="K178" s="438">
        <v>653.9</v>
      </c>
      <c r="L178" s="438">
        <v>636.54999999999995</v>
      </c>
      <c r="M178" s="438">
        <v>33.384070000000001</v>
      </c>
    </row>
    <row r="179" spans="1:13">
      <c r="A179" s="245">
        <v>169</v>
      </c>
      <c r="B179" s="441" t="s">
        <v>366</v>
      </c>
      <c r="C179" s="438">
        <v>936.4</v>
      </c>
      <c r="D179" s="439">
        <v>939.41666666666663</v>
      </c>
      <c r="E179" s="439">
        <v>929.98333333333323</v>
      </c>
      <c r="F179" s="439">
        <v>923.56666666666661</v>
      </c>
      <c r="G179" s="439">
        <v>914.13333333333321</v>
      </c>
      <c r="H179" s="439">
        <v>945.83333333333326</v>
      </c>
      <c r="I179" s="439">
        <v>955.26666666666665</v>
      </c>
      <c r="J179" s="439">
        <v>961.68333333333328</v>
      </c>
      <c r="K179" s="438">
        <v>948.85</v>
      </c>
      <c r="L179" s="438">
        <v>933</v>
      </c>
      <c r="M179" s="438">
        <v>0.46533999999999998</v>
      </c>
    </row>
    <row r="180" spans="1:13">
      <c r="A180" s="245">
        <v>170</v>
      </c>
      <c r="B180" s="441" t="s">
        <v>242</v>
      </c>
      <c r="C180" s="438">
        <v>556.04999999999995</v>
      </c>
      <c r="D180" s="439">
        <v>559.0333333333333</v>
      </c>
      <c r="E180" s="439">
        <v>548.06666666666661</v>
      </c>
      <c r="F180" s="439">
        <v>540.08333333333326</v>
      </c>
      <c r="G180" s="439">
        <v>529.11666666666656</v>
      </c>
      <c r="H180" s="439">
        <v>567.01666666666665</v>
      </c>
      <c r="I180" s="439">
        <v>577.98333333333335</v>
      </c>
      <c r="J180" s="439">
        <v>585.9666666666667</v>
      </c>
      <c r="K180" s="438">
        <v>570</v>
      </c>
      <c r="L180" s="438">
        <v>551.04999999999995</v>
      </c>
      <c r="M180" s="438">
        <v>5.9321599999999997</v>
      </c>
    </row>
    <row r="181" spans="1:13">
      <c r="A181" s="245">
        <v>171</v>
      </c>
      <c r="B181" s="441" t="s">
        <v>103</v>
      </c>
      <c r="C181" s="438">
        <v>917.3</v>
      </c>
      <c r="D181" s="439">
        <v>924.68333333333339</v>
      </c>
      <c r="E181" s="439">
        <v>907.01666666666677</v>
      </c>
      <c r="F181" s="439">
        <v>896.73333333333335</v>
      </c>
      <c r="G181" s="439">
        <v>879.06666666666672</v>
      </c>
      <c r="H181" s="439">
        <v>934.96666666666681</v>
      </c>
      <c r="I181" s="439">
        <v>952.63333333333333</v>
      </c>
      <c r="J181" s="439">
        <v>962.91666666666686</v>
      </c>
      <c r="K181" s="438">
        <v>942.35</v>
      </c>
      <c r="L181" s="438">
        <v>914.4</v>
      </c>
      <c r="M181" s="438">
        <v>14.47631</v>
      </c>
    </row>
    <row r="182" spans="1:13">
      <c r="A182" s="245">
        <v>172</v>
      </c>
      <c r="B182" s="441" t="s">
        <v>243</v>
      </c>
      <c r="C182" s="438">
        <v>538.79999999999995</v>
      </c>
      <c r="D182" s="439">
        <v>541.23333333333323</v>
      </c>
      <c r="E182" s="439">
        <v>532.66666666666652</v>
      </c>
      <c r="F182" s="439">
        <v>526.5333333333333</v>
      </c>
      <c r="G182" s="439">
        <v>517.96666666666658</v>
      </c>
      <c r="H182" s="439">
        <v>547.36666666666645</v>
      </c>
      <c r="I182" s="439">
        <v>555.93333333333328</v>
      </c>
      <c r="J182" s="439">
        <v>562.06666666666638</v>
      </c>
      <c r="K182" s="438">
        <v>549.79999999999995</v>
      </c>
      <c r="L182" s="438">
        <v>535.1</v>
      </c>
      <c r="M182" s="438">
        <v>0.73263</v>
      </c>
    </row>
    <row r="183" spans="1:13">
      <c r="A183" s="245">
        <v>173</v>
      </c>
      <c r="B183" s="441" t="s">
        <v>244</v>
      </c>
      <c r="C183" s="438">
        <v>1410.65</v>
      </c>
      <c r="D183" s="439">
        <v>1416.75</v>
      </c>
      <c r="E183" s="439">
        <v>1391.55</v>
      </c>
      <c r="F183" s="439">
        <v>1372.45</v>
      </c>
      <c r="G183" s="439">
        <v>1347.25</v>
      </c>
      <c r="H183" s="439">
        <v>1435.85</v>
      </c>
      <c r="I183" s="439">
        <v>1461.0499999999997</v>
      </c>
      <c r="J183" s="439">
        <v>1480.1499999999999</v>
      </c>
      <c r="K183" s="438">
        <v>1441.95</v>
      </c>
      <c r="L183" s="438">
        <v>1397.65</v>
      </c>
      <c r="M183" s="438">
        <v>5.2983599999999997</v>
      </c>
    </row>
    <row r="184" spans="1:13">
      <c r="A184" s="245">
        <v>174</v>
      </c>
      <c r="B184" s="441" t="s">
        <v>367</v>
      </c>
      <c r="C184" s="438">
        <v>323.7</v>
      </c>
      <c r="D184" s="439">
        <v>325.46666666666664</v>
      </c>
      <c r="E184" s="439">
        <v>321.23333333333329</v>
      </c>
      <c r="F184" s="439">
        <v>318.76666666666665</v>
      </c>
      <c r="G184" s="439">
        <v>314.5333333333333</v>
      </c>
      <c r="H184" s="439">
        <v>327.93333333333328</v>
      </c>
      <c r="I184" s="439">
        <v>332.16666666666663</v>
      </c>
      <c r="J184" s="439">
        <v>334.63333333333327</v>
      </c>
      <c r="K184" s="438">
        <v>329.7</v>
      </c>
      <c r="L184" s="438">
        <v>323</v>
      </c>
      <c r="M184" s="438">
        <v>13.43017</v>
      </c>
    </row>
    <row r="185" spans="1:13">
      <c r="A185" s="245">
        <v>175</v>
      </c>
      <c r="B185" s="441" t="s">
        <v>245</v>
      </c>
      <c r="C185" s="438">
        <v>721.7</v>
      </c>
      <c r="D185" s="439">
        <v>726.11666666666667</v>
      </c>
      <c r="E185" s="439">
        <v>715.58333333333337</v>
      </c>
      <c r="F185" s="439">
        <v>709.4666666666667</v>
      </c>
      <c r="G185" s="439">
        <v>698.93333333333339</v>
      </c>
      <c r="H185" s="439">
        <v>732.23333333333335</v>
      </c>
      <c r="I185" s="439">
        <v>742.76666666666665</v>
      </c>
      <c r="J185" s="439">
        <v>748.88333333333333</v>
      </c>
      <c r="K185" s="438">
        <v>736.65</v>
      </c>
      <c r="L185" s="438">
        <v>720</v>
      </c>
      <c r="M185" s="438">
        <v>3.1930700000000001</v>
      </c>
    </row>
    <row r="186" spans="1:13">
      <c r="A186" s="245">
        <v>176</v>
      </c>
      <c r="B186" s="441" t="s">
        <v>104</v>
      </c>
      <c r="C186" s="438">
        <v>1469.2</v>
      </c>
      <c r="D186" s="439">
        <v>1478.2166666666665</v>
      </c>
      <c r="E186" s="439">
        <v>1454.883333333333</v>
      </c>
      <c r="F186" s="439">
        <v>1440.5666666666666</v>
      </c>
      <c r="G186" s="439">
        <v>1417.2333333333331</v>
      </c>
      <c r="H186" s="439">
        <v>1492.5333333333328</v>
      </c>
      <c r="I186" s="439">
        <v>1515.8666666666663</v>
      </c>
      <c r="J186" s="439">
        <v>1530.1833333333327</v>
      </c>
      <c r="K186" s="438">
        <v>1501.55</v>
      </c>
      <c r="L186" s="438">
        <v>1463.9</v>
      </c>
      <c r="M186" s="438">
        <v>9.1767900000000004</v>
      </c>
    </row>
    <row r="187" spans="1:13">
      <c r="A187" s="245">
        <v>177</v>
      </c>
      <c r="B187" s="441" t="s">
        <v>368</v>
      </c>
      <c r="C187" s="438">
        <v>410.4</v>
      </c>
      <c r="D187" s="439">
        <v>414</v>
      </c>
      <c r="E187" s="439">
        <v>404</v>
      </c>
      <c r="F187" s="439">
        <v>397.6</v>
      </c>
      <c r="G187" s="439">
        <v>387.6</v>
      </c>
      <c r="H187" s="439">
        <v>420.4</v>
      </c>
      <c r="I187" s="439">
        <v>430.4</v>
      </c>
      <c r="J187" s="439">
        <v>436.79999999999995</v>
      </c>
      <c r="K187" s="438">
        <v>424</v>
      </c>
      <c r="L187" s="438">
        <v>407.6</v>
      </c>
      <c r="M187" s="438">
        <v>12.098929999999999</v>
      </c>
    </row>
    <row r="188" spans="1:13">
      <c r="A188" s="245">
        <v>178</v>
      </c>
      <c r="B188" s="441" t="s">
        <v>369</v>
      </c>
      <c r="C188" s="438">
        <v>152.1</v>
      </c>
      <c r="D188" s="439">
        <v>152.96666666666667</v>
      </c>
      <c r="E188" s="439">
        <v>149.23333333333335</v>
      </c>
      <c r="F188" s="439">
        <v>146.36666666666667</v>
      </c>
      <c r="G188" s="439">
        <v>142.63333333333335</v>
      </c>
      <c r="H188" s="439">
        <v>155.83333333333334</v>
      </c>
      <c r="I188" s="439">
        <v>159.56666666666663</v>
      </c>
      <c r="J188" s="439">
        <v>162.43333333333334</v>
      </c>
      <c r="K188" s="438">
        <v>156.69999999999999</v>
      </c>
      <c r="L188" s="438">
        <v>150.1</v>
      </c>
      <c r="M188" s="438">
        <v>42.135249999999999</v>
      </c>
    </row>
    <row r="189" spans="1:13">
      <c r="A189" s="245">
        <v>179</v>
      </c>
      <c r="B189" s="441" t="s">
        <v>370</v>
      </c>
      <c r="C189" s="438">
        <v>1158.8</v>
      </c>
      <c r="D189" s="439">
        <v>1166.2333333333333</v>
      </c>
      <c r="E189" s="439">
        <v>1147.6166666666668</v>
      </c>
      <c r="F189" s="439">
        <v>1136.4333333333334</v>
      </c>
      <c r="G189" s="439">
        <v>1117.8166666666668</v>
      </c>
      <c r="H189" s="439">
        <v>1177.4166666666667</v>
      </c>
      <c r="I189" s="439">
        <v>1196.0333333333331</v>
      </c>
      <c r="J189" s="439">
        <v>1207.2166666666667</v>
      </c>
      <c r="K189" s="438">
        <v>1184.8499999999999</v>
      </c>
      <c r="L189" s="438">
        <v>1155.05</v>
      </c>
      <c r="M189" s="438">
        <v>0.47358</v>
      </c>
    </row>
    <row r="190" spans="1:13">
      <c r="A190" s="245">
        <v>180</v>
      </c>
      <c r="B190" s="441" t="s">
        <v>371</v>
      </c>
      <c r="C190" s="438">
        <v>414.55</v>
      </c>
      <c r="D190" s="439">
        <v>416.86666666666662</v>
      </c>
      <c r="E190" s="439">
        <v>409.93333333333322</v>
      </c>
      <c r="F190" s="439">
        <v>405.31666666666661</v>
      </c>
      <c r="G190" s="439">
        <v>398.38333333333321</v>
      </c>
      <c r="H190" s="439">
        <v>421.48333333333323</v>
      </c>
      <c r="I190" s="439">
        <v>428.41666666666663</v>
      </c>
      <c r="J190" s="439">
        <v>433.03333333333325</v>
      </c>
      <c r="K190" s="438">
        <v>423.8</v>
      </c>
      <c r="L190" s="438">
        <v>412.25</v>
      </c>
      <c r="M190" s="438">
        <v>2.5668099999999998</v>
      </c>
    </row>
    <row r="191" spans="1:13">
      <c r="A191" s="245">
        <v>181</v>
      </c>
      <c r="B191" s="441" t="s">
        <v>743</v>
      </c>
      <c r="C191" s="438">
        <v>167.4</v>
      </c>
      <c r="D191" s="439">
        <v>169.03333333333333</v>
      </c>
      <c r="E191" s="439">
        <v>165.36666666666667</v>
      </c>
      <c r="F191" s="439">
        <v>163.33333333333334</v>
      </c>
      <c r="G191" s="439">
        <v>159.66666666666669</v>
      </c>
      <c r="H191" s="439">
        <v>171.06666666666666</v>
      </c>
      <c r="I191" s="439">
        <v>174.73333333333335</v>
      </c>
      <c r="J191" s="439">
        <v>176.76666666666665</v>
      </c>
      <c r="K191" s="438">
        <v>172.7</v>
      </c>
      <c r="L191" s="438">
        <v>167</v>
      </c>
      <c r="M191" s="438">
        <v>3.0380400000000001</v>
      </c>
    </row>
    <row r="192" spans="1:13">
      <c r="A192" s="245">
        <v>182</v>
      </c>
      <c r="B192" s="441" t="s">
        <v>773</v>
      </c>
      <c r="C192" s="438">
        <v>1143.5</v>
      </c>
      <c r="D192" s="439">
        <v>1144.8333333333333</v>
      </c>
      <c r="E192" s="439">
        <v>1119.6666666666665</v>
      </c>
      <c r="F192" s="439">
        <v>1095.8333333333333</v>
      </c>
      <c r="G192" s="439">
        <v>1070.6666666666665</v>
      </c>
      <c r="H192" s="439">
        <v>1168.6666666666665</v>
      </c>
      <c r="I192" s="439">
        <v>1193.833333333333</v>
      </c>
      <c r="J192" s="439">
        <v>1217.6666666666665</v>
      </c>
      <c r="K192" s="438">
        <v>1170</v>
      </c>
      <c r="L192" s="438">
        <v>1121</v>
      </c>
      <c r="M192" s="438">
        <v>0.82045999999999997</v>
      </c>
    </row>
    <row r="193" spans="1:13">
      <c r="A193" s="245">
        <v>183</v>
      </c>
      <c r="B193" s="441" t="s">
        <v>372</v>
      </c>
      <c r="C193" s="438">
        <v>636.20000000000005</v>
      </c>
      <c r="D193" s="439">
        <v>642.4</v>
      </c>
      <c r="E193" s="439">
        <v>627.65</v>
      </c>
      <c r="F193" s="439">
        <v>619.1</v>
      </c>
      <c r="G193" s="439">
        <v>604.35</v>
      </c>
      <c r="H193" s="439">
        <v>650.94999999999993</v>
      </c>
      <c r="I193" s="439">
        <v>665.69999999999993</v>
      </c>
      <c r="J193" s="439">
        <v>674.24999999999989</v>
      </c>
      <c r="K193" s="438">
        <v>657.15</v>
      </c>
      <c r="L193" s="438">
        <v>633.85</v>
      </c>
      <c r="M193" s="438">
        <v>34.879350000000002</v>
      </c>
    </row>
    <row r="194" spans="1:13">
      <c r="A194" s="245">
        <v>184</v>
      </c>
      <c r="B194" s="441" t="s">
        <v>373</v>
      </c>
      <c r="C194" s="438">
        <v>78.7</v>
      </c>
      <c r="D194" s="439">
        <v>78.45</v>
      </c>
      <c r="E194" s="439">
        <v>76.300000000000011</v>
      </c>
      <c r="F194" s="439">
        <v>73.900000000000006</v>
      </c>
      <c r="G194" s="439">
        <v>71.750000000000014</v>
      </c>
      <c r="H194" s="439">
        <v>80.850000000000009</v>
      </c>
      <c r="I194" s="439">
        <v>83.000000000000014</v>
      </c>
      <c r="J194" s="439">
        <v>85.4</v>
      </c>
      <c r="K194" s="438">
        <v>80.599999999999994</v>
      </c>
      <c r="L194" s="438">
        <v>76.05</v>
      </c>
      <c r="M194" s="438">
        <v>28.779209999999999</v>
      </c>
    </row>
    <row r="195" spans="1:13">
      <c r="A195" s="245">
        <v>185</v>
      </c>
      <c r="B195" s="441" t="s">
        <v>374</v>
      </c>
      <c r="C195" s="438">
        <v>371.45</v>
      </c>
      <c r="D195" s="439">
        <v>372.81666666666666</v>
      </c>
      <c r="E195" s="439">
        <v>364.63333333333333</v>
      </c>
      <c r="F195" s="439">
        <v>357.81666666666666</v>
      </c>
      <c r="G195" s="439">
        <v>349.63333333333333</v>
      </c>
      <c r="H195" s="439">
        <v>379.63333333333333</v>
      </c>
      <c r="I195" s="439">
        <v>387.81666666666661</v>
      </c>
      <c r="J195" s="439">
        <v>394.63333333333333</v>
      </c>
      <c r="K195" s="438">
        <v>381</v>
      </c>
      <c r="L195" s="438">
        <v>366</v>
      </c>
      <c r="M195" s="438">
        <v>11.740270000000001</v>
      </c>
    </row>
    <row r="196" spans="1:13">
      <c r="A196" s="245">
        <v>186</v>
      </c>
      <c r="B196" s="441" t="s">
        <v>375</v>
      </c>
      <c r="C196" s="438">
        <v>116.3</v>
      </c>
      <c r="D196" s="439">
        <v>117.59999999999998</v>
      </c>
      <c r="E196" s="439">
        <v>113.84999999999997</v>
      </c>
      <c r="F196" s="439">
        <v>111.39999999999999</v>
      </c>
      <c r="G196" s="439">
        <v>107.64999999999998</v>
      </c>
      <c r="H196" s="439">
        <v>120.04999999999995</v>
      </c>
      <c r="I196" s="439">
        <v>123.79999999999998</v>
      </c>
      <c r="J196" s="439">
        <v>126.24999999999994</v>
      </c>
      <c r="K196" s="438">
        <v>121.35</v>
      </c>
      <c r="L196" s="438">
        <v>115.15</v>
      </c>
      <c r="M196" s="438">
        <v>43.64902</v>
      </c>
    </row>
    <row r="197" spans="1:13">
      <c r="A197" s="245">
        <v>187</v>
      </c>
      <c r="B197" s="441" t="s">
        <v>376</v>
      </c>
      <c r="C197" s="438">
        <v>121.65</v>
      </c>
      <c r="D197" s="439">
        <v>119.96666666666665</v>
      </c>
      <c r="E197" s="439">
        <v>116.43333333333331</v>
      </c>
      <c r="F197" s="439">
        <v>111.21666666666665</v>
      </c>
      <c r="G197" s="439">
        <v>107.68333333333331</v>
      </c>
      <c r="H197" s="439">
        <v>125.18333333333331</v>
      </c>
      <c r="I197" s="439">
        <v>128.71666666666664</v>
      </c>
      <c r="J197" s="439">
        <v>133.93333333333331</v>
      </c>
      <c r="K197" s="438">
        <v>123.5</v>
      </c>
      <c r="L197" s="438">
        <v>114.75</v>
      </c>
      <c r="M197" s="438">
        <v>109.58857</v>
      </c>
    </row>
    <row r="198" spans="1:13">
      <c r="A198" s="245">
        <v>188</v>
      </c>
      <c r="B198" s="441" t="s">
        <v>246</v>
      </c>
      <c r="C198" s="438">
        <v>313.10000000000002</v>
      </c>
      <c r="D198" s="439">
        <v>314.59999999999997</v>
      </c>
      <c r="E198" s="439">
        <v>304.69999999999993</v>
      </c>
      <c r="F198" s="439">
        <v>296.29999999999995</v>
      </c>
      <c r="G198" s="439">
        <v>286.39999999999992</v>
      </c>
      <c r="H198" s="439">
        <v>322.99999999999994</v>
      </c>
      <c r="I198" s="439">
        <v>332.89999999999992</v>
      </c>
      <c r="J198" s="439">
        <v>341.29999999999995</v>
      </c>
      <c r="K198" s="438">
        <v>324.5</v>
      </c>
      <c r="L198" s="438">
        <v>306.2</v>
      </c>
      <c r="M198" s="438">
        <v>27.575600000000001</v>
      </c>
    </row>
    <row r="199" spans="1:13">
      <c r="A199" s="245">
        <v>189</v>
      </c>
      <c r="B199" s="441" t="s">
        <v>377</v>
      </c>
      <c r="C199" s="438">
        <v>693.25</v>
      </c>
      <c r="D199" s="439">
        <v>696.05000000000007</v>
      </c>
      <c r="E199" s="439">
        <v>689.10000000000014</v>
      </c>
      <c r="F199" s="439">
        <v>684.95</v>
      </c>
      <c r="G199" s="439">
        <v>678.00000000000011</v>
      </c>
      <c r="H199" s="439">
        <v>700.20000000000016</v>
      </c>
      <c r="I199" s="439">
        <v>707.1500000000002</v>
      </c>
      <c r="J199" s="439">
        <v>711.30000000000018</v>
      </c>
      <c r="K199" s="438">
        <v>703</v>
      </c>
      <c r="L199" s="438">
        <v>691.9</v>
      </c>
      <c r="M199" s="438">
        <v>0.51383000000000001</v>
      </c>
    </row>
    <row r="200" spans="1:13">
      <c r="A200" s="245">
        <v>190</v>
      </c>
      <c r="B200" s="441" t="s">
        <v>247</v>
      </c>
      <c r="C200" s="438">
        <v>2257.4499999999998</v>
      </c>
      <c r="D200" s="439">
        <v>2257.15</v>
      </c>
      <c r="E200" s="439">
        <v>2230.3000000000002</v>
      </c>
      <c r="F200" s="439">
        <v>2203.15</v>
      </c>
      <c r="G200" s="439">
        <v>2176.3000000000002</v>
      </c>
      <c r="H200" s="439">
        <v>2284.3000000000002</v>
      </c>
      <c r="I200" s="439">
        <v>2311.1499999999996</v>
      </c>
      <c r="J200" s="439">
        <v>2338.3000000000002</v>
      </c>
      <c r="K200" s="438">
        <v>2284</v>
      </c>
      <c r="L200" s="438">
        <v>2230</v>
      </c>
      <c r="M200" s="438">
        <v>1.40909</v>
      </c>
    </row>
    <row r="201" spans="1:13">
      <c r="A201" s="245">
        <v>191</v>
      </c>
      <c r="B201" s="441" t="s">
        <v>107</v>
      </c>
      <c r="C201" s="438">
        <v>979.4</v>
      </c>
      <c r="D201" s="439">
        <v>979.80000000000007</v>
      </c>
      <c r="E201" s="439">
        <v>973.60000000000014</v>
      </c>
      <c r="F201" s="439">
        <v>967.80000000000007</v>
      </c>
      <c r="G201" s="439">
        <v>961.60000000000014</v>
      </c>
      <c r="H201" s="439">
        <v>985.60000000000014</v>
      </c>
      <c r="I201" s="439">
        <v>991.80000000000018</v>
      </c>
      <c r="J201" s="439">
        <v>997.60000000000014</v>
      </c>
      <c r="K201" s="438">
        <v>986</v>
      </c>
      <c r="L201" s="438">
        <v>974</v>
      </c>
      <c r="M201" s="438">
        <v>31.387530000000002</v>
      </c>
    </row>
    <row r="202" spans="1:13">
      <c r="A202" s="245">
        <v>192</v>
      </c>
      <c r="B202" s="441" t="s">
        <v>248</v>
      </c>
      <c r="C202" s="438">
        <v>3055.4</v>
      </c>
      <c r="D202" s="439">
        <v>3063.4500000000003</v>
      </c>
      <c r="E202" s="439">
        <v>3037.0000000000005</v>
      </c>
      <c r="F202" s="439">
        <v>3018.6000000000004</v>
      </c>
      <c r="G202" s="439">
        <v>2992.1500000000005</v>
      </c>
      <c r="H202" s="439">
        <v>3081.8500000000004</v>
      </c>
      <c r="I202" s="439">
        <v>3108.3</v>
      </c>
      <c r="J202" s="439">
        <v>3126.7000000000003</v>
      </c>
      <c r="K202" s="438">
        <v>3089.9</v>
      </c>
      <c r="L202" s="438">
        <v>3045.05</v>
      </c>
      <c r="M202" s="438">
        <v>1.05013</v>
      </c>
    </row>
    <row r="203" spans="1:13">
      <c r="A203" s="245">
        <v>193</v>
      </c>
      <c r="B203" s="441" t="s">
        <v>109</v>
      </c>
      <c r="C203" s="438">
        <v>1484.6</v>
      </c>
      <c r="D203" s="439">
        <v>1485.5666666666666</v>
      </c>
      <c r="E203" s="439">
        <v>1477.1333333333332</v>
      </c>
      <c r="F203" s="439">
        <v>1469.6666666666665</v>
      </c>
      <c r="G203" s="439">
        <v>1461.2333333333331</v>
      </c>
      <c r="H203" s="439">
        <v>1493.0333333333333</v>
      </c>
      <c r="I203" s="439">
        <v>1501.4666666666667</v>
      </c>
      <c r="J203" s="439">
        <v>1508.9333333333334</v>
      </c>
      <c r="K203" s="438">
        <v>1494</v>
      </c>
      <c r="L203" s="438">
        <v>1478.1</v>
      </c>
      <c r="M203" s="438">
        <v>38.510489999999997</v>
      </c>
    </row>
    <row r="204" spans="1:13">
      <c r="A204" s="245">
        <v>194</v>
      </c>
      <c r="B204" s="441" t="s">
        <v>249</v>
      </c>
      <c r="C204" s="438">
        <v>692.15</v>
      </c>
      <c r="D204" s="439">
        <v>693.41666666666663</v>
      </c>
      <c r="E204" s="439">
        <v>688.73333333333323</v>
      </c>
      <c r="F204" s="439">
        <v>685.31666666666661</v>
      </c>
      <c r="G204" s="439">
        <v>680.63333333333321</v>
      </c>
      <c r="H204" s="439">
        <v>696.83333333333326</v>
      </c>
      <c r="I204" s="439">
        <v>701.51666666666665</v>
      </c>
      <c r="J204" s="439">
        <v>704.93333333333328</v>
      </c>
      <c r="K204" s="438">
        <v>698.1</v>
      </c>
      <c r="L204" s="438">
        <v>690</v>
      </c>
      <c r="M204" s="438">
        <v>30.9236</v>
      </c>
    </row>
    <row r="205" spans="1:13">
      <c r="A205" s="245">
        <v>195</v>
      </c>
      <c r="B205" s="441" t="s">
        <v>382</v>
      </c>
      <c r="C205" s="438">
        <v>52.8</v>
      </c>
      <c r="D205" s="439">
        <v>51.9</v>
      </c>
      <c r="E205" s="439">
        <v>49.9</v>
      </c>
      <c r="F205" s="439">
        <v>47</v>
      </c>
      <c r="G205" s="439">
        <v>45</v>
      </c>
      <c r="H205" s="439">
        <v>54.8</v>
      </c>
      <c r="I205" s="439">
        <v>56.8</v>
      </c>
      <c r="J205" s="439">
        <v>59.699999999999996</v>
      </c>
      <c r="K205" s="438">
        <v>53.9</v>
      </c>
      <c r="L205" s="438">
        <v>49</v>
      </c>
      <c r="M205" s="438">
        <v>451.34485000000001</v>
      </c>
    </row>
    <row r="206" spans="1:13">
      <c r="A206" s="245">
        <v>196</v>
      </c>
      <c r="B206" s="441" t="s">
        <v>378</v>
      </c>
      <c r="C206" s="438">
        <v>27.3</v>
      </c>
      <c r="D206" s="439">
        <v>27.600000000000005</v>
      </c>
      <c r="E206" s="439">
        <v>26.850000000000009</v>
      </c>
      <c r="F206" s="439">
        <v>26.400000000000002</v>
      </c>
      <c r="G206" s="439">
        <v>25.650000000000006</v>
      </c>
      <c r="H206" s="439">
        <v>28.050000000000011</v>
      </c>
      <c r="I206" s="439">
        <v>28.800000000000004</v>
      </c>
      <c r="J206" s="439">
        <v>29.250000000000014</v>
      </c>
      <c r="K206" s="438">
        <v>28.35</v>
      </c>
      <c r="L206" s="438">
        <v>27.15</v>
      </c>
      <c r="M206" s="438">
        <v>134.79920999999999</v>
      </c>
    </row>
    <row r="207" spans="1:13">
      <c r="A207" s="245">
        <v>197</v>
      </c>
      <c r="B207" s="441" t="s">
        <v>379</v>
      </c>
      <c r="C207" s="438">
        <v>922.05</v>
      </c>
      <c r="D207" s="439">
        <v>933.06666666666661</v>
      </c>
      <c r="E207" s="439">
        <v>901.18333333333317</v>
      </c>
      <c r="F207" s="439">
        <v>880.31666666666661</v>
      </c>
      <c r="G207" s="439">
        <v>848.43333333333317</v>
      </c>
      <c r="H207" s="439">
        <v>953.93333333333317</v>
      </c>
      <c r="I207" s="439">
        <v>985.81666666666661</v>
      </c>
      <c r="J207" s="439">
        <v>1006.6833333333332</v>
      </c>
      <c r="K207" s="438">
        <v>964.95</v>
      </c>
      <c r="L207" s="438">
        <v>912.2</v>
      </c>
      <c r="M207" s="438">
        <v>1.2908200000000001</v>
      </c>
    </row>
    <row r="208" spans="1:13">
      <c r="A208" s="245">
        <v>198</v>
      </c>
      <c r="B208" s="441" t="s">
        <v>105</v>
      </c>
      <c r="C208" s="438">
        <v>1006.95</v>
      </c>
      <c r="D208" s="439">
        <v>1011.35</v>
      </c>
      <c r="E208" s="439">
        <v>1000.6</v>
      </c>
      <c r="F208" s="439">
        <v>994.25</v>
      </c>
      <c r="G208" s="439">
        <v>983.5</v>
      </c>
      <c r="H208" s="439">
        <v>1017.7</v>
      </c>
      <c r="I208" s="439">
        <v>1028.45</v>
      </c>
      <c r="J208" s="439">
        <v>1034.8000000000002</v>
      </c>
      <c r="K208" s="438">
        <v>1022.1</v>
      </c>
      <c r="L208" s="438">
        <v>1005</v>
      </c>
      <c r="M208" s="438">
        <v>12.2606</v>
      </c>
    </row>
    <row r="209" spans="1:13">
      <c r="A209" s="245">
        <v>199</v>
      </c>
      <c r="B209" s="441" t="s">
        <v>380</v>
      </c>
      <c r="C209" s="438">
        <v>248.8</v>
      </c>
      <c r="D209" s="439">
        <v>249.04999999999998</v>
      </c>
      <c r="E209" s="439">
        <v>247.34999999999997</v>
      </c>
      <c r="F209" s="439">
        <v>245.89999999999998</v>
      </c>
      <c r="G209" s="439">
        <v>244.19999999999996</v>
      </c>
      <c r="H209" s="439">
        <v>250.49999999999997</v>
      </c>
      <c r="I209" s="439">
        <v>252.19999999999996</v>
      </c>
      <c r="J209" s="439">
        <v>253.64999999999998</v>
      </c>
      <c r="K209" s="438">
        <v>250.75</v>
      </c>
      <c r="L209" s="438">
        <v>247.6</v>
      </c>
      <c r="M209" s="438">
        <v>2.5192600000000001</v>
      </c>
    </row>
    <row r="210" spans="1:13">
      <c r="A210" s="245">
        <v>200</v>
      </c>
      <c r="B210" s="441" t="s">
        <v>381</v>
      </c>
      <c r="C210" s="438">
        <v>414</v>
      </c>
      <c r="D210" s="439">
        <v>419.2</v>
      </c>
      <c r="E210" s="439">
        <v>403.79999999999995</v>
      </c>
      <c r="F210" s="439">
        <v>393.59999999999997</v>
      </c>
      <c r="G210" s="439">
        <v>378.19999999999993</v>
      </c>
      <c r="H210" s="439">
        <v>429.4</v>
      </c>
      <c r="I210" s="439">
        <v>444.79999999999995</v>
      </c>
      <c r="J210" s="439">
        <v>455</v>
      </c>
      <c r="K210" s="438">
        <v>434.6</v>
      </c>
      <c r="L210" s="438">
        <v>409</v>
      </c>
      <c r="M210" s="438">
        <v>1.9071499999999999</v>
      </c>
    </row>
    <row r="211" spans="1:13">
      <c r="A211" s="245">
        <v>201</v>
      </c>
      <c r="B211" s="441" t="s">
        <v>110</v>
      </c>
      <c r="C211" s="438">
        <v>2975.4</v>
      </c>
      <c r="D211" s="439">
        <v>2986.75</v>
      </c>
      <c r="E211" s="439">
        <v>2958.65</v>
      </c>
      <c r="F211" s="439">
        <v>2941.9</v>
      </c>
      <c r="G211" s="439">
        <v>2913.8</v>
      </c>
      <c r="H211" s="439">
        <v>3003.5</v>
      </c>
      <c r="I211" s="439">
        <v>3031.6000000000004</v>
      </c>
      <c r="J211" s="439">
        <v>3048.35</v>
      </c>
      <c r="K211" s="438">
        <v>3014.85</v>
      </c>
      <c r="L211" s="438">
        <v>2970</v>
      </c>
      <c r="M211" s="438">
        <v>4.4481400000000004</v>
      </c>
    </row>
    <row r="212" spans="1:13">
      <c r="A212" s="245">
        <v>202</v>
      </c>
      <c r="B212" s="441" t="s">
        <v>383</v>
      </c>
      <c r="C212" s="438">
        <v>53.65</v>
      </c>
      <c r="D212" s="439">
        <v>53.949999999999996</v>
      </c>
      <c r="E212" s="439">
        <v>52.79999999999999</v>
      </c>
      <c r="F212" s="439">
        <v>51.949999999999996</v>
      </c>
      <c r="G212" s="439">
        <v>50.79999999999999</v>
      </c>
      <c r="H212" s="439">
        <v>54.79999999999999</v>
      </c>
      <c r="I212" s="439">
        <v>55.949999999999996</v>
      </c>
      <c r="J212" s="439">
        <v>56.79999999999999</v>
      </c>
      <c r="K212" s="438">
        <v>55.1</v>
      </c>
      <c r="L212" s="438">
        <v>53.1</v>
      </c>
      <c r="M212" s="438">
        <v>60.672370000000001</v>
      </c>
    </row>
    <row r="213" spans="1:13">
      <c r="A213" s="245">
        <v>203</v>
      </c>
      <c r="B213" s="441" t="s">
        <v>112</v>
      </c>
      <c r="C213" s="438">
        <v>380.25</v>
      </c>
      <c r="D213" s="439">
        <v>382.86666666666662</v>
      </c>
      <c r="E213" s="439">
        <v>374.38333333333321</v>
      </c>
      <c r="F213" s="439">
        <v>368.51666666666659</v>
      </c>
      <c r="G213" s="439">
        <v>360.03333333333319</v>
      </c>
      <c r="H213" s="439">
        <v>388.73333333333323</v>
      </c>
      <c r="I213" s="439">
        <v>397.2166666666667</v>
      </c>
      <c r="J213" s="439">
        <v>403.08333333333326</v>
      </c>
      <c r="K213" s="438">
        <v>391.35</v>
      </c>
      <c r="L213" s="438">
        <v>377</v>
      </c>
      <c r="M213" s="438">
        <v>179.78012000000001</v>
      </c>
    </row>
    <row r="214" spans="1:13">
      <c r="A214" s="245">
        <v>204</v>
      </c>
      <c r="B214" s="441" t="s">
        <v>384</v>
      </c>
      <c r="C214" s="438">
        <v>1029.8499999999999</v>
      </c>
      <c r="D214" s="439">
        <v>1035.6000000000001</v>
      </c>
      <c r="E214" s="439">
        <v>1021.7500000000002</v>
      </c>
      <c r="F214" s="439">
        <v>1013.6500000000001</v>
      </c>
      <c r="G214" s="439">
        <v>999.80000000000018</v>
      </c>
      <c r="H214" s="439">
        <v>1043.7000000000003</v>
      </c>
      <c r="I214" s="439">
        <v>1057.5500000000002</v>
      </c>
      <c r="J214" s="439">
        <v>1065.6500000000003</v>
      </c>
      <c r="K214" s="438">
        <v>1049.45</v>
      </c>
      <c r="L214" s="438">
        <v>1027.5</v>
      </c>
      <c r="M214" s="438">
        <v>0.88614999999999999</v>
      </c>
    </row>
    <row r="215" spans="1:13">
      <c r="A215" s="245">
        <v>205</v>
      </c>
      <c r="B215" s="441" t="s">
        <v>385</v>
      </c>
      <c r="C215" s="438">
        <v>157.1</v>
      </c>
      <c r="D215" s="439">
        <v>158.11666666666667</v>
      </c>
      <c r="E215" s="439">
        <v>155.23333333333335</v>
      </c>
      <c r="F215" s="439">
        <v>153.36666666666667</v>
      </c>
      <c r="G215" s="439">
        <v>150.48333333333335</v>
      </c>
      <c r="H215" s="439">
        <v>159.98333333333335</v>
      </c>
      <c r="I215" s="439">
        <v>162.86666666666667</v>
      </c>
      <c r="J215" s="439">
        <v>164.73333333333335</v>
      </c>
      <c r="K215" s="438">
        <v>161</v>
      </c>
      <c r="L215" s="438">
        <v>156.25</v>
      </c>
      <c r="M215" s="438">
        <v>78.715599999999995</v>
      </c>
    </row>
    <row r="216" spans="1:13">
      <c r="A216" s="245">
        <v>206</v>
      </c>
      <c r="B216" s="441" t="s">
        <v>113</v>
      </c>
      <c r="C216" s="438">
        <v>304.35000000000002</v>
      </c>
      <c r="D216" s="439">
        <v>303.78333333333336</v>
      </c>
      <c r="E216" s="439">
        <v>299.56666666666672</v>
      </c>
      <c r="F216" s="439">
        <v>294.78333333333336</v>
      </c>
      <c r="G216" s="439">
        <v>290.56666666666672</v>
      </c>
      <c r="H216" s="439">
        <v>308.56666666666672</v>
      </c>
      <c r="I216" s="439">
        <v>312.7833333333333</v>
      </c>
      <c r="J216" s="439">
        <v>317.56666666666672</v>
      </c>
      <c r="K216" s="438">
        <v>308</v>
      </c>
      <c r="L216" s="438">
        <v>299</v>
      </c>
      <c r="M216" s="438">
        <v>88.526970000000006</v>
      </c>
    </row>
    <row r="217" spans="1:13">
      <c r="A217" s="245">
        <v>207</v>
      </c>
      <c r="B217" s="441" t="s">
        <v>114</v>
      </c>
      <c r="C217" s="438">
        <v>2407.9</v>
      </c>
      <c r="D217" s="439">
        <v>2403.4666666666667</v>
      </c>
      <c r="E217" s="439">
        <v>2388.0833333333335</v>
      </c>
      <c r="F217" s="439">
        <v>2368.2666666666669</v>
      </c>
      <c r="G217" s="439">
        <v>2352.8833333333337</v>
      </c>
      <c r="H217" s="439">
        <v>2423.2833333333333</v>
      </c>
      <c r="I217" s="439">
        <v>2438.6666666666665</v>
      </c>
      <c r="J217" s="439">
        <v>2458.4833333333331</v>
      </c>
      <c r="K217" s="438">
        <v>2418.85</v>
      </c>
      <c r="L217" s="438">
        <v>2383.65</v>
      </c>
      <c r="M217" s="438">
        <v>21.53668</v>
      </c>
    </row>
    <row r="218" spans="1:13">
      <c r="A218" s="245">
        <v>208</v>
      </c>
      <c r="B218" s="441" t="s">
        <v>250</v>
      </c>
      <c r="C218" s="438">
        <v>334.2</v>
      </c>
      <c r="D218" s="439">
        <v>334.78333333333336</v>
      </c>
      <c r="E218" s="439">
        <v>327.56666666666672</v>
      </c>
      <c r="F218" s="439">
        <v>320.93333333333334</v>
      </c>
      <c r="G218" s="439">
        <v>313.7166666666667</v>
      </c>
      <c r="H218" s="439">
        <v>341.41666666666674</v>
      </c>
      <c r="I218" s="439">
        <v>348.63333333333333</v>
      </c>
      <c r="J218" s="439">
        <v>355.26666666666677</v>
      </c>
      <c r="K218" s="438">
        <v>342</v>
      </c>
      <c r="L218" s="438">
        <v>328.15</v>
      </c>
      <c r="M218" s="438">
        <v>24.76285</v>
      </c>
    </row>
    <row r="219" spans="1:13">
      <c r="A219" s="245">
        <v>209</v>
      </c>
      <c r="B219" s="441" t="s">
        <v>386</v>
      </c>
      <c r="C219" s="438">
        <v>40275.35</v>
      </c>
      <c r="D219" s="439">
        <v>40496.783333333333</v>
      </c>
      <c r="E219" s="439">
        <v>40008.566666666666</v>
      </c>
      <c r="F219" s="439">
        <v>39741.783333333333</v>
      </c>
      <c r="G219" s="439">
        <v>39253.566666666666</v>
      </c>
      <c r="H219" s="439">
        <v>40763.566666666666</v>
      </c>
      <c r="I219" s="439">
        <v>41251.783333333326</v>
      </c>
      <c r="J219" s="439">
        <v>41518.566666666666</v>
      </c>
      <c r="K219" s="438">
        <v>40985</v>
      </c>
      <c r="L219" s="438">
        <v>40230</v>
      </c>
      <c r="M219" s="438">
        <v>6.0589999999999998E-2</v>
      </c>
    </row>
    <row r="220" spans="1:13">
      <c r="A220" s="245">
        <v>210</v>
      </c>
      <c r="B220" s="441" t="s">
        <v>251</v>
      </c>
      <c r="C220" s="438">
        <v>51.7</v>
      </c>
      <c r="D220" s="439">
        <v>52.166666666666664</v>
      </c>
      <c r="E220" s="439">
        <v>51.033333333333331</v>
      </c>
      <c r="F220" s="439">
        <v>50.366666666666667</v>
      </c>
      <c r="G220" s="439">
        <v>49.233333333333334</v>
      </c>
      <c r="H220" s="439">
        <v>52.833333333333329</v>
      </c>
      <c r="I220" s="439">
        <v>53.966666666666669</v>
      </c>
      <c r="J220" s="439">
        <v>54.633333333333326</v>
      </c>
      <c r="K220" s="438">
        <v>53.3</v>
      </c>
      <c r="L220" s="438">
        <v>51.5</v>
      </c>
      <c r="M220" s="438">
        <v>28.059650000000001</v>
      </c>
    </row>
    <row r="221" spans="1:13">
      <c r="A221" s="245">
        <v>211</v>
      </c>
      <c r="B221" s="441" t="s">
        <v>108</v>
      </c>
      <c r="C221" s="438">
        <v>2521.4499999999998</v>
      </c>
      <c r="D221" s="439">
        <v>2527.3833333333332</v>
      </c>
      <c r="E221" s="439">
        <v>2509.7666666666664</v>
      </c>
      <c r="F221" s="439">
        <v>2498.083333333333</v>
      </c>
      <c r="G221" s="439">
        <v>2480.4666666666662</v>
      </c>
      <c r="H221" s="439">
        <v>2539.0666666666666</v>
      </c>
      <c r="I221" s="439">
        <v>2556.6833333333334</v>
      </c>
      <c r="J221" s="439">
        <v>2568.3666666666668</v>
      </c>
      <c r="K221" s="438">
        <v>2545</v>
      </c>
      <c r="L221" s="438">
        <v>2515.6999999999998</v>
      </c>
      <c r="M221" s="438">
        <v>22.909990000000001</v>
      </c>
    </row>
    <row r="222" spans="1:13">
      <c r="A222" s="245">
        <v>212</v>
      </c>
      <c r="B222" s="441" t="s">
        <v>830</v>
      </c>
      <c r="C222" s="438">
        <v>298.14999999999998</v>
      </c>
      <c r="D222" s="439">
        <v>296.95</v>
      </c>
      <c r="E222" s="439">
        <v>293</v>
      </c>
      <c r="F222" s="439">
        <v>287.85000000000002</v>
      </c>
      <c r="G222" s="439">
        <v>283.90000000000003</v>
      </c>
      <c r="H222" s="439">
        <v>302.09999999999997</v>
      </c>
      <c r="I222" s="439">
        <v>306.0499999999999</v>
      </c>
      <c r="J222" s="439">
        <v>311.19999999999993</v>
      </c>
      <c r="K222" s="438">
        <v>300.89999999999998</v>
      </c>
      <c r="L222" s="438">
        <v>291.8</v>
      </c>
      <c r="M222" s="438">
        <v>1.56027</v>
      </c>
    </row>
    <row r="223" spans="1:13">
      <c r="A223" s="245">
        <v>213</v>
      </c>
      <c r="B223" s="441" t="s">
        <v>116</v>
      </c>
      <c r="C223" s="438">
        <v>640.1</v>
      </c>
      <c r="D223" s="439">
        <v>642.30000000000007</v>
      </c>
      <c r="E223" s="439">
        <v>635.40000000000009</v>
      </c>
      <c r="F223" s="439">
        <v>630.70000000000005</v>
      </c>
      <c r="G223" s="439">
        <v>623.80000000000007</v>
      </c>
      <c r="H223" s="439">
        <v>647.00000000000011</v>
      </c>
      <c r="I223" s="439">
        <v>653.9</v>
      </c>
      <c r="J223" s="439">
        <v>658.60000000000014</v>
      </c>
      <c r="K223" s="438">
        <v>649.20000000000005</v>
      </c>
      <c r="L223" s="438">
        <v>637.6</v>
      </c>
      <c r="M223" s="438">
        <v>86.013390000000001</v>
      </c>
    </row>
    <row r="224" spans="1:13">
      <c r="A224" s="245">
        <v>214</v>
      </c>
      <c r="B224" s="441" t="s">
        <v>252</v>
      </c>
      <c r="C224" s="438">
        <v>1516.2</v>
      </c>
      <c r="D224" s="439">
        <v>1532.05</v>
      </c>
      <c r="E224" s="439">
        <v>1480.1499999999999</v>
      </c>
      <c r="F224" s="439">
        <v>1444.1</v>
      </c>
      <c r="G224" s="439">
        <v>1392.1999999999998</v>
      </c>
      <c r="H224" s="439">
        <v>1568.1</v>
      </c>
      <c r="I224" s="439">
        <v>1620</v>
      </c>
      <c r="J224" s="439">
        <v>1656.05</v>
      </c>
      <c r="K224" s="438">
        <v>1583.95</v>
      </c>
      <c r="L224" s="438">
        <v>1496</v>
      </c>
      <c r="M224" s="438">
        <v>23.334409999999998</v>
      </c>
    </row>
    <row r="225" spans="1:13">
      <c r="A225" s="245">
        <v>215</v>
      </c>
      <c r="B225" s="441" t="s">
        <v>117</v>
      </c>
      <c r="C225" s="438">
        <v>577.79999999999995</v>
      </c>
      <c r="D225" s="439">
        <v>581.58333333333337</v>
      </c>
      <c r="E225" s="439">
        <v>572.11666666666679</v>
      </c>
      <c r="F225" s="439">
        <v>566.43333333333339</v>
      </c>
      <c r="G225" s="439">
        <v>556.96666666666681</v>
      </c>
      <c r="H225" s="439">
        <v>587.26666666666677</v>
      </c>
      <c r="I225" s="439">
        <v>596.73333333333323</v>
      </c>
      <c r="J225" s="439">
        <v>602.41666666666674</v>
      </c>
      <c r="K225" s="438">
        <v>591.04999999999995</v>
      </c>
      <c r="L225" s="438">
        <v>575.9</v>
      </c>
      <c r="M225" s="438">
        <v>11.953889999999999</v>
      </c>
    </row>
    <row r="226" spans="1:13">
      <c r="A226" s="245">
        <v>216</v>
      </c>
      <c r="B226" s="441" t="s">
        <v>387</v>
      </c>
      <c r="C226" s="438">
        <v>639.45000000000005</v>
      </c>
      <c r="D226" s="439">
        <v>650.7166666666667</v>
      </c>
      <c r="E226" s="439">
        <v>622.73333333333335</v>
      </c>
      <c r="F226" s="439">
        <v>606.01666666666665</v>
      </c>
      <c r="G226" s="439">
        <v>578.0333333333333</v>
      </c>
      <c r="H226" s="439">
        <v>667.43333333333339</v>
      </c>
      <c r="I226" s="439">
        <v>695.41666666666674</v>
      </c>
      <c r="J226" s="439">
        <v>712.13333333333344</v>
      </c>
      <c r="K226" s="438">
        <v>678.7</v>
      </c>
      <c r="L226" s="438">
        <v>634</v>
      </c>
      <c r="M226" s="438">
        <v>14.55219</v>
      </c>
    </row>
    <row r="227" spans="1:13">
      <c r="A227" s="245">
        <v>217</v>
      </c>
      <c r="B227" s="441" t="s">
        <v>388</v>
      </c>
      <c r="C227" s="438">
        <v>3381.4</v>
      </c>
      <c r="D227" s="439">
        <v>3408.4666666666667</v>
      </c>
      <c r="E227" s="439">
        <v>3332.9333333333334</v>
      </c>
      <c r="F227" s="439">
        <v>3284.4666666666667</v>
      </c>
      <c r="G227" s="439">
        <v>3208.9333333333334</v>
      </c>
      <c r="H227" s="439">
        <v>3456.9333333333334</v>
      </c>
      <c r="I227" s="439">
        <v>3532.4666666666672</v>
      </c>
      <c r="J227" s="439">
        <v>3580.9333333333334</v>
      </c>
      <c r="K227" s="438">
        <v>3484</v>
      </c>
      <c r="L227" s="438">
        <v>3360</v>
      </c>
      <c r="M227" s="438">
        <v>7.6020000000000004E-2</v>
      </c>
    </row>
    <row r="228" spans="1:13">
      <c r="A228" s="245">
        <v>218</v>
      </c>
      <c r="B228" s="441" t="s">
        <v>253</v>
      </c>
      <c r="C228" s="438">
        <v>38.75</v>
      </c>
      <c r="D228" s="439">
        <v>38.883333333333333</v>
      </c>
      <c r="E228" s="439">
        <v>38.466666666666669</v>
      </c>
      <c r="F228" s="439">
        <v>38.183333333333337</v>
      </c>
      <c r="G228" s="439">
        <v>37.766666666666673</v>
      </c>
      <c r="H228" s="439">
        <v>39.166666666666664</v>
      </c>
      <c r="I228" s="439">
        <v>39.583333333333336</v>
      </c>
      <c r="J228" s="439">
        <v>39.86666666666666</v>
      </c>
      <c r="K228" s="438">
        <v>39.299999999999997</v>
      </c>
      <c r="L228" s="438">
        <v>38.6</v>
      </c>
      <c r="M228" s="438">
        <v>96.918340000000001</v>
      </c>
    </row>
    <row r="229" spans="1:13">
      <c r="A229" s="245">
        <v>219</v>
      </c>
      <c r="B229" s="441" t="s">
        <v>119</v>
      </c>
      <c r="C229" s="438">
        <v>58.55</v>
      </c>
      <c r="D229" s="439">
        <v>58.916666666666664</v>
      </c>
      <c r="E229" s="439">
        <v>57.93333333333333</v>
      </c>
      <c r="F229" s="439">
        <v>57.316666666666663</v>
      </c>
      <c r="G229" s="439">
        <v>56.333333333333329</v>
      </c>
      <c r="H229" s="439">
        <v>59.533333333333331</v>
      </c>
      <c r="I229" s="439">
        <v>60.516666666666666</v>
      </c>
      <c r="J229" s="439">
        <v>61.133333333333333</v>
      </c>
      <c r="K229" s="438">
        <v>59.9</v>
      </c>
      <c r="L229" s="438">
        <v>58.3</v>
      </c>
      <c r="M229" s="438">
        <v>173.15396999999999</v>
      </c>
    </row>
    <row r="230" spans="1:13">
      <c r="A230" s="245">
        <v>220</v>
      </c>
      <c r="B230" s="441" t="s">
        <v>389</v>
      </c>
      <c r="C230" s="438">
        <v>55.55</v>
      </c>
      <c r="D230" s="439">
        <v>55.800000000000004</v>
      </c>
      <c r="E230" s="439">
        <v>54.850000000000009</v>
      </c>
      <c r="F230" s="439">
        <v>54.150000000000006</v>
      </c>
      <c r="G230" s="439">
        <v>53.20000000000001</v>
      </c>
      <c r="H230" s="439">
        <v>56.500000000000007</v>
      </c>
      <c r="I230" s="439">
        <v>57.45000000000001</v>
      </c>
      <c r="J230" s="439">
        <v>58.150000000000006</v>
      </c>
      <c r="K230" s="438">
        <v>56.75</v>
      </c>
      <c r="L230" s="438">
        <v>55.1</v>
      </c>
      <c r="M230" s="438">
        <v>30.134589999999999</v>
      </c>
    </row>
    <row r="231" spans="1:13">
      <c r="A231" s="245">
        <v>221</v>
      </c>
      <c r="B231" s="441" t="s">
        <v>390</v>
      </c>
      <c r="C231" s="438">
        <v>1091.6500000000001</v>
      </c>
      <c r="D231" s="439">
        <v>1102.3666666666668</v>
      </c>
      <c r="E231" s="439">
        <v>1069.2833333333335</v>
      </c>
      <c r="F231" s="439">
        <v>1046.9166666666667</v>
      </c>
      <c r="G231" s="439">
        <v>1013.8333333333335</v>
      </c>
      <c r="H231" s="439">
        <v>1124.7333333333336</v>
      </c>
      <c r="I231" s="439">
        <v>1157.8166666666666</v>
      </c>
      <c r="J231" s="439">
        <v>1180.1833333333336</v>
      </c>
      <c r="K231" s="438">
        <v>1135.45</v>
      </c>
      <c r="L231" s="438">
        <v>1080</v>
      </c>
      <c r="M231" s="438">
        <v>0.50229000000000001</v>
      </c>
    </row>
    <row r="232" spans="1:13">
      <c r="A232" s="245">
        <v>222</v>
      </c>
      <c r="B232" s="441" t="s">
        <v>391</v>
      </c>
      <c r="C232" s="438">
        <v>255.25</v>
      </c>
      <c r="D232" s="439">
        <v>260.5</v>
      </c>
      <c r="E232" s="439">
        <v>249.75</v>
      </c>
      <c r="F232" s="439">
        <v>244.25</v>
      </c>
      <c r="G232" s="439">
        <v>233.5</v>
      </c>
      <c r="H232" s="439">
        <v>266</v>
      </c>
      <c r="I232" s="439">
        <v>276.75</v>
      </c>
      <c r="J232" s="439">
        <v>282.25</v>
      </c>
      <c r="K232" s="438">
        <v>271.25</v>
      </c>
      <c r="L232" s="438">
        <v>255</v>
      </c>
      <c r="M232" s="438">
        <v>1.05948</v>
      </c>
    </row>
    <row r="233" spans="1:13">
      <c r="A233" s="245">
        <v>223</v>
      </c>
      <c r="B233" s="441" t="s">
        <v>746</v>
      </c>
      <c r="C233" s="438">
        <v>1139.8499999999999</v>
      </c>
      <c r="D233" s="439">
        <v>1143.6333333333332</v>
      </c>
      <c r="E233" s="439">
        <v>1127.2666666666664</v>
      </c>
      <c r="F233" s="439">
        <v>1114.6833333333332</v>
      </c>
      <c r="G233" s="439">
        <v>1098.3166666666664</v>
      </c>
      <c r="H233" s="439">
        <v>1156.2166666666665</v>
      </c>
      <c r="I233" s="439">
        <v>1172.5833333333333</v>
      </c>
      <c r="J233" s="439">
        <v>1185.1666666666665</v>
      </c>
      <c r="K233" s="438">
        <v>1160</v>
      </c>
      <c r="L233" s="438">
        <v>1131.05</v>
      </c>
      <c r="M233" s="438">
        <v>2.4018899999999999</v>
      </c>
    </row>
    <row r="234" spans="1:13">
      <c r="A234" s="245">
        <v>224</v>
      </c>
      <c r="B234" s="441" t="s">
        <v>750</v>
      </c>
      <c r="C234" s="438">
        <v>643.65</v>
      </c>
      <c r="D234" s="439">
        <v>646.78333333333342</v>
      </c>
      <c r="E234" s="439">
        <v>636.56666666666683</v>
      </c>
      <c r="F234" s="439">
        <v>629.48333333333346</v>
      </c>
      <c r="G234" s="439">
        <v>619.26666666666688</v>
      </c>
      <c r="H234" s="439">
        <v>653.86666666666679</v>
      </c>
      <c r="I234" s="439">
        <v>664.08333333333326</v>
      </c>
      <c r="J234" s="439">
        <v>671.16666666666674</v>
      </c>
      <c r="K234" s="438">
        <v>657</v>
      </c>
      <c r="L234" s="438">
        <v>639.70000000000005</v>
      </c>
      <c r="M234" s="438">
        <v>3.2106300000000001</v>
      </c>
    </row>
    <row r="235" spans="1:13">
      <c r="A235" s="245">
        <v>225</v>
      </c>
      <c r="B235" s="441" t="s">
        <v>392</v>
      </c>
      <c r="C235" s="438">
        <v>152.30000000000001</v>
      </c>
      <c r="D235" s="439">
        <v>154.31666666666669</v>
      </c>
      <c r="E235" s="439">
        <v>147.98333333333338</v>
      </c>
      <c r="F235" s="439">
        <v>143.66666666666669</v>
      </c>
      <c r="G235" s="439">
        <v>137.33333333333337</v>
      </c>
      <c r="H235" s="439">
        <v>158.63333333333338</v>
      </c>
      <c r="I235" s="439">
        <v>164.9666666666667</v>
      </c>
      <c r="J235" s="439">
        <v>169.28333333333339</v>
      </c>
      <c r="K235" s="438">
        <v>160.65</v>
      </c>
      <c r="L235" s="438">
        <v>150</v>
      </c>
      <c r="M235" s="438">
        <v>156.57570000000001</v>
      </c>
    </row>
    <row r="236" spans="1:13">
      <c r="A236" s="245">
        <v>226</v>
      </c>
      <c r="B236" s="441" t="s">
        <v>393</v>
      </c>
      <c r="C236" s="438">
        <v>47.75</v>
      </c>
      <c r="D236" s="439">
        <v>47.966666666666669</v>
      </c>
      <c r="E236" s="439">
        <v>47.433333333333337</v>
      </c>
      <c r="F236" s="439">
        <v>47.116666666666667</v>
      </c>
      <c r="G236" s="439">
        <v>46.583333333333336</v>
      </c>
      <c r="H236" s="439">
        <v>48.283333333333339</v>
      </c>
      <c r="I236" s="439">
        <v>48.81666666666667</v>
      </c>
      <c r="J236" s="439">
        <v>49.13333333333334</v>
      </c>
      <c r="K236" s="438">
        <v>48.5</v>
      </c>
      <c r="L236" s="438">
        <v>47.65</v>
      </c>
      <c r="M236" s="438">
        <v>12.211169999999999</v>
      </c>
    </row>
    <row r="237" spans="1:13">
      <c r="A237" s="245">
        <v>227</v>
      </c>
      <c r="B237" s="441" t="s">
        <v>126</v>
      </c>
      <c r="C237" s="438">
        <v>207.85</v>
      </c>
      <c r="D237" s="439">
        <v>208.08333333333334</v>
      </c>
      <c r="E237" s="439">
        <v>206.81666666666669</v>
      </c>
      <c r="F237" s="439">
        <v>205.78333333333336</v>
      </c>
      <c r="G237" s="439">
        <v>204.51666666666671</v>
      </c>
      <c r="H237" s="439">
        <v>209.11666666666667</v>
      </c>
      <c r="I237" s="439">
        <v>210.38333333333333</v>
      </c>
      <c r="J237" s="439">
        <v>211.41666666666666</v>
      </c>
      <c r="K237" s="438">
        <v>209.35</v>
      </c>
      <c r="L237" s="438">
        <v>207.05</v>
      </c>
      <c r="M237" s="438">
        <v>201.04244</v>
      </c>
    </row>
    <row r="238" spans="1:13">
      <c r="A238" s="245">
        <v>228</v>
      </c>
      <c r="B238" s="441" t="s">
        <v>395</v>
      </c>
      <c r="C238" s="438">
        <v>128.25</v>
      </c>
      <c r="D238" s="439">
        <v>129.56666666666666</v>
      </c>
      <c r="E238" s="439">
        <v>126.18333333333334</v>
      </c>
      <c r="F238" s="439">
        <v>124.11666666666667</v>
      </c>
      <c r="G238" s="439">
        <v>120.73333333333335</v>
      </c>
      <c r="H238" s="439">
        <v>131.63333333333333</v>
      </c>
      <c r="I238" s="439">
        <v>135.01666666666665</v>
      </c>
      <c r="J238" s="439">
        <v>137.08333333333331</v>
      </c>
      <c r="K238" s="438">
        <v>132.94999999999999</v>
      </c>
      <c r="L238" s="438">
        <v>127.5</v>
      </c>
      <c r="M238" s="438">
        <v>8.8928499999999993</v>
      </c>
    </row>
    <row r="239" spans="1:13">
      <c r="A239" s="245">
        <v>229</v>
      </c>
      <c r="B239" s="441" t="s">
        <v>396</v>
      </c>
      <c r="C239" s="438">
        <v>191.6</v>
      </c>
      <c r="D239" s="439">
        <v>193</v>
      </c>
      <c r="E239" s="439">
        <v>188.6</v>
      </c>
      <c r="F239" s="439">
        <v>185.6</v>
      </c>
      <c r="G239" s="439">
        <v>181.2</v>
      </c>
      <c r="H239" s="439">
        <v>196</v>
      </c>
      <c r="I239" s="439">
        <v>200.39999999999998</v>
      </c>
      <c r="J239" s="439">
        <v>203.4</v>
      </c>
      <c r="K239" s="438">
        <v>197.4</v>
      </c>
      <c r="L239" s="438">
        <v>190</v>
      </c>
      <c r="M239" s="438">
        <v>71.629530000000003</v>
      </c>
    </row>
    <row r="240" spans="1:13">
      <c r="A240" s="245">
        <v>230</v>
      </c>
      <c r="B240" s="441" t="s">
        <v>115</v>
      </c>
      <c r="C240" s="438">
        <v>298.8</v>
      </c>
      <c r="D240" s="439">
        <v>301.65000000000003</v>
      </c>
      <c r="E240" s="439">
        <v>289.60000000000008</v>
      </c>
      <c r="F240" s="439">
        <v>280.40000000000003</v>
      </c>
      <c r="G240" s="439">
        <v>268.35000000000008</v>
      </c>
      <c r="H240" s="439">
        <v>310.85000000000008</v>
      </c>
      <c r="I240" s="439">
        <v>322.90000000000003</v>
      </c>
      <c r="J240" s="439">
        <v>332.10000000000008</v>
      </c>
      <c r="K240" s="438">
        <v>313.7</v>
      </c>
      <c r="L240" s="438">
        <v>292.45</v>
      </c>
      <c r="M240" s="438">
        <v>534.73706000000004</v>
      </c>
    </row>
    <row r="241" spans="1:13">
      <c r="A241" s="245">
        <v>231</v>
      </c>
      <c r="B241" s="441" t="s">
        <v>397</v>
      </c>
      <c r="C241" s="438">
        <v>108.7</v>
      </c>
      <c r="D241" s="439">
        <v>109.03333333333335</v>
      </c>
      <c r="E241" s="439">
        <v>106.66666666666669</v>
      </c>
      <c r="F241" s="439">
        <v>104.63333333333334</v>
      </c>
      <c r="G241" s="439">
        <v>102.26666666666668</v>
      </c>
      <c r="H241" s="439">
        <v>111.06666666666669</v>
      </c>
      <c r="I241" s="439">
        <v>113.43333333333334</v>
      </c>
      <c r="J241" s="439">
        <v>115.4666666666667</v>
      </c>
      <c r="K241" s="438">
        <v>111.4</v>
      </c>
      <c r="L241" s="438">
        <v>107</v>
      </c>
      <c r="M241" s="438">
        <v>85.145740000000004</v>
      </c>
    </row>
    <row r="242" spans="1:13">
      <c r="A242" s="245">
        <v>232</v>
      </c>
      <c r="B242" s="441" t="s">
        <v>747</v>
      </c>
      <c r="C242" s="438">
        <v>7301.25</v>
      </c>
      <c r="D242" s="439">
        <v>7328.75</v>
      </c>
      <c r="E242" s="439">
        <v>7239.5</v>
      </c>
      <c r="F242" s="439">
        <v>7177.75</v>
      </c>
      <c r="G242" s="439">
        <v>7088.5</v>
      </c>
      <c r="H242" s="439">
        <v>7390.5</v>
      </c>
      <c r="I242" s="439">
        <v>7479.75</v>
      </c>
      <c r="J242" s="439">
        <v>7541.5</v>
      </c>
      <c r="K242" s="438">
        <v>7418</v>
      </c>
      <c r="L242" s="438">
        <v>7267</v>
      </c>
      <c r="M242" s="438">
        <v>0.71643999999999997</v>
      </c>
    </row>
    <row r="243" spans="1:13">
      <c r="A243" s="245">
        <v>233</v>
      </c>
      <c r="B243" s="441" t="s">
        <v>254</v>
      </c>
      <c r="C243" s="438">
        <v>141.1</v>
      </c>
      <c r="D243" s="439">
        <v>142.70000000000002</v>
      </c>
      <c r="E243" s="439">
        <v>137.40000000000003</v>
      </c>
      <c r="F243" s="439">
        <v>133.70000000000002</v>
      </c>
      <c r="G243" s="439">
        <v>128.40000000000003</v>
      </c>
      <c r="H243" s="439">
        <v>146.40000000000003</v>
      </c>
      <c r="I243" s="439">
        <v>151.70000000000005</v>
      </c>
      <c r="J243" s="439">
        <v>155.40000000000003</v>
      </c>
      <c r="K243" s="438">
        <v>148</v>
      </c>
      <c r="L243" s="438">
        <v>139</v>
      </c>
      <c r="M243" s="438">
        <v>36.144950000000001</v>
      </c>
    </row>
    <row r="244" spans="1:13">
      <c r="A244" s="245">
        <v>234</v>
      </c>
      <c r="B244" s="441" t="s">
        <v>398</v>
      </c>
      <c r="C244" s="438">
        <v>374.65</v>
      </c>
      <c r="D244" s="439">
        <v>375.84999999999997</v>
      </c>
      <c r="E244" s="439">
        <v>371.09999999999991</v>
      </c>
      <c r="F244" s="439">
        <v>367.54999999999995</v>
      </c>
      <c r="G244" s="439">
        <v>362.7999999999999</v>
      </c>
      <c r="H244" s="439">
        <v>379.39999999999992</v>
      </c>
      <c r="I244" s="439">
        <v>384.15000000000003</v>
      </c>
      <c r="J244" s="439">
        <v>387.69999999999993</v>
      </c>
      <c r="K244" s="438">
        <v>380.6</v>
      </c>
      <c r="L244" s="438">
        <v>372.3</v>
      </c>
      <c r="M244" s="438">
        <v>25.284320000000001</v>
      </c>
    </row>
    <row r="245" spans="1:13">
      <c r="A245" s="245">
        <v>235</v>
      </c>
      <c r="B245" s="441" t="s">
        <v>255</v>
      </c>
      <c r="C245" s="438">
        <v>135.15</v>
      </c>
      <c r="D245" s="439">
        <v>135.66666666666666</v>
      </c>
      <c r="E245" s="439">
        <v>133.98333333333332</v>
      </c>
      <c r="F245" s="439">
        <v>132.81666666666666</v>
      </c>
      <c r="G245" s="439">
        <v>131.13333333333333</v>
      </c>
      <c r="H245" s="439">
        <v>136.83333333333331</v>
      </c>
      <c r="I245" s="439">
        <v>138.51666666666665</v>
      </c>
      <c r="J245" s="439">
        <v>139.68333333333331</v>
      </c>
      <c r="K245" s="438">
        <v>137.35</v>
      </c>
      <c r="L245" s="438">
        <v>134.5</v>
      </c>
      <c r="M245" s="438">
        <v>15.7935</v>
      </c>
    </row>
    <row r="246" spans="1:13">
      <c r="A246" s="245">
        <v>236</v>
      </c>
      <c r="B246" s="441" t="s">
        <v>125</v>
      </c>
      <c r="C246" s="438">
        <v>115.9</v>
      </c>
      <c r="D246" s="439">
        <v>116.18333333333334</v>
      </c>
      <c r="E246" s="439">
        <v>115.21666666666667</v>
      </c>
      <c r="F246" s="439">
        <v>114.53333333333333</v>
      </c>
      <c r="G246" s="439">
        <v>113.56666666666666</v>
      </c>
      <c r="H246" s="439">
        <v>116.86666666666667</v>
      </c>
      <c r="I246" s="439">
        <v>117.83333333333334</v>
      </c>
      <c r="J246" s="439">
        <v>118.51666666666668</v>
      </c>
      <c r="K246" s="438">
        <v>117.15</v>
      </c>
      <c r="L246" s="438">
        <v>115.5</v>
      </c>
      <c r="M246" s="438">
        <v>118.93517</v>
      </c>
    </row>
    <row r="247" spans="1:13">
      <c r="A247" s="245">
        <v>237</v>
      </c>
      <c r="B247" s="441" t="s">
        <v>399</v>
      </c>
      <c r="C247" s="438">
        <v>20.6</v>
      </c>
      <c r="D247" s="439">
        <v>20.783333333333335</v>
      </c>
      <c r="E247" s="439">
        <v>20.266666666666669</v>
      </c>
      <c r="F247" s="439">
        <v>19.933333333333334</v>
      </c>
      <c r="G247" s="439">
        <v>19.416666666666668</v>
      </c>
      <c r="H247" s="439">
        <v>21.116666666666671</v>
      </c>
      <c r="I247" s="439">
        <v>21.633333333333336</v>
      </c>
      <c r="J247" s="439">
        <v>21.966666666666672</v>
      </c>
      <c r="K247" s="438">
        <v>21.3</v>
      </c>
      <c r="L247" s="438">
        <v>20.45</v>
      </c>
      <c r="M247" s="438">
        <v>90.144859999999994</v>
      </c>
    </row>
    <row r="248" spans="1:13">
      <c r="A248" s="245">
        <v>238</v>
      </c>
      <c r="B248" s="441" t="s">
        <v>772</v>
      </c>
      <c r="C248" s="438">
        <v>2089.9499999999998</v>
      </c>
      <c r="D248" s="439">
        <v>2095.7333333333331</v>
      </c>
      <c r="E248" s="439">
        <v>2069.5166666666664</v>
      </c>
      <c r="F248" s="439">
        <v>2049.0833333333335</v>
      </c>
      <c r="G248" s="439">
        <v>2022.8666666666668</v>
      </c>
      <c r="H248" s="439">
        <v>2116.1666666666661</v>
      </c>
      <c r="I248" s="439">
        <v>2142.3833333333323</v>
      </c>
      <c r="J248" s="439">
        <v>2162.8166666666657</v>
      </c>
      <c r="K248" s="438">
        <v>2121.9499999999998</v>
      </c>
      <c r="L248" s="438">
        <v>2075.3000000000002</v>
      </c>
      <c r="M248" s="438">
        <v>8.5694300000000005</v>
      </c>
    </row>
    <row r="249" spans="1:13">
      <c r="A249" s="245">
        <v>239</v>
      </c>
      <c r="B249" s="441" t="s">
        <v>748</v>
      </c>
      <c r="C249" s="438">
        <v>406.15</v>
      </c>
      <c r="D249" s="439">
        <v>408.81666666666666</v>
      </c>
      <c r="E249" s="439">
        <v>397.33333333333331</v>
      </c>
      <c r="F249" s="439">
        <v>388.51666666666665</v>
      </c>
      <c r="G249" s="439">
        <v>377.0333333333333</v>
      </c>
      <c r="H249" s="439">
        <v>417.63333333333333</v>
      </c>
      <c r="I249" s="439">
        <v>429.11666666666667</v>
      </c>
      <c r="J249" s="439">
        <v>437.93333333333334</v>
      </c>
      <c r="K249" s="438">
        <v>420.3</v>
      </c>
      <c r="L249" s="438">
        <v>400</v>
      </c>
      <c r="M249" s="438">
        <v>2.5167799999999998</v>
      </c>
    </row>
    <row r="250" spans="1:13">
      <c r="A250" s="245">
        <v>240</v>
      </c>
      <c r="B250" s="441" t="s">
        <v>120</v>
      </c>
      <c r="C250" s="438">
        <v>534.1</v>
      </c>
      <c r="D250" s="439">
        <v>536.66666666666663</v>
      </c>
      <c r="E250" s="439">
        <v>530.33333333333326</v>
      </c>
      <c r="F250" s="439">
        <v>526.56666666666661</v>
      </c>
      <c r="G250" s="439">
        <v>520.23333333333323</v>
      </c>
      <c r="H250" s="439">
        <v>540.43333333333328</v>
      </c>
      <c r="I250" s="439">
        <v>546.76666666666654</v>
      </c>
      <c r="J250" s="439">
        <v>550.5333333333333</v>
      </c>
      <c r="K250" s="438">
        <v>543</v>
      </c>
      <c r="L250" s="438">
        <v>532.9</v>
      </c>
      <c r="M250" s="438">
        <v>23.633009999999999</v>
      </c>
    </row>
    <row r="251" spans="1:13">
      <c r="A251" s="245">
        <v>241</v>
      </c>
      <c r="B251" s="441" t="s">
        <v>822</v>
      </c>
      <c r="C251" s="438">
        <v>252</v>
      </c>
      <c r="D251" s="439">
        <v>253.15</v>
      </c>
      <c r="E251" s="439">
        <v>249.90000000000003</v>
      </c>
      <c r="F251" s="439">
        <v>247.80000000000004</v>
      </c>
      <c r="G251" s="439">
        <v>244.55000000000007</v>
      </c>
      <c r="H251" s="439">
        <v>255.25</v>
      </c>
      <c r="I251" s="439">
        <v>258.49999999999994</v>
      </c>
      <c r="J251" s="439">
        <v>260.59999999999997</v>
      </c>
      <c r="K251" s="438">
        <v>256.39999999999998</v>
      </c>
      <c r="L251" s="438">
        <v>251.05</v>
      </c>
      <c r="M251" s="438">
        <v>10.15626</v>
      </c>
    </row>
    <row r="252" spans="1:13">
      <c r="A252" s="245">
        <v>242</v>
      </c>
      <c r="B252" s="441" t="s">
        <v>122</v>
      </c>
      <c r="C252" s="438">
        <v>1013.7</v>
      </c>
      <c r="D252" s="439">
        <v>1020.9166666666666</v>
      </c>
      <c r="E252" s="439">
        <v>1003.1333333333332</v>
      </c>
      <c r="F252" s="439">
        <v>992.56666666666661</v>
      </c>
      <c r="G252" s="439">
        <v>974.78333333333319</v>
      </c>
      <c r="H252" s="439">
        <v>1031.4833333333331</v>
      </c>
      <c r="I252" s="439">
        <v>1049.2666666666669</v>
      </c>
      <c r="J252" s="439">
        <v>1059.8333333333333</v>
      </c>
      <c r="K252" s="438">
        <v>1038.7</v>
      </c>
      <c r="L252" s="438">
        <v>1010.35</v>
      </c>
      <c r="M252" s="438">
        <v>33.258000000000003</v>
      </c>
    </row>
    <row r="253" spans="1:13">
      <c r="A253" s="245">
        <v>243</v>
      </c>
      <c r="B253" s="441" t="s">
        <v>256</v>
      </c>
      <c r="C253" s="438">
        <v>4896.6499999999996</v>
      </c>
      <c r="D253" s="439">
        <v>4923.8833333333332</v>
      </c>
      <c r="E253" s="439">
        <v>4848.7666666666664</v>
      </c>
      <c r="F253" s="439">
        <v>4800.8833333333332</v>
      </c>
      <c r="G253" s="439">
        <v>4725.7666666666664</v>
      </c>
      <c r="H253" s="439">
        <v>4971.7666666666664</v>
      </c>
      <c r="I253" s="439">
        <v>5046.8833333333332</v>
      </c>
      <c r="J253" s="439">
        <v>5094.7666666666664</v>
      </c>
      <c r="K253" s="438">
        <v>4999</v>
      </c>
      <c r="L253" s="438">
        <v>4876</v>
      </c>
      <c r="M253" s="438">
        <v>7.4795400000000001</v>
      </c>
    </row>
    <row r="254" spans="1:13">
      <c r="A254" s="245">
        <v>244</v>
      </c>
      <c r="B254" s="441" t="s">
        <v>124</v>
      </c>
      <c r="C254" s="438">
        <v>1480.6</v>
      </c>
      <c r="D254" s="439">
        <v>1479.1833333333334</v>
      </c>
      <c r="E254" s="439">
        <v>1468.9166666666667</v>
      </c>
      <c r="F254" s="439">
        <v>1457.2333333333333</v>
      </c>
      <c r="G254" s="439">
        <v>1446.9666666666667</v>
      </c>
      <c r="H254" s="439">
        <v>1490.8666666666668</v>
      </c>
      <c r="I254" s="439">
        <v>1501.1333333333332</v>
      </c>
      <c r="J254" s="439">
        <v>1512.8166666666668</v>
      </c>
      <c r="K254" s="438">
        <v>1489.45</v>
      </c>
      <c r="L254" s="438">
        <v>1467.5</v>
      </c>
      <c r="M254" s="438">
        <v>76.617099999999994</v>
      </c>
    </row>
    <row r="255" spans="1:13">
      <c r="A255" s="245">
        <v>245</v>
      </c>
      <c r="B255" s="441" t="s">
        <v>749</v>
      </c>
      <c r="C255" s="438">
        <v>966.45</v>
      </c>
      <c r="D255" s="439">
        <v>963.61666666666667</v>
      </c>
      <c r="E255" s="439">
        <v>952.93333333333339</v>
      </c>
      <c r="F255" s="439">
        <v>939.41666666666674</v>
      </c>
      <c r="G255" s="439">
        <v>928.73333333333346</v>
      </c>
      <c r="H255" s="439">
        <v>977.13333333333333</v>
      </c>
      <c r="I255" s="439">
        <v>987.81666666666649</v>
      </c>
      <c r="J255" s="439">
        <v>1001.3333333333333</v>
      </c>
      <c r="K255" s="438">
        <v>974.3</v>
      </c>
      <c r="L255" s="438">
        <v>950.1</v>
      </c>
      <c r="M255" s="438">
        <v>0.34310000000000002</v>
      </c>
    </row>
    <row r="256" spans="1:13">
      <c r="A256" s="245">
        <v>246</v>
      </c>
      <c r="B256" s="441" t="s">
        <v>400</v>
      </c>
      <c r="C256" s="438">
        <v>317.2</v>
      </c>
      <c r="D256" s="439">
        <v>316.41666666666669</v>
      </c>
      <c r="E256" s="439">
        <v>312.33333333333337</v>
      </c>
      <c r="F256" s="439">
        <v>307.4666666666667</v>
      </c>
      <c r="G256" s="439">
        <v>303.38333333333338</v>
      </c>
      <c r="H256" s="439">
        <v>321.28333333333336</v>
      </c>
      <c r="I256" s="439">
        <v>325.36666666666673</v>
      </c>
      <c r="J256" s="439">
        <v>330.23333333333335</v>
      </c>
      <c r="K256" s="438">
        <v>320.5</v>
      </c>
      <c r="L256" s="438">
        <v>311.55</v>
      </c>
      <c r="M256" s="438">
        <v>2.3304399999999998</v>
      </c>
    </row>
    <row r="257" spans="1:13">
      <c r="A257" s="245">
        <v>247</v>
      </c>
      <c r="B257" s="441" t="s">
        <v>121</v>
      </c>
      <c r="C257" s="438">
        <v>1733.7</v>
      </c>
      <c r="D257" s="439">
        <v>1748.3833333333332</v>
      </c>
      <c r="E257" s="439">
        <v>1713.3166666666664</v>
      </c>
      <c r="F257" s="439">
        <v>1692.9333333333332</v>
      </c>
      <c r="G257" s="439">
        <v>1657.8666666666663</v>
      </c>
      <c r="H257" s="439">
        <v>1768.7666666666664</v>
      </c>
      <c r="I257" s="439">
        <v>1803.833333333333</v>
      </c>
      <c r="J257" s="439">
        <v>1824.2166666666665</v>
      </c>
      <c r="K257" s="438">
        <v>1783.45</v>
      </c>
      <c r="L257" s="438">
        <v>1728</v>
      </c>
      <c r="M257" s="438">
        <v>8.93431</v>
      </c>
    </row>
    <row r="258" spans="1:13">
      <c r="A258" s="245">
        <v>248</v>
      </c>
      <c r="B258" s="441" t="s">
        <v>257</v>
      </c>
      <c r="C258" s="438">
        <v>2053.3000000000002</v>
      </c>
      <c r="D258" s="439">
        <v>2057.6666666666665</v>
      </c>
      <c r="E258" s="439">
        <v>2036.3833333333332</v>
      </c>
      <c r="F258" s="439">
        <v>2019.4666666666667</v>
      </c>
      <c r="G258" s="439">
        <v>1998.1833333333334</v>
      </c>
      <c r="H258" s="439">
        <v>2074.583333333333</v>
      </c>
      <c r="I258" s="439">
        <v>2095.8666666666668</v>
      </c>
      <c r="J258" s="439">
        <v>2112.7833333333328</v>
      </c>
      <c r="K258" s="438">
        <v>2078.9499999999998</v>
      </c>
      <c r="L258" s="438">
        <v>2040.75</v>
      </c>
      <c r="M258" s="438">
        <v>2.01709</v>
      </c>
    </row>
    <row r="259" spans="1:13">
      <c r="A259" s="245">
        <v>249</v>
      </c>
      <c r="B259" s="441" t="s">
        <v>401</v>
      </c>
      <c r="C259" s="438">
        <v>1525.9</v>
      </c>
      <c r="D259" s="439">
        <v>1520.3166666666666</v>
      </c>
      <c r="E259" s="439">
        <v>1507.6333333333332</v>
      </c>
      <c r="F259" s="439">
        <v>1489.3666666666666</v>
      </c>
      <c r="G259" s="439">
        <v>1476.6833333333332</v>
      </c>
      <c r="H259" s="439">
        <v>1538.5833333333333</v>
      </c>
      <c r="I259" s="439">
        <v>1551.2666666666667</v>
      </c>
      <c r="J259" s="439">
        <v>1569.5333333333333</v>
      </c>
      <c r="K259" s="438">
        <v>1533</v>
      </c>
      <c r="L259" s="438">
        <v>1502.05</v>
      </c>
      <c r="M259" s="438">
        <v>2.13348</v>
      </c>
    </row>
    <row r="260" spans="1:13">
      <c r="A260" s="245">
        <v>250</v>
      </c>
      <c r="B260" s="441" t="s">
        <v>402</v>
      </c>
      <c r="C260" s="438">
        <v>2768.75</v>
      </c>
      <c r="D260" s="439">
        <v>2782.7000000000003</v>
      </c>
      <c r="E260" s="439">
        <v>2751.0500000000006</v>
      </c>
      <c r="F260" s="439">
        <v>2733.3500000000004</v>
      </c>
      <c r="G260" s="439">
        <v>2701.7000000000007</v>
      </c>
      <c r="H260" s="439">
        <v>2800.4000000000005</v>
      </c>
      <c r="I260" s="439">
        <v>2832.05</v>
      </c>
      <c r="J260" s="439">
        <v>2849.7500000000005</v>
      </c>
      <c r="K260" s="438">
        <v>2814.35</v>
      </c>
      <c r="L260" s="438">
        <v>2765</v>
      </c>
      <c r="M260" s="438">
        <v>0.61602999999999997</v>
      </c>
    </row>
    <row r="261" spans="1:13">
      <c r="A261" s="245">
        <v>251</v>
      </c>
      <c r="B261" s="441" t="s">
        <v>403</v>
      </c>
      <c r="C261" s="438">
        <v>558.70000000000005</v>
      </c>
      <c r="D261" s="439">
        <v>562.35</v>
      </c>
      <c r="E261" s="439">
        <v>550.35</v>
      </c>
      <c r="F261" s="439">
        <v>542</v>
      </c>
      <c r="G261" s="439">
        <v>530</v>
      </c>
      <c r="H261" s="439">
        <v>570.70000000000005</v>
      </c>
      <c r="I261" s="439">
        <v>582.70000000000005</v>
      </c>
      <c r="J261" s="439">
        <v>591.05000000000007</v>
      </c>
      <c r="K261" s="438">
        <v>574.35</v>
      </c>
      <c r="L261" s="438">
        <v>554</v>
      </c>
      <c r="M261" s="438">
        <v>3.4826999999999999</v>
      </c>
    </row>
    <row r="262" spans="1:13">
      <c r="A262" s="245">
        <v>252</v>
      </c>
      <c r="B262" s="441" t="s">
        <v>404</v>
      </c>
      <c r="C262" s="438">
        <v>174.95</v>
      </c>
      <c r="D262" s="439">
        <v>175.08333333333334</v>
      </c>
      <c r="E262" s="439">
        <v>171.51666666666668</v>
      </c>
      <c r="F262" s="439">
        <v>168.08333333333334</v>
      </c>
      <c r="G262" s="439">
        <v>164.51666666666668</v>
      </c>
      <c r="H262" s="439">
        <v>178.51666666666668</v>
      </c>
      <c r="I262" s="439">
        <v>182.08333333333334</v>
      </c>
      <c r="J262" s="439">
        <v>185.51666666666668</v>
      </c>
      <c r="K262" s="438">
        <v>178.65</v>
      </c>
      <c r="L262" s="438">
        <v>171.65</v>
      </c>
      <c r="M262" s="438">
        <v>11.1599</v>
      </c>
    </row>
    <row r="263" spans="1:13">
      <c r="A263" s="245">
        <v>253</v>
      </c>
      <c r="B263" s="441" t="s">
        <v>405</v>
      </c>
      <c r="C263" s="438">
        <v>150.35</v>
      </c>
      <c r="D263" s="439">
        <v>151.15</v>
      </c>
      <c r="E263" s="439">
        <v>146.4</v>
      </c>
      <c r="F263" s="439">
        <v>142.44999999999999</v>
      </c>
      <c r="G263" s="439">
        <v>137.69999999999999</v>
      </c>
      <c r="H263" s="439">
        <v>155.10000000000002</v>
      </c>
      <c r="I263" s="439">
        <v>159.85000000000002</v>
      </c>
      <c r="J263" s="439">
        <v>163.80000000000004</v>
      </c>
      <c r="K263" s="438">
        <v>155.9</v>
      </c>
      <c r="L263" s="438">
        <v>147.19999999999999</v>
      </c>
      <c r="M263" s="438">
        <v>99.695160000000001</v>
      </c>
    </row>
    <row r="264" spans="1:13">
      <c r="A264" s="245">
        <v>254</v>
      </c>
      <c r="B264" s="441" t="s">
        <v>406</v>
      </c>
      <c r="C264" s="438">
        <v>94.35</v>
      </c>
      <c r="D264" s="439">
        <v>95.100000000000009</v>
      </c>
      <c r="E264" s="439">
        <v>93.250000000000014</v>
      </c>
      <c r="F264" s="439">
        <v>92.15</v>
      </c>
      <c r="G264" s="439">
        <v>90.300000000000011</v>
      </c>
      <c r="H264" s="439">
        <v>96.200000000000017</v>
      </c>
      <c r="I264" s="439">
        <v>98.050000000000011</v>
      </c>
      <c r="J264" s="439">
        <v>99.15000000000002</v>
      </c>
      <c r="K264" s="438">
        <v>96.95</v>
      </c>
      <c r="L264" s="438">
        <v>94</v>
      </c>
      <c r="M264" s="438">
        <v>9.5351700000000008</v>
      </c>
    </row>
    <row r="265" spans="1:13">
      <c r="A265" s="245">
        <v>255</v>
      </c>
      <c r="B265" s="441" t="s">
        <v>258</v>
      </c>
      <c r="C265" s="438">
        <v>164.95</v>
      </c>
      <c r="D265" s="439">
        <v>162.1</v>
      </c>
      <c r="E265" s="439">
        <v>155.89999999999998</v>
      </c>
      <c r="F265" s="439">
        <v>146.85</v>
      </c>
      <c r="G265" s="439">
        <v>140.64999999999998</v>
      </c>
      <c r="H265" s="439">
        <v>171.14999999999998</v>
      </c>
      <c r="I265" s="439">
        <v>177.34999999999997</v>
      </c>
      <c r="J265" s="439">
        <v>186.39999999999998</v>
      </c>
      <c r="K265" s="438">
        <v>168.3</v>
      </c>
      <c r="L265" s="438">
        <v>153.05000000000001</v>
      </c>
      <c r="M265" s="438">
        <v>89.725089999999994</v>
      </c>
    </row>
    <row r="266" spans="1:13">
      <c r="A266" s="245">
        <v>256</v>
      </c>
      <c r="B266" s="441" t="s">
        <v>128</v>
      </c>
      <c r="C266" s="438">
        <v>705.4</v>
      </c>
      <c r="D266" s="439">
        <v>712.61666666666667</v>
      </c>
      <c r="E266" s="439">
        <v>696.33333333333337</v>
      </c>
      <c r="F266" s="439">
        <v>687.26666666666665</v>
      </c>
      <c r="G266" s="439">
        <v>670.98333333333335</v>
      </c>
      <c r="H266" s="439">
        <v>721.68333333333339</v>
      </c>
      <c r="I266" s="439">
        <v>737.9666666666667</v>
      </c>
      <c r="J266" s="439">
        <v>747.03333333333342</v>
      </c>
      <c r="K266" s="438">
        <v>728.9</v>
      </c>
      <c r="L266" s="438">
        <v>703.55</v>
      </c>
      <c r="M266" s="438">
        <v>90.164640000000006</v>
      </c>
    </row>
    <row r="267" spans="1:13">
      <c r="A267" s="245">
        <v>257</v>
      </c>
      <c r="B267" s="441" t="s">
        <v>751</v>
      </c>
      <c r="C267" s="438">
        <v>108.55</v>
      </c>
      <c r="D267" s="439">
        <v>110.55</v>
      </c>
      <c r="E267" s="439">
        <v>105.19999999999999</v>
      </c>
      <c r="F267" s="439">
        <v>101.85</v>
      </c>
      <c r="G267" s="439">
        <v>96.499999999999986</v>
      </c>
      <c r="H267" s="439">
        <v>113.89999999999999</v>
      </c>
      <c r="I267" s="439">
        <v>119.24999999999999</v>
      </c>
      <c r="J267" s="439">
        <v>122.6</v>
      </c>
      <c r="K267" s="438">
        <v>115.9</v>
      </c>
      <c r="L267" s="438">
        <v>107.2</v>
      </c>
      <c r="M267" s="438">
        <v>16.316400000000002</v>
      </c>
    </row>
    <row r="268" spans="1:13">
      <c r="A268" s="245">
        <v>258</v>
      </c>
      <c r="B268" s="441" t="s">
        <v>407</v>
      </c>
      <c r="C268" s="438">
        <v>62.15</v>
      </c>
      <c r="D268" s="439">
        <v>62.733333333333341</v>
      </c>
      <c r="E268" s="439">
        <v>61.066666666666677</v>
      </c>
      <c r="F268" s="439">
        <v>59.983333333333334</v>
      </c>
      <c r="G268" s="439">
        <v>58.31666666666667</v>
      </c>
      <c r="H268" s="439">
        <v>63.816666666666684</v>
      </c>
      <c r="I268" s="439">
        <v>65.483333333333348</v>
      </c>
      <c r="J268" s="439">
        <v>66.566666666666691</v>
      </c>
      <c r="K268" s="438">
        <v>64.400000000000006</v>
      </c>
      <c r="L268" s="438">
        <v>61.65</v>
      </c>
      <c r="M268" s="438">
        <v>13.22803</v>
      </c>
    </row>
    <row r="269" spans="1:13">
      <c r="A269" s="245">
        <v>259</v>
      </c>
      <c r="B269" s="441" t="s">
        <v>408</v>
      </c>
      <c r="C269" s="438">
        <v>163.4</v>
      </c>
      <c r="D269" s="439">
        <v>156.81666666666669</v>
      </c>
      <c r="E269" s="439">
        <v>143.83333333333337</v>
      </c>
      <c r="F269" s="439">
        <v>124.26666666666668</v>
      </c>
      <c r="G269" s="439">
        <v>111.28333333333336</v>
      </c>
      <c r="H269" s="439">
        <v>176.38333333333338</v>
      </c>
      <c r="I269" s="439">
        <v>189.36666666666667</v>
      </c>
      <c r="J269" s="439">
        <v>208.93333333333339</v>
      </c>
      <c r="K269" s="438">
        <v>169.8</v>
      </c>
      <c r="L269" s="438">
        <v>137.25</v>
      </c>
      <c r="M269" s="438">
        <v>551.26896999999997</v>
      </c>
    </row>
    <row r="270" spans="1:13">
      <c r="A270" s="245">
        <v>260</v>
      </c>
      <c r="B270" s="441" t="s">
        <v>409</v>
      </c>
      <c r="C270" s="438">
        <v>30.55</v>
      </c>
      <c r="D270" s="439">
        <v>30.516666666666669</v>
      </c>
      <c r="E270" s="439">
        <v>29.38333333333334</v>
      </c>
      <c r="F270" s="439">
        <v>28.216666666666672</v>
      </c>
      <c r="G270" s="439">
        <v>27.083333333333343</v>
      </c>
      <c r="H270" s="439">
        <v>31.683333333333337</v>
      </c>
      <c r="I270" s="439">
        <v>32.81666666666667</v>
      </c>
      <c r="J270" s="439">
        <v>33.983333333333334</v>
      </c>
      <c r="K270" s="438">
        <v>31.65</v>
      </c>
      <c r="L270" s="438">
        <v>29.35</v>
      </c>
      <c r="M270" s="438">
        <v>300.14283999999998</v>
      </c>
    </row>
    <row r="271" spans="1:13">
      <c r="A271" s="245">
        <v>261</v>
      </c>
      <c r="B271" s="441" t="s">
        <v>410</v>
      </c>
      <c r="C271" s="438">
        <v>86.05</v>
      </c>
      <c r="D271" s="439">
        <v>86.383333333333326</v>
      </c>
      <c r="E271" s="439">
        <v>83.666666666666657</v>
      </c>
      <c r="F271" s="439">
        <v>81.283333333333331</v>
      </c>
      <c r="G271" s="439">
        <v>78.566666666666663</v>
      </c>
      <c r="H271" s="439">
        <v>88.766666666666652</v>
      </c>
      <c r="I271" s="439">
        <v>91.48333333333332</v>
      </c>
      <c r="J271" s="439">
        <v>93.866666666666646</v>
      </c>
      <c r="K271" s="438">
        <v>89.1</v>
      </c>
      <c r="L271" s="438">
        <v>84</v>
      </c>
      <c r="M271" s="438">
        <v>62.994790000000002</v>
      </c>
    </row>
    <row r="272" spans="1:13">
      <c r="A272" s="245">
        <v>262</v>
      </c>
      <c r="B272" s="441" t="s">
        <v>411</v>
      </c>
      <c r="C272" s="438">
        <v>106.25</v>
      </c>
      <c r="D272" s="439">
        <v>107.98333333333333</v>
      </c>
      <c r="E272" s="439">
        <v>103.51666666666667</v>
      </c>
      <c r="F272" s="439">
        <v>100.78333333333333</v>
      </c>
      <c r="G272" s="439">
        <v>96.316666666666663</v>
      </c>
      <c r="H272" s="439">
        <v>110.71666666666667</v>
      </c>
      <c r="I272" s="439">
        <v>115.18333333333334</v>
      </c>
      <c r="J272" s="439">
        <v>117.91666666666667</v>
      </c>
      <c r="K272" s="438">
        <v>112.45</v>
      </c>
      <c r="L272" s="438">
        <v>105.25</v>
      </c>
      <c r="M272" s="438">
        <v>43.766190000000002</v>
      </c>
    </row>
    <row r="273" spans="1:13">
      <c r="A273" s="245">
        <v>263</v>
      </c>
      <c r="B273" s="441" t="s">
        <v>412</v>
      </c>
      <c r="C273" s="438">
        <v>192.1</v>
      </c>
      <c r="D273" s="439">
        <v>193.28333333333333</v>
      </c>
      <c r="E273" s="439">
        <v>186.16666666666666</v>
      </c>
      <c r="F273" s="439">
        <v>180.23333333333332</v>
      </c>
      <c r="G273" s="439">
        <v>173.11666666666665</v>
      </c>
      <c r="H273" s="439">
        <v>199.21666666666667</v>
      </c>
      <c r="I273" s="439">
        <v>206.33333333333334</v>
      </c>
      <c r="J273" s="439">
        <v>212.26666666666668</v>
      </c>
      <c r="K273" s="438">
        <v>200.4</v>
      </c>
      <c r="L273" s="438">
        <v>187.35</v>
      </c>
      <c r="M273" s="438">
        <v>13.648059999999999</v>
      </c>
    </row>
    <row r="274" spans="1:13">
      <c r="A274" s="245">
        <v>264</v>
      </c>
      <c r="B274" s="441" t="s">
        <v>413</v>
      </c>
      <c r="C274" s="438">
        <v>102.1</v>
      </c>
      <c r="D274" s="439">
        <v>103.23333333333333</v>
      </c>
      <c r="E274" s="439">
        <v>98.966666666666669</v>
      </c>
      <c r="F274" s="439">
        <v>95.833333333333329</v>
      </c>
      <c r="G274" s="439">
        <v>91.566666666666663</v>
      </c>
      <c r="H274" s="439">
        <v>106.36666666666667</v>
      </c>
      <c r="I274" s="439">
        <v>110.63333333333335</v>
      </c>
      <c r="J274" s="439">
        <v>113.76666666666668</v>
      </c>
      <c r="K274" s="438">
        <v>107.5</v>
      </c>
      <c r="L274" s="438">
        <v>100.1</v>
      </c>
      <c r="M274" s="438">
        <v>54.906019999999998</v>
      </c>
    </row>
    <row r="275" spans="1:13">
      <c r="A275" s="245">
        <v>265</v>
      </c>
      <c r="B275" s="441" t="s">
        <v>127</v>
      </c>
      <c r="C275" s="438">
        <v>407.35</v>
      </c>
      <c r="D275" s="439">
        <v>412.41666666666669</v>
      </c>
      <c r="E275" s="439">
        <v>400.23333333333335</v>
      </c>
      <c r="F275" s="439">
        <v>393.11666666666667</v>
      </c>
      <c r="G275" s="439">
        <v>380.93333333333334</v>
      </c>
      <c r="H275" s="439">
        <v>419.53333333333336</v>
      </c>
      <c r="I275" s="439">
        <v>431.71666666666664</v>
      </c>
      <c r="J275" s="439">
        <v>438.83333333333337</v>
      </c>
      <c r="K275" s="438">
        <v>424.6</v>
      </c>
      <c r="L275" s="438">
        <v>405.3</v>
      </c>
      <c r="M275" s="438">
        <v>144.57301000000001</v>
      </c>
    </row>
    <row r="276" spans="1:13">
      <c r="A276" s="245">
        <v>266</v>
      </c>
      <c r="B276" s="441" t="s">
        <v>414</v>
      </c>
      <c r="C276" s="438">
        <v>2290.6</v>
      </c>
      <c r="D276" s="439">
        <v>2309.8666666666668</v>
      </c>
      <c r="E276" s="439">
        <v>2250.7333333333336</v>
      </c>
      <c r="F276" s="439">
        <v>2210.8666666666668</v>
      </c>
      <c r="G276" s="439">
        <v>2151.7333333333336</v>
      </c>
      <c r="H276" s="439">
        <v>2349.7333333333336</v>
      </c>
      <c r="I276" s="439">
        <v>2408.8666666666668</v>
      </c>
      <c r="J276" s="439">
        <v>2448.7333333333336</v>
      </c>
      <c r="K276" s="438">
        <v>2369</v>
      </c>
      <c r="L276" s="438">
        <v>2270</v>
      </c>
      <c r="M276" s="438">
        <v>1.04982</v>
      </c>
    </row>
    <row r="277" spans="1:13">
      <c r="A277" s="245">
        <v>267</v>
      </c>
      <c r="B277" s="441" t="s">
        <v>129</v>
      </c>
      <c r="C277" s="438">
        <v>3232.45</v>
      </c>
      <c r="D277" s="439">
        <v>3259.0499999999997</v>
      </c>
      <c r="E277" s="439">
        <v>3185.3999999999996</v>
      </c>
      <c r="F277" s="439">
        <v>3138.35</v>
      </c>
      <c r="G277" s="439">
        <v>3064.7</v>
      </c>
      <c r="H277" s="439">
        <v>3306.0999999999995</v>
      </c>
      <c r="I277" s="439">
        <v>3379.75</v>
      </c>
      <c r="J277" s="439">
        <v>3426.7999999999993</v>
      </c>
      <c r="K277" s="438">
        <v>3332.7</v>
      </c>
      <c r="L277" s="438">
        <v>3212</v>
      </c>
      <c r="M277" s="438">
        <v>30.377410000000001</v>
      </c>
    </row>
    <row r="278" spans="1:13">
      <c r="A278" s="245">
        <v>268</v>
      </c>
      <c r="B278" s="441" t="s">
        <v>130</v>
      </c>
      <c r="C278" s="438">
        <v>1070.25</v>
      </c>
      <c r="D278" s="439">
        <v>1054.3333333333333</v>
      </c>
      <c r="E278" s="439">
        <v>1024.4166666666665</v>
      </c>
      <c r="F278" s="439">
        <v>978.58333333333326</v>
      </c>
      <c r="G278" s="439">
        <v>948.66666666666652</v>
      </c>
      <c r="H278" s="439">
        <v>1100.1666666666665</v>
      </c>
      <c r="I278" s="439">
        <v>1130.083333333333</v>
      </c>
      <c r="J278" s="439">
        <v>1175.9166666666665</v>
      </c>
      <c r="K278" s="438">
        <v>1084.25</v>
      </c>
      <c r="L278" s="438">
        <v>1008.5</v>
      </c>
      <c r="M278" s="438">
        <v>107.18604999999999</v>
      </c>
    </row>
    <row r="279" spans="1:13">
      <c r="A279" s="245">
        <v>269</v>
      </c>
      <c r="B279" s="441" t="s">
        <v>415</v>
      </c>
      <c r="C279" s="438">
        <v>157.94999999999999</v>
      </c>
      <c r="D279" s="439">
        <v>158.96666666666667</v>
      </c>
      <c r="E279" s="439">
        <v>156.08333333333334</v>
      </c>
      <c r="F279" s="439">
        <v>154.21666666666667</v>
      </c>
      <c r="G279" s="439">
        <v>151.33333333333334</v>
      </c>
      <c r="H279" s="439">
        <v>160.83333333333334</v>
      </c>
      <c r="I279" s="439">
        <v>163.71666666666667</v>
      </c>
      <c r="J279" s="439">
        <v>165.58333333333334</v>
      </c>
      <c r="K279" s="438">
        <v>161.85</v>
      </c>
      <c r="L279" s="438">
        <v>157.1</v>
      </c>
      <c r="M279" s="438">
        <v>12.77904</v>
      </c>
    </row>
    <row r="280" spans="1:13">
      <c r="A280" s="245">
        <v>270</v>
      </c>
      <c r="B280" s="441" t="s">
        <v>417</v>
      </c>
      <c r="C280" s="438">
        <v>694.8</v>
      </c>
      <c r="D280" s="439">
        <v>705.26666666666677</v>
      </c>
      <c r="E280" s="439">
        <v>679.53333333333353</v>
      </c>
      <c r="F280" s="439">
        <v>664.26666666666677</v>
      </c>
      <c r="G280" s="439">
        <v>638.53333333333353</v>
      </c>
      <c r="H280" s="439">
        <v>720.53333333333353</v>
      </c>
      <c r="I280" s="439">
        <v>746.26666666666688</v>
      </c>
      <c r="J280" s="439">
        <v>761.53333333333353</v>
      </c>
      <c r="K280" s="438">
        <v>731</v>
      </c>
      <c r="L280" s="438">
        <v>690</v>
      </c>
      <c r="M280" s="438">
        <v>15.937049999999999</v>
      </c>
    </row>
    <row r="281" spans="1:13">
      <c r="A281" s="245">
        <v>271</v>
      </c>
      <c r="B281" s="441" t="s">
        <v>418</v>
      </c>
      <c r="C281" s="438">
        <v>224.2</v>
      </c>
      <c r="D281" s="439">
        <v>224.26666666666665</v>
      </c>
      <c r="E281" s="439">
        <v>218.93333333333331</v>
      </c>
      <c r="F281" s="439">
        <v>213.66666666666666</v>
      </c>
      <c r="G281" s="439">
        <v>208.33333333333331</v>
      </c>
      <c r="H281" s="439">
        <v>229.5333333333333</v>
      </c>
      <c r="I281" s="439">
        <v>234.86666666666667</v>
      </c>
      <c r="J281" s="439">
        <v>240.1333333333333</v>
      </c>
      <c r="K281" s="438">
        <v>229.6</v>
      </c>
      <c r="L281" s="438">
        <v>219</v>
      </c>
      <c r="M281" s="438">
        <v>7.4117499999999996</v>
      </c>
    </row>
    <row r="282" spans="1:13">
      <c r="A282" s="245">
        <v>272</v>
      </c>
      <c r="B282" s="441" t="s">
        <v>419</v>
      </c>
      <c r="C282" s="438">
        <v>235.2</v>
      </c>
      <c r="D282" s="439">
        <v>236.01666666666665</v>
      </c>
      <c r="E282" s="439">
        <v>230.8833333333333</v>
      </c>
      <c r="F282" s="439">
        <v>226.56666666666663</v>
      </c>
      <c r="G282" s="439">
        <v>221.43333333333328</v>
      </c>
      <c r="H282" s="439">
        <v>240.33333333333331</v>
      </c>
      <c r="I282" s="439">
        <v>245.46666666666664</v>
      </c>
      <c r="J282" s="439">
        <v>249.78333333333333</v>
      </c>
      <c r="K282" s="438">
        <v>241.15</v>
      </c>
      <c r="L282" s="438">
        <v>231.7</v>
      </c>
      <c r="M282" s="438">
        <v>10.94965</v>
      </c>
    </row>
    <row r="283" spans="1:13">
      <c r="A283" s="245">
        <v>273</v>
      </c>
      <c r="B283" s="441" t="s">
        <v>752</v>
      </c>
      <c r="C283" s="438">
        <v>996.1</v>
      </c>
      <c r="D283" s="439">
        <v>998.83333333333337</v>
      </c>
      <c r="E283" s="439">
        <v>983.56666666666672</v>
      </c>
      <c r="F283" s="439">
        <v>971.0333333333333</v>
      </c>
      <c r="G283" s="439">
        <v>955.76666666666665</v>
      </c>
      <c r="H283" s="439">
        <v>1011.3666666666668</v>
      </c>
      <c r="I283" s="439">
        <v>1026.6333333333334</v>
      </c>
      <c r="J283" s="439">
        <v>1039.166666666667</v>
      </c>
      <c r="K283" s="438">
        <v>1014.1</v>
      </c>
      <c r="L283" s="438">
        <v>986.3</v>
      </c>
      <c r="M283" s="438">
        <v>0.16256999999999999</v>
      </c>
    </row>
    <row r="284" spans="1:13">
      <c r="A284" s="245">
        <v>274</v>
      </c>
      <c r="B284" s="441" t="s">
        <v>420</v>
      </c>
      <c r="C284" s="438">
        <v>995.1</v>
      </c>
      <c r="D284" s="439">
        <v>998.9</v>
      </c>
      <c r="E284" s="439">
        <v>988.5</v>
      </c>
      <c r="F284" s="439">
        <v>981.9</v>
      </c>
      <c r="G284" s="439">
        <v>971.5</v>
      </c>
      <c r="H284" s="439">
        <v>1005.5</v>
      </c>
      <c r="I284" s="439">
        <v>1015.8999999999999</v>
      </c>
      <c r="J284" s="439">
        <v>1022.5</v>
      </c>
      <c r="K284" s="438">
        <v>1009.3</v>
      </c>
      <c r="L284" s="438">
        <v>992.3</v>
      </c>
      <c r="M284" s="438">
        <v>3.2977099999999999</v>
      </c>
    </row>
    <row r="285" spans="1:13">
      <c r="A285" s="245">
        <v>275</v>
      </c>
      <c r="B285" s="441" t="s">
        <v>421</v>
      </c>
      <c r="C285" s="438">
        <v>435.1</v>
      </c>
      <c r="D285" s="439">
        <v>435.93333333333334</v>
      </c>
      <c r="E285" s="439">
        <v>431.2166666666667</v>
      </c>
      <c r="F285" s="439">
        <v>427.33333333333337</v>
      </c>
      <c r="G285" s="439">
        <v>422.61666666666673</v>
      </c>
      <c r="H285" s="439">
        <v>439.81666666666666</v>
      </c>
      <c r="I285" s="439">
        <v>444.53333333333325</v>
      </c>
      <c r="J285" s="439">
        <v>448.41666666666663</v>
      </c>
      <c r="K285" s="438">
        <v>440.65</v>
      </c>
      <c r="L285" s="438">
        <v>432.05</v>
      </c>
      <c r="M285" s="438">
        <v>3.01586</v>
      </c>
    </row>
    <row r="286" spans="1:13">
      <c r="A286" s="245">
        <v>276</v>
      </c>
      <c r="B286" s="441" t="s">
        <v>422</v>
      </c>
      <c r="C286" s="438">
        <v>578.25</v>
      </c>
      <c r="D286" s="439">
        <v>580.91666666666663</v>
      </c>
      <c r="E286" s="439">
        <v>573.88333333333321</v>
      </c>
      <c r="F286" s="439">
        <v>569.51666666666654</v>
      </c>
      <c r="G286" s="439">
        <v>562.48333333333312</v>
      </c>
      <c r="H286" s="439">
        <v>585.2833333333333</v>
      </c>
      <c r="I286" s="439">
        <v>592.31666666666683</v>
      </c>
      <c r="J286" s="439">
        <v>596.68333333333339</v>
      </c>
      <c r="K286" s="438">
        <v>587.95000000000005</v>
      </c>
      <c r="L286" s="438">
        <v>576.54999999999995</v>
      </c>
      <c r="M286" s="438">
        <v>1.1550100000000001</v>
      </c>
    </row>
    <row r="287" spans="1:13">
      <c r="A287" s="245">
        <v>277</v>
      </c>
      <c r="B287" s="441" t="s">
        <v>423</v>
      </c>
      <c r="C287" s="438">
        <v>63.25</v>
      </c>
      <c r="D287" s="439">
        <v>63.6</v>
      </c>
      <c r="E287" s="439">
        <v>62.8</v>
      </c>
      <c r="F287" s="439">
        <v>62.349999999999994</v>
      </c>
      <c r="G287" s="439">
        <v>61.54999999999999</v>
      </c>
      <c r="H287" s="439">
        <v>64.050000000000011</v>
      </c>
      <c r="I287" s="439">
        <v>64.849999999999994</v>
      </c>
      <c r="J287" s="439">
        <v>65.300000000000011</v>
      </c>
      <c r="K287" s="438">
        <v>64.400000000000006</v>
      </c>
      <c r="L287" s="438">
        <v>63.15</v>
      </c>
      <c r="M287" s="438">
        <v>9.28003</v>
      </c>
    </row>
    <row r="288" spans="1:13">
      <c r="A288" s="245">
        <v>278</v>
      </c>
      <c r="B288" s="441" t="s">
        <v>424</v>
      </c>
      <c r="C288" s="438">
        <v>52.2</v>
      </c>
      <c r="D288" s="439">
        <v>52.699999999999996</v>
      </c>
      <c r="E288" s="439">
        <v>51.649999999999991</v>
      </c>
      <c r="F288" s="439">
        <v>51.099999999999994</v>
      </c>
      <c r="G288" s="439">
        <v>50.04999999999999</v>
      </c>
      <c r="H288" s="439">
        <v>53.249999999999993</v>
      </c>
      <c r="I288" s="439">
        <v>54.29999999999999</v>
      </c>
      <c r="J288" s="439">
        <v>54.849999999999994</v>
      </c>
      <c r="K288" s="438">
        <v>53.75</v>
      </c>
      <c r="L288" s="438">
        <v>52.15</v>
      </c>
      <c r="M288" s="438">
        <v>18.776350000000001</v>
      </c>
    </row>
    <row r="289" spans="1:13">
      <c r="A289" s="245">
        <v>279</v>
      </c>
      <c r="B289" s="441" t="s">
        <v>425</v>
      </c>
      <c r="C289" s="438">
        <v>710.15</v>
      </c>
      <c r="D289" s="439">
        <v>712.79999999999984</v>
      </c>
      <c r="E289" s="439">
        <v>701.79999999999973</v>
      </c>
      <c r="F289" s="439">
        <v>693.44999999999993</v>
      </c>
      <c r="G289" s="439">
        <v>682.44999999999982</v>
      </c>
      <c r="H289" s="439">
        <v>721.14999999999964</v>
      </c>
      <c r="I289" s="439">
        <v>732.14999999999986</v>
      </c>
      <c r="J289" s="439">
        <v>740.49999999999955</v>
      </c>
      <c r="K289" s="438">
        <v>723.8</v>
      </c>
      <c r="L289" s="438">
        <v>704.45</v>
      </c>
      <c r="M289" s="438">
        <v>3.1621600000000001</v>
      </c>
    </row>
    <row r="290" spans="1:13">
      <c r="A290" s="245">
        <v>280</v>
      </c>
      <c r="B290" s="441" t="s">
        <v>426</v>
      </c>
      <c r="C290" s="438">
        <v>402.8</v>
      </c>
      <c r="D290" s="439">
        <v>401.68333333333334</v>
      </c>
      <c r="E290" s="439">
        <v>398.36666666666667</v>
      </c>
      <c r="F290" s="439">
        <v>393.93333333333334</v>
      </c>
      <c r="G290" s="439">
        <v>390.61666666666667</v>
      </c>
      <c r="H290" s="439">
        <v>406.11666666666667</v>
      </c>
      <c r="I290" s="439">
        <v>409.43333333333339</v>
      </c>
      <c r="J290" s="439">
        <v>413.86666666666667</v>
      </c>
      <c r="K290" s="438">
        <v>405</v>
      </c>
      <c r="L290" s="438">
        <v>397.25</v>
      </c>
      <c r="M290" s="438">
        <v>6.7784399999999998</v>
      </c>
    </row>
    <row r="291" spans="1:13">
      <c r="A291" s="245">
        <v>281</v>
      </c>
      <c r="B291" s="441" t="s">
        <v>427</v>
      </c>
      <c r="C291" s="438">
        <v>231</v>
      </c>
      <c r="D291" s="439">
        <v>233.11666666666667</v>
      </c>
      <c r="E291" s="439">
        <v>227.78333333333336</v>
      </c>
      <c r="F291" s="439">
        <v>224.56666666666669</v>
      </c>
      <c r="G291" s="439">
        <v>219.23333333333338</v>
      </c>
      <c r="H291" s="439">
        <v>236.33333333333334</v>
      </c>
      <c r="I291" s="439">
        <v>241.66666666666666</v>
      </c>
      <c r="J291" s="439">
        <v>244.88333333333333</v>
      </c>
      <c r="K291" s="438">
        <v>238.45</v>
      </c>
      <c r="L291" s="438">
        <v>229.9</v>
      </c>
      <c r="M291" s="438">
        <v>2.7955100000000002</v>
      </c>
    </row>
    <row r="292" spans="1:13">
      <c r="A292" s="245">
        <v>282</v>
      </c>
      <c r="B292" s="441" t="s">
        <v>131</v>
      </c>
      <c r="C292" s="438">
        <v>1760.6</v>
      </c>
      <c r="D292" s="439">
        <v>1764.8500000000001</v>
      </c>
      <c r="E292" s="439">
        <v>1748.7500000000002</v>
      </c>
      <c r="F292" s="439">
        <v>1736.9</v>
      </c>
      <c r="G292" s="439">
        <v>1720.8000000000002</v>
      </c>
      <c r="H292" s="439">
        <v>1776.7000000000003</v>
      </c>
      <c r="I292" s="439">
        <v>1792.8000000000002</v>
      </c>
      <c r="J292" s="439">
        <v>1804.6500000000003</v>
      </c>
      <c r="K292" s="438">
        <v>1780.95</v>
      </c>
      <c r="L292" s="438">
        <v>1753</v>
      </c>
      <c r="M292" s="438">
        <v>28.45543</v>
      </c>
    </row>
    <row r="293" spans="1:13">
      <c r="A293" s="245">
        <v>283</v>
      </c>
      <c r="B293" s="441" t="s">
        <v>132</v>
      </c>
      <c r="C293" s="438">
        <v>96.35</v>
      </c>
      <c r="D293" s="439">
        <v>97.233333333333334</v>
      </c>
      <c r="E293" s="439">
        <v>95.116666666666674</v>
      </c>
      <c r="F293" s="439">
        <v>93.88333333333334</v>
      </c>
      <c r="G293" s="439">
        <v>91.76666666666668</v>
      </c>
      <c r="H293" s="439">
        <v>98.466666666666669</v>
      </c>
      <c r="I293" s="439">
        <v>100.58333333333331</v>
      </c>
      <c r="J293" s="439">
        <v>101.81666666666666</v>
      </c>
      <c r="K293" s="438">
        <v>99.35</v>
      </c>
      <c r="L293" s="438">
        <v>96</v>
      </c>
      <c r="M293" s="438">
        <v>114.97394</v>
      </c>
    </row>
    <row r="294" spans="1:13">
      <c r="A294" s="245">
        <v>284</v>
      </c>
      <c r="B294" s="441" t="s">
        <v>259</v>
      </c>
      <c r="C294" s="438">
        <v>2844.55</v>
      </c>
      <c r="D294" s="439">
        <v>2859.7833333333333</v>
      </c>
      <c r="E294" s="439">
        <v>2819.7666666666664</v>
      </c>
      <c r="F294" s="439">
        <v>2794.9833333333331</v>
      </c>
      <c r="G294" s="439">
        <v>2754.9666666666662</v>
      </c>
      <c r="H294" s="439">
        <v>2884.5666666666666</v>
      </c>
      <c r="I294" s="439">
        <v>2924.5833333333339</v>
      </c>
      <c r="J294" s="439">
        <v>2949.3666666666668</v>
      </c>
      <c r="K294" s="438">
        <v>2899.8</v>
      </c>
      <c r="L294" s="438">
        <v>2835</v>
      </c>
      <c r="M294" s="438">
        <v>1.46522</v>
      </c>
    </row>
    <row r="295" spans="1:13">
      <c r="A295" s="245">
        <v>285</v>
      </c>
      <c r="B295" s="441" t="s">
        <v>133</v>
      </c>
      <c r="C295" s="438">
        <v>495.05</v>
      </c>
      <c r="D295" s="439">
        <v>501.59999999999997</v>
      </c>
      <c r="E295" s="439">
        <v>485.99999999999989</v>
      </c>
      <c r="F295" s="439">
        <v>476.94999999999993</v>
      </c>
      <c r="G295" s="439">
        <v>461.34999999999985</v>
      </c>
      <c r="H295" s="439">
        <v>510.64999999999992</v>
      </c>
      <c r="I295" s="439">
        <v>526.25</v>
      </c>
      <c r="J295" s="439">
        <v>535.29999999999995</v>
      </c>
      <c r="K295" s="438">
        <v>517.20000000000005</v>
      </c>
      <c r="L295" s="438">
        <v>492.55</v>
      </c>
      <c r="M295" s="438">
        <v>132.64071000000001</v>
      </c>
    </row>
    <row r="296" spans="1:13">
      <c r="A296" s="245">
        <v>286</v>
      </c>
      <c r="B296" s="441" t="s">
        <v>753</v>
      </c>
      <c r="C296" s="438">
        <v>280.85000000000002</v>
      </c>
      <c r="D296" s="439">
        <v>281.78333333333336</v>
      </c>
      <c r="E296" s="439">
        <v>278.56666666666672</v>
      </c>
      <c r="F296" s="439">
        <v>276.28333333333336</v>
      </c>
      <c r="G296" s="439">
        <v>273.06666666666672</v>
      </c>
      <c r="H296" s="439">
        <v>284.06666666666672</v>
      </c>
      <c r="I296" s="439">
        <v>287.2833333333333</v>
      </c>
      <c r="J296" s="439">
        <v>289.56666666666672</v>
      </c>
      <c r="K296" s="438">
        <v>285</v>
      </c>
      <c r="L296" s="438">
        <v>279.5</v>
      </c>
      <c r="M296" s="438">
        <v>0.78266000000000002</v>
      </c>
    </row>
    <row r="297" spans="1:13">
      <c r="A297" s="245">
        <v>287</v>
      </c>
      <c r="B297" s="441" t="s">
        <v>428</v>
      </c>
      <c r="C297" s="438">
        <v>6421.75</v>
      </c>
      <c r="D297" s="439">
        <v>6467.95</v>
      </c>
      <c r="E297" s="439">
        <v>6335.9</v>
      </c>
      <c r="F297" s="439">
        <v>6250.05</v>
      </c>
      <c r="G297" s="439">
        <v>6118</v>
      </c>
      <c r="H297" s="439">
        <v>6553.7999999999993</v>
      </c>
      <c r="I297" s="439">
        <v>6685.85</v>
      </c>
      <c r="J297" s="439">
        <v>6771.6999999999989</v>
      </c>
      <c r="K297" s="438">
        <v>6600</v>
      </c>
      <c r="L297" s="438">
        <v>6382.1</v>
      </c>
      <c r="M297" s="438">
        <v>4.2840000000000003E-2</v>
      </c>
    </row>
    <row r="298" spans="1:13">
      <c r="A298" s="245">
        <v>288</v>
      </c>
      <c r="B298" s="441" t="s">
        <v>260</v>
      </c>
      <c r="C298" s="438">
        <v>4209.5</v>
      </c>
      <c r="D298" s="439">
        <v>4194.1166666666668</v>
      </c>
      <c r="E298" s="439">
        <v>4140.3833333333332</v>
      </c>
      <c r="F298" s="439">
        <v>4071.2666666666664</v>
      </c>
      <c r="G298" s="439">
        <v>4017.5333333333328</v>
      </c>
      <c r="H298" s="439">
        <v>4263.2333333333336</v>
      </c>
      <c r="I298" s="439">
        <v>4316.9666666666672</v>
      </c>
      <c r="J298" s="439">
        <v>4386.0833333333339</v>
      </c>
      <c r="K298" s="438">
        <v>4247.8500000000004</v>
      </c>
      <c r="L298" s="438">
        <v>4125</v>
      </c>
      <c r="M298" s="438">
        <v>5.0540399999999996</v>
      </c>
    </row>
    <row r="299" spans="1:13">
      <c r="A299" s="245">
        <v>289</v>
      </c>
      <c r="B299" s="441" t="s">
        <v>134</v>
      </c>
      <c r="C299" s="438">
        <v>1490.9</v>
      </c>
      <c r="D299" s="439">
        <v>1498.3</v>
      </c>
      <c r="E299" s="439">
        <v>1480.6</v>
      </c>
      <c r="F299" s="439">
        <v>1470.3</v>
      </c>
      <c r="G299" s="439">
        <v>1452.6</v>
      </c>
      <c r="H299" s="439">
        <v>1508.6</v>
      </c>
      <c r="I299" s="439">
        <v>1526.3000000000002</v>
      </c>
      <c r="J299" s="439">
        <v>1536.6</v>
      </c>
      <c r="K299" s="438">
        <v>1516</v>
      </c>
      <c r="L299" s="438">
        <v>1488</v>
      </c>
      <c r="M299" s="438">
        <v>15.04791</v>
      </c>
    </row>
    <row r="300" spans="1:13">
      <c r="A300" s="245">
        <v>290</v>
      </c>
      <c r="B300" s="441" t="s">
        <v>429</v>
      </c>
      <c r="C300" s="438">
        <v>618.70000000000005</v>
      </c>
      <c r="D300" s="439">
        <v>620.41666666666663</v>
      </c>
      <c r="E300" s="439">
        <v>615.08333333333326</v>
      </c>
      <c r="F300" s="439">
        <v>611.46666666666658</v>
      </c>
      <c r="G300" s="439">
        <v>606.13333333333321</v>
      </c>
      <c r="H300" s="439">
        <v>624.0333333333333</v>
      </c>
      <c r="I300" s="439">
        <v>629.36666666666656</v>
      </c>
      <c r="J300" s="439">
        <v>632.98333333333335</v>
      </c>
      <c r="K300" s="438">
        <v>625.75</v>
      </c>
      <c r="L300" s="438">
        <v>616.79999999999995</v>
      </c>
      <c r="M300" s="438">
        <v>15.96785</v>
      </c>
    </row>
    <row r="301" spans="1:13">
      <c r="A301" s="245">
        <v>291</v>
      </c>
      <c r="B301" s="441" t="s">
        <v>430</v>
      </c>
      <c r="C301" s="438">
        <v>42.2</v>
      </c>
      <c r="D301" s="439">
        <v>42.15</v>
      </c>
      <c r="E301" s="439">
        <v>41.05</v>
      </c>
      <c r="F301" s="439">
        <v>39.9</v>
      </c>
      <c r="G301" s="439">
        <v>38.799999999999997</v>
      </c>
      <c r="H301" s="439">
        <v>43.3</v>
      </c>
      <c r="I301" s="439">
        <v>44.400000000000006</v>
      </c>
      <c r="J301" s="439">
        <v>45.55</v>
      </c>
      <c r="K301" s="438">
        <v>43.25</v>
      </c>
      <c r="L301" s="438">
        <v>41</v>
      </c>
      <c r="M301" s="438">
        <v>33.594290000000001</v>
      </c>
    </row>
    <row r="302" spans="1:13">
      <c r="A302" s="245">
        <v>292</v>
      </c>
      <c r="B302" s="441" t="s">
        <v>431</v>
      </c>
      <c r="C302" s="438">
        <v>1589.55</v>
      </c>
      <c r="D302" s="439">
        <v>1597.1833333333334</v>
      </c>
      <c r="E302" s="439">
        <v>1562.3666666666668</v>
      </c>
      <c r="F302" s="439">
        <v>1535.1833333333334</v>
      </c>
      <c r="G302" s="439">
        <v>1500.3666666666668</v>
      </c>
      <c r="H302" s="439">
        <v>1624.3666666666668</v>
      </c>
      <c r="I302" s="439">
        <v>1659.1833333333334</v>
      </c>
      <c r="J302" s="439">
        <v>1686.3666666666668</v>
      </c>
      <c r="K302" s="438">
        <v>1632</v>
      </c>
      <c r="L302" s="438">
        <v>1570</v>
      </c>
      <c r="M302" s="438">
        <v>1.38961</v>
      </c>
    </row>
    <row r="303" spans="1:13">
      <c r="A303" s="245">
        <v>293</v>
      </c>
      <c r="B303" s="441" t="s">
        <v>135</v>
      </c>
      <c r="C303" s="438">
        <v>1176.8499999999999</v>
      </c>
      <c r="D303" s="439">
        <v>1181.1166666666668</v>
      </c>
      <c r="E303" s="439">
        <v>1169.0333333333335</v>
      </c>
      <c r="F303" s="439">
        <v>1161.2166666666667</v>
      </c>
      <c r="G303" s="439">
        <v>1149.1333333333334</v>
      </c>
      <c r="H303" s="439">
        <v>1188.9333333333336</v>
      </c>
      <c r="I303" s="439">
        <v>1201.0166666666667</v>
      </c>
      <c r="J303" s="439">
        <v>1208.8333333333337</v>
      </c>
      <c r="K303" s="438">
        <v>1193.2</v>
      </c>
      <c r="L303" s="438">
        <v>1173.3</v>
      </c>
      <c r="M303" s="438">
        <v>9.4025800000000004</v>
      </c>
    </row>
    <row r="304" spans="1:13">
      <c r="A304" s="245">
        <v>294</v>
      </c>
      <c r="B304" s="441" t="s">
        <v>432</v>
      </c>
      <c r="C304" s="438">
        <v>3433.25</v>
      </c>
      <c r="D304" s="439">
        <v>3459.75</v>
      </c>
      <c r="E304" s="439">
        <v>3384.5</v>
      </c>
      <c r="F304" s="439">
        <v>3335.75</v>
      </c>
      <c r="G304" s="439">
        <v>3260.5</v>
      </c>
      <c r="H304" s="439">
        <v>3508.5</v>
      </c>
      <c r="I304" s="439">
        <v>3583.75</v>
      </c>
      <c r="J304" s="439">
        <v>3632.5</v>
      </c>
      <c r="K304" s="438">
        <v>3535</v>
      </c>
      <c r="L304" s="438">
        <v>3411</v>
      </c>
      <c r="M304" s="438">
        <v>0.48564000000000002</v>
      </c>
    </row>
    <row r="305" spans="1:13">
      <c r="A305" s="245">
        <v>295</v>
      </c>
      <c r="B305" s="441" t="s">
        <v>433</v>
      </c>
      <c r="C305" s="438">
        <v>872.35</v>
      </c>
      <c r="D305" s="439">
        <v>877.85</v>
      </c>
      <c r="E305" s="439">
        <v>857.5</v>
      </c>
      <c r="F305" s="439">
        <v>842.65</v>
      </c>
      <c r="G305" s="439">
        <v>822.3</v>
      </c>
      <c r="H305" s="439">
        <v>892.7</v>
      </c>
      <c r="I305" s="439">
        <v>913.05000000000018</v>
      </c>
      <c r="J305" s="439">
        <v>927.90000000000009</v>
      </c>
      <c r="K305" s="438">
        <v>898.2</v>
      </c>
      <c r="L305" s="438">
        <v>863</v>
      </c>
      <c r="M305" s="438">
        <v>0.60624999999999996</v>
      </c>
    </row>
    <row r="306" spans="1:13">
      <c r="A306" s="245">
        <v>296</v>
      </c>
      <c r="B306" s="441" t="s">
        <v>434</v>
      </c>
      <c r="C306" s="438">
        <v>58.65</v>
      </c>
      <c r="D306" s="439">
        <v>59.199999999999996</v>
      </c>
      <c r="E306" s="439">
        <v>56.699999999999989</v>
      </c>
      <c r="F306" s="439">
        <v>54.749999999999993</v>
      </c>
      <c r="G306" s="439">
        <v>52.249999999999986</v>
      </c>
      <c r="H306" s="439">
        <v>61.149999999999991</v>
      </c>
      <c r="I306" s="439">
        <v>63.650000000000006</v>
      </c>
      <c r="J306" s="439">
        <v>65.599999999999994</v>
      </c>
      <c r="K306" s="438">
        <v>61.7</v>
      </c>
      <c r="L306" s="438">
        <v>57.25</v>
      </c>
      <c r="M306" s="438">
        <v>147.11832000000001</v>
      </c>
    </row>
    <row r="307" spans="1:13">
      <c r="A307" s="245">
        <v>297</v>
      </c>
      <c r="B307" s="441" t="s">
        <v>435</v>
      </c>
      <c r="C307" s="438">
        <v>186.15</v>
      </c>
      <c r="D307" s="439">
        <v>187.78333333333333</v>
      </c>
      <c r="E307" s="439">
        <v>184.01666666666665</v>
      </c>
      <c r="F307" s="439">
        <v>181.88333333333333</v>
      </c>
      <c r="G307" s="439">
        <v>178.11666666666665</v>
      </c>
      <c r="H307" s="439">
        <v>189.91666666666666</v>
      </c>
      <c r="I307" s="439">
        <v>193.68333333333337</v>
      </c>
      <c r="J307" s="439">
        <v>195.81666666666666</v>
      </c>
      <c r="K307" s="438">
        <v>191.55</v>
      </c>
      <c r="L307" s="438">
        <v>185.65</v>
      </c>
      <c r="M307" s="438">
        <v>5.2966499999999996</v>
      </c>
    </row>
    <row r="308" spans="1:13">
      <c r="A308" s="245">
        <v>298</v>
      </c>
      <c r="B308" s="441" t="s">
        <v>146</v>
      </c>
      <c r="C308" s="438">
        <v>82554.3</v>
      </c>
      <c r="D308" s="439">
        <v>82684.783333333326</v>
      </c>
      <c r="E308" s="439">
        <v>82219.566666666651</v>
      </c>
      <c r="F308" s="439">
        <v>81884.833333333328</v>
      </c>
      <c r="G308" s="439">
        <v>81419.616666666654</v>
      </c>
      <c r="H308" s="439">
        <v>83019.516666666648</v>
      </c>
      <c r="I308" s="439">
        <v>83484.733333333323</v>
      </c>
      <c r="J308" s="439">
        <v>83819.466666666645</v>
      </c>
      <c r="K308" s="438">
        <v>83150</v>
      </c>
      <c r="L308" s="438">
        <v>82350.05</v>
      </c>
      <c r="M308" s="438">
        <v>0.10102999999999999</v>
      </c>
    </row>
    <row r="309" spans="1:13">
      <c r="A309" s="245">
        <v>299</v>
      </c>
      <c r="B309" s="441" t="s">
        <v>143</v>
      </c>
      <c r="C309" s="438">
        <v>1248.75</v>
      </c>
      <c r="D309" s="439">
        <v>1256.6833333333334</v>
      </c>
      <c r="E309" s="439">
        <v>1236.3666666666668</v>
      </c>
      <c r="F309" s="439">
        <v>1223.9833333333333</v>
      </c>
      <c r="G309" s="439">
        <v>1203.6666666666667</v>
      </c>
      <c r="H309" s="439">
        <v>1269.0666666666668</v>
      </c>
      <c r="I309" s="439">
        <v>1289.3833333333334</v>
      </c>
      <c r="J309" s="439">
        <v>1301.7666666666669</v>
      </c>
      <c r="K309" s="438">
        <v>1277</v>
      </c>
      <c r="L309" s="438">
        <v>1244.3</v>
      </c>
      <c r="M309" s="438">
        <v>8.5746699999999993</v>
      </c>
    </row>
    <row r="310" spans="1:13">
      <c r="A310" s="245">
        <v>300</v>
      </c>
      <c r="B310" s="441" t="s">
        <v>436</v>
      </c>
      <c r="C310" s="438">
        <v>3800.4</v>
      </c>
      <c r="D310" s="439">
        <v>3802.1833333333329</v>
      </c>
      <c r="E310" s="439">
        <v>3763.2166666666658</v>
      </c>
      <c r="F310" s="439">
        <v>3726.0333333333328</v>
      </c>
      <c r="G310" s="439">
        <v>3687.0666666666657</v>
      </c>
      <c r="H310" s="439">
        <v>3839.3666666666659</v>
      </c>
      <c r="I310" s="439">
        <v>3878.333333333333</v>
      </c>
      <c r="J310" s="439">
        <v>3915.516666666666</v>
      </c>
      <c r="K310" s="438">
        <v>3841.15</v>
      </c>
      <c r="L310" s="438">
        <v>3765</v>
      </c>
      <c r="M310" s="438">
        <v>2.1940000000000001E-2</v>
      </c>
    </row>
    <row r="311" spans="1:13">
      <c r="A311" s="245">
        <v>301</v>
      </c>
      <c r="B311" s="441" t="s">
        <v>437</v>
      </c>
      <c r="C311" s="438">
        <v>323.60000000000002</v>
      </c>
      <c r="D311" s="439">
        <v>322.61666666666662</v>
      </c>
      <c r="E311" s="439">
        <v>311.53333333333325</v>
      </c>
      <c r="F311" s="439">
        <v>299.46666666666664</v>
      </c>
      <c r="G311" s="439">
        <v>288.38333333333327</v>
      </c>
      <c r="H311" s="439">
        <v>334.68333333333322</v>
      </c>
      <c r="I311" s="439">
        <v>345.76666666666659</v>
      </c>
      <c r="J311" s="439">
        <v>357.8333333333332</v>
      </c>
      <c r="K311" s="438">
        <v>333.7</v>
      </c>
      <c r="L311" s="438">
        <v>310.55</v>
      </c>
      <c r="M311" s="438">
        <v>9.33413</v>
      </c>
    </row>
    <row r="312" spans="1:13">
      <c r="A312" s="245">
        <v>302</v>
      </c>
      <c r="B312" s="441" t="s">
        <v>137</v>
      </c>
      <c r="C312" s="438">
        <v>169.65</v>
      </c>
      <c r="D312" s="439">
        <v>170.26666666666668</v>
      </c>
      <c r="E312" s="439">
        <v>167.98333333333335</v>
      </c>
      <c r="F312" s="439">
        <v>166.31666666666666</v>
      </c>
      <c r="G312" s="439">
        <v>164.03333333333333</v>
      </c>
      <c r="H312" s="439">
        <v>171.93333333333337</v>
      </c>
      <c r="I312" s="439">
        <v>174.21666666666673</v>
      </c>
      <c r="J312" s="439">
        <v>175.88333333333338</v>
      </c>
      <c r="K312" s="438">
        <v>172.55</v>
      </c>
      <c r="L312" s="438">
        <v>168.6</v>
      </c>
      <c r="M312" s="438">
        <v>103.30765</v>
      </c>
    </row>
    <row r="313" spans="1:13">
      <c r="A313" s="245">
        <v>303</v>
      </c>
      <c r="B313" s="441" t="s">
        <v>136</v>
      </c>
      <c r="C313" s="438">
        <v>806.15</v>
      </c>
      <c r="D313" s="439">
        <v>809.86666666666667</v>
      </c>
      <c r="E313" s="439">
        <v>797.88333333333333</v>
      </c>
      <c r="F313" s="439">
        <v>789.61666666666667</v>
      </c>
      <c r="G313" s="439">
        <v>777.63333333333333</v>
      </c>
      <c r="H313" s="439">
        <v>818.13333333333333</v>
      </c>
      <c r="I313" s="439">
        <v>830.11666666666667</v>
      </c>
      <c r="J313" s="439">
        <v>838.38333333333333</v>
      </c>
      <c r="K313" s="438">
        <v>821.85</v>
      </c>
      <c r="L313" s="438">
        <v>801.6</v>
      </c>
      <c r="M313" s="438">
        <v>38.632800000000003</v>
      </c>
    </row>
    <row r="314" spans="1:13">
      <c r="A314" s="245">
        <v>304</v>
      </c>
      <c r="B314" s="441" t="s">
        <v>438</v>
      </c>
      <c r="C314" s="438">
        <v>215.45</v>
      </c>
      <c r="D314" s="439">
        <v>215.11666666666667</v>
      </c>
      <c r="E314" s="439">
        <v>212.33333333333334</v>
      </c>
      <c r="F314" s="439">
        <v>209.21666666666667</v>
      </c>
      <c r="G314" s="439">
        <v>206.43333333333334</v>
      </c>
      <c r="H314" s="439">
        <v>218.23333333333335</v>
      </c>
      <c r="I314" s="439">
        <v>221.01666666666665</v>
      </c>
      <c r="J314" s="439">
        <v>224.13333333333335</v>
      </c>
      <c r="K314" s="438">
        <v>217.9</v>
      </c>
      <c r="L314" s="438">
        <v>212</v>
      </c>
      <c r="M314" s="438">
        <v>1.7570600000000001</v>
      </c>
    </row>
    <row r="315" spans="1:13">
      <c r="A315" s="245">
        <v>305</v>
      </c>
      <c r="B315" s="441" t="s">
        <v>439</v>
      </c>
      <c r="C315" s="438">
        <v>261.35000000000002</v>
      </c>
      <c r="D315" s="439">
        <v>263.90000000000003</v>
      </c>
      <c r="E315" s="439">
        <v>257.75000000000006</v>
      </c>
      <c r="F315" s="439">
        <v>254.15000000000003</v>
      </c>
      <c r="G315" s="439">
        <v>248.00000000000006</v>
      </c>
      <c r="H315" s="439">
        <v>267.50000000000006</v>
      </c>
      <c r="I315" s="439">
        <v>273.65000000000003</v>
      </c>
      <c r="J315" s="439">
        <v>277.25000000000006</v>
      </c>
      <c r="K315" s="438">
        <v>270.05</v>
      </c>
      <c r="L315" s="438">
        <v>260.3</v>
      </c>
      <c r="M315" s="438">
        <v>5.6798500000000001</v>
      </c>
    </row>
    <row r="316" spans="1:13">
      <c r="A316" s="245">
        <v>306</v>
      </c>
      <c r="B316" s="441" t="s">
        <v>440</v>
      </c>
      <c r="C316" s="438">
        <v>577.4</v>
      </c>
      <c r="D316" s="439">
        <v>588.11666666666667</v>
      </c>
      <c r="E316" s="439">
        <v>564.2833333333333</v>
      </c>
      <c r="F316" s="439">
        <v>551.16666666666663</v>
      </c>
      <c r="G316" s="439">
        <v>527.33333333333326</v>
      </c>
      <c r="H316" s="439">
        <v>601.23333333333335</v>
      </c>
      <c r="I316" s="439">
        <v>625.06666666666661</v>
      </c>
      <c r="J316" s="439">
        <v>638.18333333333339</v>
      </c>
      <c r="K316" s="438">
        <v>611.95000000000005</v>
      </c>
      <c r="L316" s="438">
        <v>575</v>
      </c>
      <c r="M316" s="438">
        <v>2.28857</v>
      </c>
    </row>
    <row r="317" spans="1:13">
      <c r="A317" s="245">
        <v>307</v>
      </c>
      <c r="B317" s="441" t="s">
        <v>138</v>
      </c>
      <c r="C317" s="438">
        <v>167.7</v>
      </c>
      <c r="D317" s="439">
        <v>167.66666666666666</v>
      </c>
      <c r="E317" s="439">
        <v>165.88333333333333</v>
      </c>
      <c r="F317" s="439">
        <v>164.06666666666666</v>
      </c>
      <c r="G317" s="439">
        <v>162.28333333333333</v>
      </c>
      <c r="H317" s="439">
        <v>169.48333333333332</v>
      </c>
      <c r="I317" s="439">
        <v>171.26666666666668</v>
      </c>
      <c r="J317" s="439">
        <v>173.08333333333331</v>
      </c>
      <c r="K317" s="438">
        <v>169.45</v>
      </c>
      <c r="L317" s="438">
        <v>165.85</v>
      </c>
      <c r="M317" s="438">
        <v>51.204859999999996</v>
      </c>
    </row>
    <row r="318" spans="1:13">
      <c r="A318" s="245">
        <v>308</v>
      </c>
      <c r="B318" s="441" t="s">
        <v>261</v>
      </c>
      <c r="C318" s="438">
        <v>53.9</v>
      </c>
      <c r="D318" s="439">
        <v>54.54999999999999</v>
      </c>
      <c r="E318" s="439">
        <v>52.899999999999977</v>
      </c>
      <c r="F318" s="439">
        <v>51.899999999999984</v>
      </c>
      <c r="G318" s="439">
        <v>50.249999999999972</v>
      </c>
      <c r="H318" s="439">
        <v>55.549999999999983</v>
      </c>
      <c r="I318" s="439">
        <v>57.2</v>
      </c>
      <c r="J318" s="439">
        <v>58.199999999999989</v>
      </c>
      <c r="K318" s="438">
        <v>56.2</v>
      </c>
      <c r="L318" s="438">
        <v>53.55</v>
      </c>
      <c r="M318" s="438">
        <v>88.734189999999998</v>
      </c>
    </row>
    <row r="319" spans="1:13">
      <c r="A319" s="245">
        <v>309</v>
      </c>
      <c r="B319" s="441" t="s">
        <v>139</v>
      </c>
      <c r="C319" s="438">
        <v>505.95</v>
      </c>
      <c r="D319" s="439">
        <v>505.61666666666662</v>
      </c>
      <c r="E319" s="439">
        <v>499.53333333333325</v>
      </c>
      <c r="F319" s="439">
        <v>493.11666666666662</v>
      </c>
      <c r="G319" s="439">
        <v>487.03333333333325</v>
      </c>
      <c r="H319" s="439">
        <v>512.0333333333333</v>
      </c>
      <c r="I319" s="439">
        <v>518.11666666666656</v>
      </c>
      <c r="J319" s="439">
        <v>524.5333333333333</v>
      </c>
      <c r="K319" s="438">
        <v>511.7</v>
      </c>
      <c r="L319" s="438">
        <v>499.2</v>
      </c>
      <c r="M319" s="438">
        <v>15.45379</v>
      </c>
    </row>
    <row r="320" spans="1:13">
      <c r="A320" s="245">
        <v>310</v>
      </c>
      <c r="B320" s="441" t="s">
        <v>140</v>
      </c>
      <c r="C320" s="438">
        <v>7114.25</v>
      </c>
      <c r="D320" s="439">
        <v>7126</v>
      </c>
      <c r="E320" s="439">
        <v>7058.25</v>
      </c>
      <c r="F320" s="439">
        <v>7002.25</v>
      </c>
      <c r="G320" s="439">
        <v>6934.5</v>
      </c>
      <c r="H320" s="439">
        <v>7182</v>
      </c>
      <c r="I320" s="439">
        <v>7249.75</v>
      </c>
      <c r="J320" s="439">
        <v>7305.75</v>
      </c>
      <c r="K320" s="438">
        <v>7193.75</v>
      </c>
      <c r="L320" s="438">
        <v>7070</v>
      </c>
      <c r="M320" s="438">
        <v>2.8300700000000001</v>
      </c>
    </row>
    <row r="321" spans="1:13">
      <c r="A321" s="245">
        <v>311</v>
      </c>
      <c r="B321" s="441" t="s">
        <v>142</v>
      </c>
      <c r="C321" s="438">
        <v>1022.15</v>
      </c>
      <c r="D321" s="439">
        <v>1028.3999999999999</v>
      </c>
      <c r="E321" s="439">
        <v>1012.7499999999998</v>
      </c>
      <c r="F321" s="439">
        <v>1003.3499999999999</v>
      </c>
      <c r="G321" s="439">
        <v>987.69999999999982</v>
      </c>
      <c r="H321" s="439">
        <v>1037.7999999999997</v>
      </c>
      <c r="I321" s="439">
        <v>1053.4499999999998</v>
      </c>
      <c r="J321" s="439">
        <v>1062.8499999999997</v>
      </c>
      <c r="K321" s="438">
        <v>1044.05</v>
      </c>
      <c r="L321" s="438">
        <v>1019</v>
      </c>
      <c r="M321" s="438">
        <v>10.394220000000001</v>
      </c>
    </row>
    <row r="322" spans="1:13">
      <c r="A322" s="245">
        <v>312</v>
      </c>
      <c r="B322" s="441" t="s">
        <v>441</v>
      </c>
      <c r="C322" s="438">
        <v>2784.8</v>
      </c>
      <c r="D322" s="439">
        <v>2829.0166666666664</v>
      </c>
      <c r="E322" s="439">
        <v>2726.7833333333328</v>
      </c>
      <c r="F322" s="439">
        <v>2668.7666666666664</v>
      </c>
      <c r="G322" s="439">
        <v>2566.5333333333328</v>
      </c>
      <c r="H322" s="439">
        <v>2887.0333333333328</v>
      </c>
      <c r="I322" s="439">
        <v>2989.2666666666664</v>
      </c>
      <c r="J322" s="439">
        <v>3047.2833333333328</v>
      </c>
      <c r="K322" s="438">
        <v>2931.25</v>
      </c>
      <c r="L322" s="438">
        <v>2771</v>
      </c>
      <c r="M322" s="438">
        <v>1.4440599999999999</v>
      </c>
    </row>
    <row r="323" spans="1:13">
      <c r="A323" s="245">
        <v>313</v>
      </c>
      <c r="B323" s="441" t="s">
        <v>144</v>
      </c>
      <c r="C323" s="438">
        <v>2466.65</v>
      </c>
      <c r="D323" s="439">
        <v>2462.35</v>
      </c>
      <c r="E323" s="439">
        <v>2439.6999999999998</v>
      </c>
      <c r="F323" s="439">
        <v>2412.75</v>
      </c>
      <c r="G323" s="439">
        <v>2390.1</v>
      </c>
      <c r="H323" s="439">
        <v>2489.2999999999997</v>
      </c>
      <c r="I323" s="439">
        <v>2511.9500000000003</v>
      </c>
      <c r="J323" s="439">
        <v>2538.8999999999996</v>
      </c>
      <c r="K323" s="438">
        <v>2485</v>
      </c>
      <c r="L323" s="438">
        <v>2435.4</v>
      </c>
      <c r="M323" s="438">
        <v>3.54244</v>
      </c>
    </row>
    <row r="324" spans="1:13">
      <c r="A324" s="245">
        <v>314</v>
      </c>
      <c r="B324" s="441" t="s">
        <v>442</v>
      </c>
      <c r="C324" s="438">
        <v>135.55000000000001</v>
      </c>
      <c r="D324" s="439">
        <v>135.43333333333334</v>
      </c>
      <c r="E324" s="439">
        <v>132.61666666666667</v>
      </c>
      <c r="F324" s="439">
        <v>129.68333333333334</v>
      </c>
      <c r="G324" s="439">
        <v>126.86666666666667</v>
      </c>
      <c r="H324" s="439">
        <v>138.36666666666667</v>
      </c>
      <c r="I324" s="439">
        <v>141.18333333333334</v>
      </c>
      <c r="J324" s="439">
        <v>144.11666666666667</v>
      </c>
      <c r="K324" s="438">
        <v>138.25</v>
      </c>
      <c r="L324" s="438">
        <v>132.5</v>
      </c>
      <c r="M324" s="438">
        <v>11.96264</v>
      </c>
    </row>
    <row r="325" spans="1:13">
      <c r="A325" s="245">
        <v>315</v>
      </c>
      <c r="B325" s="441" t="s">
        <v>443</v>
      </c>
      <c r="C325" s="438">
        <v>654.79999999999995</v>
      </c>
      <c r="D325" s="439">
        <v>651.94999999999993</v>
      </c>
      <c r="E325" s="439">
        <v>641.89999999999986</v>
      </c>
      <c r="F325" s="439">
        <v>628.99999999999989</v>
      </c>
      <c r="G325" s="439">
        <v>618.94999999999982</v>
      </c>
      <c r="H325" s="439">
        <v>664.84999999999991</v>
      </c>
      <c r="I325" s="439">
        <v>674.89999999999986</v>
      </c>
      <c r="J325" s="439">
        <v>687.8</v>
      </c>
      <c r="K325" s="438">
        <v>662</v>
      </c>
      <c r="L325" s="438">
        <v>639.04999999999995</v>
      </c>
      <c r="M325" s="438">
        <v>15.74288</v>
      </c>
    </row>
    <row r="326" spans="1:13">
      <c r="A326" s="245">
        <v>316</v>
      </c>
      <c r="B326" s="441" t="s">
        <v>754</v>
      </c>
      <c r="C326" s="438">
        <v>208.3</v>
      </c>
      <c r="D326" s="439">
        <v>210.25</v>
      </c>
      <c r="E326" s="439">
        <v>205.15</v>
      </c>
      <c r="F326" s="439">
        <v>202</v>
      </c>
      <c r="G326" s="439">
        <v>196.9</v>
      </c>
      <c r="H326" s="439">
        <v>213.4</v>
      </c>
      <c r="I326" s="439">
        <v>218.50000000000003</v>
      </c>
      <c r="J326" s="439">
        <v>221.65</v>
      </c>
      <c r="K326" s="438">
        <v>215.35</v>
      </c>
      <c r="L326" s="438">
        <v>207.1</v>
      </c>
      <c r="M326" s="438">
        <v>12.443809999999999</v>
      </c>
    </row>
    <row r="327" spans="1:13">
      <c r="A327" s="245">
        <v>317</v>
      </c>
      <c r="B327" s="441" t="s">
        <v>145</v>
      </c>
      <c r="C327" s="438">
        <v>245.4</v>
      </c>
      <c r="D327" s="439">
        <v>247.81666666666669</v>
      </c>
      <c r="E327" s="439">
        <v>241.33333333333337</v>
      </c>
      <c r="F327" s="439">
        <v>237.26666666666668</v>
      </c>
      <c r="G327" s="439">
        <v>230.78333333333336</v>
      </c>
      <c r="H327" s="439">
        <v>251.88333333333338</v>
      </c>
      <c r="I327" s="439">
        <v>258.36666666666667</v>
      </c>
      <c r="J327" s="439">
        <v>262.43333333333339</v>
      </c>
      <c r="K327" s="438">
        <v>254.3</v>
      </c>
      <c r="L327" s="438">
        <v>243.75</v>
      </c>
      <c r="M327" s="438">
        <v>187.61186000000001</v>
      </c>
    </row>
    <row r="328" spans="1:13">
      <c r="A328" s="245">
        <v>318</v>
      </c>
      <c r="B328" s="441" t="s">
        <v>444</v>
      </c>
      <c r="C328" s="438">
        <v>814.15</v>
      </c>
      <c r="D328" s="439">
        <v>814.91666666666663</v>
      </c>
      <c r="E328" s="439">
        <v>801.23333333333323</v>
      </c>
      <c r="F328" s="439">
        <v>788.31666666666661</v>
      </c>
      <c r="G328" s="439">
        <v>774.63333333333321</v>
      </c>
      <c r="H328" s="439">
        <v>827.83333333333326</v>
      </c>
      <c r="I328" s="439">
        <v>841.51666666666665</v>
      </c>
      <c r="J328" s="439">
        <v>854.43333333333328</v>
      </c>
      <c r="K328" s="438">
        <v>828.6</v>
      </c>
      <c r="L328" s="438">
        <v>802</v>
      </c>
      <c r="M328" s="438">
        <v>3.1752099999999999</v>
      </c>
    </row>
    <row r="329" spans="1:13">
      <c r="A329" s="245">
        <v>319</v>
      </c>
      <c r="B329" s="441" t="s">
        <v>262</v>
      </c>
      <c r="C329" s="438">
        <v>2098.75</v>
      </c>
      <c r="D329" s="439">
        <v>2079.9166666666665</v>
      </c>
      <c r="E329" s="439">
        <v>2049.833333333333</v>
      </c>
      <c r="F329" s="439">
        <v>2000.9166666666665</v>
      </c>
      <c r="G329" s="439">
        <v>1970.833333333333</v>
      </c>
      <c r="H329" s="439">
        <v>2128.833333333333</v>
      </c>
      <c r="I329" s="439">
        <v>2158.9166666666661</v>
      </c>
      <c r="J329" s="439">
        <v>2207.833333333333</v>
      </c>
      <c r="K329" s="438">
        <v>2110</v>
      </c>
      <c r="L329" s="438">
        <v>2031</v>
      </c>
      <c r="M329" s="438">
        <v>10.39899</v>
      </c>
    </row>
    <row r="330" spans="1:13">
      <c r="A330" s="245">
        <v>320</v>
      </c>
      <c r="B330" s="441" t="s">
        <v>445</v>
      </c>
      <c r="C330" s="438">
        <v>1537.75</v>
      </c>
      <c r="D330" s="439">
        <v>1543.8</v>
      </c>
      <c r="E330" s="439">
        <v>1529.1499999999999</v>
      </c>
      <c r="F330" s="439">
        <v>1520.55</v>
      </c>
      <c r="G330" s="439">
        <v>1505.8999999999999</v>
      </c>
      <c r="H330" s="439">
        <v>1552.3999999999999</v>
      </c>
      <c r="I330" s="439">
        <v>1567.05</v>
      </c>
      <c r="J330" s="439">
        <v>1575.6499999999999</v>
      </c>
      <c r="K330" s="438">
        <v>1558.45</v>
      </c>
      <c r="L330" s="438">
        <v>1535.2</v>
      </c>
      <c r="M330" s="438">
        <v>0.67098999999999998</v>
      </c>
    </row>
    <row r="331" spans="1:13">
      <c r="A331" s="245">
        <v>321</v>
      </c>
      <c r="B331" s="441" t="s">
        <v>147</v>
      </c>
      <c r="C331" s="438">
        <v>1514.65</v>
      </c>
      <c r="D331" s="439">
        <v>1517.8833333333332</v>
      </c>
      <c r="E331" s="439">
        <v>1493.7666666666664</v>
      </c>
      <c r="F331" s="439">
        <v>1472.8833333333332</v>
      </c>
      <c r="G331" s="439">
        <v>1448.7666666666664</v>
      </c>
      <c r="H331" s="439">
        <v>1538.7666666666664</v>
      </c>
      <c r="I331" s="439">
        <v>1562.8833333333332</v>
      </c>
      <c r="J331" s="439">
        <v>1583.7666666666664</v>
      </c>
      <c r="K331" s="438">
        <v>1542</v>
      </c>
      <c r="L331" s="438">
        <v>1497</v>
      </c>
      <c r="M331" s="438">
        <v>18.519539999999999</v>
      </c>
    </row>
    <row r="332" spans="1:13">
      <c r="A332" s="245">
        <v>322</v>
      </c>
      <c r="B332" s="441" t="s">
        <v>263</v>
      </c>
      <c r="C332" s="438">
        <v>1130.75</v>
      </c>
      <c r="D332" s="439">
        <v>1120.7</v>
      </c>
      <c r="E332" s="439">
        <v>1092.4000000000001</v>
      </c>
      <c r="F332" s="439">
        <v>1054.05</v>
      </c>
      <c r="G332" s="439">
        <v>1025.75</v>
      </c>
      <c r="H332" s="439">
        <v>1159.0500000000002</v>
      </c>
      <c r="I332" s="439">
        <v>1187.3499999999999</v>
      </c>
      <c r="J332" s="439">
        <v>1225.7000000000003</v>
      </c>
      <c r="K332" s="438">
        <v>1149</v>
      </c>
      <c r="L332" s="438">
        <v>1082.3499999999999</v>
      </c>
      <c r="M332" s="438">
        <v>14.238860000000001</v>
      </c>
    </row>
    <row r="333" spans="1:13">
      <c r="A333" s="245">
        <v>323</v>
      </c>
      <c r="B333" s="441" t="s">
        <v>149</v>
      </c>
      <c r="C333" s="438">
        <v>56.1</v>
      </c>
      <c r="D333" s="439">
        <v>56.5</v>
      </c>
      <c r="E333" s="439">
        <v>55.15</v>
      </c>
      <c r="F333" s="439">
        <v>54.199999999999996</v>
      </c>
      <c r="G333" s="439">
        <v>52.849999999999994</v>
      </c>
      <c r="H333" s="439">
        <v>57.45</v>
      </c>
      <c r="I333" s="439">
        <v>58.8</v>
      </c>
      <c r="J333" s="439">
        <v>59.750000000000007</v>
      </c>
      <c r="K333" s="438">
        <v>57.85</v>
      </c>
      <c r="L333" s="438">
        <v>55.55</v>
      </c>
      <c r="M333" s="438">
        <v>238.93219999999999</v>
      </c>
    </row>
    <row r="334" spans="1:13">
      <c r="A334" s="245">
        <v>324</v>
      </c>
      <c r="B334" s="441" t="s">
        <v>150</v>
      </c>
      <c r="C334" s="438">
        <v>86.9</v>
      </c>
      <c r="D334" s="439">
        <v>87.7</v>
      </c>
      <c r="E334" s="439">
        <v>85.4</v>
      </c>
      <c r="F334" s="439">
        <v>83.9</v>
      </c>
      <c r="G334" s="439">
        <v>81.600000000000009</v>
      </c>
      <c r="H334" s="439">
        <v>89.2</v>
      </c>
      <c r="I334" s="439">
        <v>91.499999999999986</v>
      </c>
      <c r="J334" s="439">
        <v>93</v>
      </c>
      <c r="K334" s="438">
        <v>90</v>
      </c>
      <c r="L334" s="438">
        <v>86.2</v>
      </c>
      <c r="M334" s="438">
        <v>55.288429999999998</v>
      </c>
    </row>
    <row r="335" spans="1:13">
      <c r="A335" s="245">
        <v>325</v>
      </c>
      <c r="B335" s="441" t="s">
        <v>446</v>
      </c>
      <c r="C335" s="438">
        <v>568.4</v>
      </c>
      <c r="D335" s="439">
        <v>572.30000000000007</v>
      </c>
      <c r="E335" s="439">
        <v>562.20000000000016</v>
      </c>
      <c r="F335" s="439">
        <v>556.00000000000011</v>
      </c>
      <c r="G335" s="439">
        <v>545.9000000000002</v>
      </c>
      <c r="H335" s="439">
        <v>578.50000000000011</v>
      </c>
      <c r="I335" s="439">
        <v>588.6</v>
      </c>
      <c r="J335" s="439">
        <v>594.80000000000007</v>
      </c>
      <c r="K335" s="438">
        <v>582.4</v>
      </c>
      <c r="L335" s="438">
        <v>566.1</v>
      </c>
      <c r="M335" s="438">
        <v>0.50629999999999997</v>
      </c>
    </row>
    <row r="336" spans="1:13">
      <c r="A336" s="245">
        <v>326</v>
      </c>
      <c r="B336" s="441" t="s">
        <v>264</v>
      </c>
      <c r="C336" s="438">
        <v>27</v>
      </c>
      <c r="D336" s="439">
        <v>27.016666666666666</v>
      </c>
      <c r="E336" s="439">
        <v>26.783333333333331</v>
      </c>
      <c r="F336" s="439">
        <v>26.566666666666666</v>
      </c>
      <c r="G336" s="439">
        <v>26.333333333333332</v>
      </c>
      <c r="H336" s="439">
        <v>27.233333333333331</v>
      </c>
      <c r="I336" s="439">
        <v>27.466666666666665</v>
      </c>
      <c r="J336" s="439">
        <v>27.68333333333333</v>
      </c>
      <c r="K336" s="438">
        <v>27.25</v>
      </c>
      <c r="L336" s="438">
        <v>26.8</v>
      </c>
      <c r="M336" s="438">
        <v>57.255980000000001</v>
      </c>
    </row>
    <row r="337" spans="1:13">
      <c r="A337" s="245">
        <v>327</v>
      </c>
      <c r="B337" s="441" t="s">
        <v>447</v>
      </c>
      <c r="C337" s="438">
        <v>63</v>
      </c>
      <c r="D337" s="439">
        <v>63.316666666666663</v>
      </c>
      <c r="E337" s="439">
        <v>62.283333333333331</v>
      </c>
      <c r="F337" s="439">
        <v>61.56666666666667</v>
      </c>
      <c r="G337" s="439">
        <v>60.533333333333339</v>
      </c>
      <c r="H337" s="439">
        <v>64.033333333333331</v>
      </c>
      <c r="I337" s="439">
        <v>65.066666666666663</v>
      </c>
      <c r="J337" s="439">
        <v>65.783333333333317</v>
      </c>
      <c r="K337" s="438">
        <v>64.349999999999994</v>
      </c>
      <c r="L337" s="438">
        <v>62.6</v>
      </c>
      <c r="M337" s="438">
        <v>52.70975</v>
      </c>
    </row>
    <row r="338" spans="1:13">
      <c r="A338" s="245">
        <v>328</v>
      </c>
      <c r="B338" s="441" t="s">
        <v>152</v>
      </c>
      <c r="C338" s="438">
        <v>178.8</v>
      </c>
      <c r="D338" s="439">
        <v>180.4</v>
      </c>
      <c r="E338" s="439">
        <v>176.70000000000002</v>
      </c>
      <c r="F338" s="439">
        <v>174.60000000000002</v>
      </c>
      <c r="G338" s="439">
        <v>170.90000000000003</v>
      </c>
      <c r="H338" s="439">
        <v>182.5</v>
      </c>
      <c r="I338" s="439">
        <v>186.2</v>
      </c>
      <c r="J338" s="439">
        <v>188.29999999999998</v>
      </c>
      <c r="K338" s="438">
        <v>184.1</v>
      </c>
      <c r="L338" s="438">
        <v>178.3</v>
      </c>
      <c r="M338" s="438">
        <v>139.43199000000001</v>
      </c>
    </row>
    <row r="339" spans="1:13">
      <c r="A339" s="245">
        <v>329</v>
      </c>
      <c r="B339" s="441" t="s">
        <v>694</v>
      </c>
      <c r="C339" s="438">
        <v>207.95</v>
      </c>
      <c r="D339" s="439">
        <v>208.88333333333333</v>
      </c>
      <c r="E339" s="439">
        <v>204.16666666666666</v>
      </c>
      <c r="F339" s="439">
        <v>200.38333333333333</v>
      </c>
      <c r="G339" s="439">
        <v>195.66666666666666</v>
      </c>
      <c r="H339" s="439">
        <v>212.66666666666666</v>
      </c>
      <c r="I339" s="439">
        <v>217.38333333333335</v>
      </c>
      <c r="J339" s="439">
        <v>221.16666666666666</v>
      </c>
      <c r="K339" s="438">
        <v>213.6</v>
      </c>
      <c r="L339" s="438">
        <v>205.1</v>
      </c>
      <c r="M339" s="438">
        <v>23.715579999999999</v>
      </c>
    </row>
    <row r="340" spans="1:13">
      <c r="A340" s="245">
        <v>330</v>
      </c>
      <c r="B340" s="441" t="s">
        <v>153</v>
      </c>
      <c r="C340" s="438">
        <v>119.8</v>
      </c>
      <c r="D340" s="439">
        <v>119.08333333333333</v>
      </c>
      <c r="E340" s="439">
        <v>117.56666666666666</v>
      </c>
      <c r="F340" s="439">
        <v>115.33333333333333</v>
      </c>
      <c r="G340" s="439">
        <v>113.81666666666666</v>
      </c>
      <c r="H340" s="439">
        <v>121.31666666666666</v>
      </c>
      <c r="I340" s="439">
        <v>122.83333333333334</v>
      </c>
      <c r="J340" s="439">
        <v>125.06666666666666</v>
      </c>
      <c r="K340" s="438">
        <v>120.6</v>
      </c>
      <c r="L340" s="438">
        <v>116.85</v>
      </c>
      <c r="M340" s="438">
        <v>215.85917000000001</v>
      </c>
    </row>
    <row r="341" spans="1:13">
      <c r="A341" s="245">
        <v>331</v>
      </c>
      <c r="B341" s="441" t="s">
        <v>448</v>
      </c>
      <c r="C341" s="438">
        <v>474.4</v>
      </c>
      <c r="D341" s="439">
        <v>476.31666666666666</v>
      </c>
      <c r="E341" s="439">
        <v>468.08333333333331</v>
      </c>
      <c r="F341" s="439">
        <v>461.76666666666665</v>
      </c>
      <c r="G341" s="439">
        <v>453.5333333333333</v>
      </c>
      <c r="H341" s="439">
        <v>482.63333333333333</v>
      </c>
      <c r="I341" s="439">
        <v>490.86666666666667</v>
      </c>
      <c r="J341" s="439">
        <v>497.18333333333334</v>
      </c>
      <c r="K341" s="438">
        <v>484.55</v>
      </c>
      <c r="L341" s="438">
        <v>470</v>
      </c>
      <c r="M341" s="438">
        <v>2.6878500000000001</v>
      </c>
    </row>
    <row r="342" spans="1:13">
      <c r="A342" s="245">
        <v>332</v>
      </c>
      <c r="B342" s="441" t="s">
        <v>148</v>
      </c>
      <c r="C342" s="438">
        <v>69.95</v>
      </c>
      <c r="D342" s="439">
        <v>70.533333333333346</v>
      </c>
      <c r="E342" s="439">
        <v>68.916666666666686</v>
      </c>
      <c r="F342" s="439">
        <v>67.88333333333334</v>
      </c>
      <c r="G342" s="439">
        <v>66.26666666666668</v>
      </c>
      <c r="H342" s="439">
        <v>71.566666666666691</v>
      </c>
      <c r="I342" s="439">
        <v>73.183333333333337</v>
      </c>
      <c r="J342" s="439">
        <v>74.216666666666697</v>
      </c>
      <c r="K342" s="438">
        <v>72.150000000000006</v>
      </c>
      <c r="L342" s="438">
        <v>69.5</v>
      </c>
      <c r="M342" s="438">
        <v>204.17398</v>
      </c>
    </row>
    <row r="343" spans="1:13">
      <c r="A343" s="245">
        <v>333</v>
      </c>
      <c r="B343" s="441" t="s">
        <v>449</v>
      </c>
      <c r="C343" s="438">
        <v>69.849999999999994</v>
      </c>
      <c r="D343" s="439">
        <v>69.066666666666663</v>
      </c>
      <c r="E343" s="439">
        <v>66.833333333333329</v>
      </c>
      <c r="F343" s="439">
        <v>63.816666666666663</v>
      </c>
      <c r="G343" s="439">
        <v>61.583333333333329</v>
      </c>
      <c r="H343" s="439">
        <v>72.083333333333329</v>
      </c>
      <c r="I343" s="439">
        <v>74.316666666666677</v>
      </c>
      <c r="J343" s="439">
        <v>77.333333333333329</v>
      </c>
      <c r="K343" s="438">
        <v>71.3</v>
      </c>
      <c r="L343" s="438">
        <v>66.05</v>
      </c>
      <c r="M343" s="438">
        <v>159.21571</v>
      </c>
    </row>
    <row r="344" spans="1:13">
      <c r="A344" s="245">
        <v>334</v>
      </c>
      <c r="B344" s="441" t="s">
        <v>450</v>
      </c>
      <c r="C344" s="438">
        <v>3358.3</v>
      </c>
      <c r="D344" s="439">
        <v>3369.5166666666664</v>
      </c>
      <c r="E344" s="439">
        <v>3324.0333333333328</v>
      </c>
      <c r="F344" s="439">
        <v>3289.7666666666664</v>
      </c>
      <c r="G344" s="439">
        <v>3244.2833333333328</v>
      </c>
      <c r="H344" s="439">
        <v>3403.7833333333328</v>
      </c>
      <c r="I344" s="439">
        <v>3449.2666666666664</v>
      </c>
      <c r="J344" s="439">
        <v>3483.5333333333328</v>
      </c>
      <c r="K344" s="438">
        <v>3415</v>
      </c>
      <c r="L344" s="438">
        <v>3335.25</v>
      </c>
      <c r="M344" s="438">
        <v>1.9111100000000001</v>
      </c>
    </row>
    <row r="345" spans="1:13">
      <c r="A345" s="245">
        <v>335</v>
      </c>
      <c r="B345" s="441" t="s">
        <v>755</v>
      </c>
      <c r="C345" s="438">
        <v>94.05</v>
      </c>
      <c r="D345" s="439">
        <v>94.583333333333329</v>
      </c>
      <c r="E345" s="439">
        <v>93.166666666666657</v>
      </c>
      <c r="F345" s="439">
        <v>92.283333333333331</v>
      </c>
      <c r="G345" s="439">
        <v>90.86666666666666</v>
      </c>
      <c r="H345" s="439">
        <v>95.466666666666654</v>
      </c>
      <c r="I345" s="439">
        <v>96.883333333333312</v>
      </c>
      <c r="J345" s="439">
        <v>97.766666666666652</v>
      </c>
      <c r="K345" s="438">
        <v>96</v>
      </c>
      <c r="L345" s="438">
        <v>93.7</v>
      </c>
      <c r="M345" s="438">
        <v>7.1905299999999999</v>
      </c>
    </row>
    <row r="346" spans="1:13">
      <c r="A346" s="245">
        <v>336</v>
      </c>
      <c r="B346" s="441" t="s">
        <v>151</v>
      </c>
      <c r="C346" s="438">
        <v>17965.2</v>
      </c>
      <c r="D346" s="439">
        <v>17882.25</v>
      </c>
      <c r="E346" s="439">
        <v>17696</v>
      </c>
      <c r="F346" s="439">
        <v>17426.8</v>
      </c>
      <c r="G346" s="439">
        <v>17240.55</v>
      </c>
      <c r="H346" s="439">
        <v>18151.45</v>
      </c>
      <c r="I346" s="439">
        <v>18337.7</v>
      </c>
      <c r="J346" s="439">
        <v>18606.900000000001</v>
      </c>
      <c r="K346" s="438">
        <v>18068.5</v>
      </c>
      <c r="L346" s="438">
        <v>17613.05</v>
      </c>
      <c r="M346" s="438">
        <v>1.1696200000000001</v>
      </c>
    </row>
    <row r="347" spans="1:13">
      <c r="A347" s="245">
        <v>337</v>
      </c>
      <c r="B347" s="441" t="s">
        <v>791</v>
      </c>
      <c r="C347" s="438">
        <v>53.85</v>
      </c>
      <c r="D347" s="439">
        <v>54.233333333333327</v>
      </c>
      <c r="E347" s="439">
        <v>52.316666666666656</v>
      </c>
      <c r="F347" s="439">
        <v>50.783333333333331</v>
      </c>
      <c r="G347" s="439">
        <v>48.86666666666666</v>
      </c>
      <c r="H347" s="439">
        <v>55.766666666666652</v>
      </c>
      <c r="I347" s="439">
        <v>57.683333333333323</v>
      </c>
      <c r="J347" s="439">
        <v>59.216666666666647</v>
      </c>
      <c r="K347" s="438">
        <v>56.15</v>
      </c>
      <c r="L347" s="438">
        <v>52.7</v>
      </c>
      <c r="M347" s="438">
        <v>23.346679999999999</v>
      </c>
    </row>
    <row r="348" spans="1:13">
      <c r="A348" s="245">
        <v>338</v>
      </c>
      <c r="B348" s="441" t="s">
        <v>451</v>
      </c>
      <c r="C348" s="438">
        <v>2208.4</v>
      </c>
      <c r="D348" s="439">
        <v>2219.7833333333333</v>
      </c>
      <c r="E348" s="439">
        <v>2189.6166666666668</v>
      </c>
      <c r="F348" s="439">
        <v>2170.8333333333335</v>
      </c>
      <c r="G348" s="439">
        <v>2140.666666666667</v>
      </c>
      <c r="H348" s="439">
        <v>2238.5666666666666</v>
      </c>
      <c r="I348" s="439">
        <v>2268.7333333333336</v>
      </c>
      <c r="J348" s="439">
        <v>2287.5166666666664</v>
      </c>
      <c r="K348" s="438">
        <v>2249.9499999999998</v>
      </c>
      <c r="L348" s="438">
        <v>2201</v>
      </c>
      <c r="M348" s="438">
        <v>0.12504000000000001</v>
      </c>
    </row>
    <row r="349" spans="1:13">
      <c r="A349" s="245">
        <v>339</v>
      </c>
      <c r="B349" s="441" t="s">
        <v>790</v>
      </c>
      <c r="C349" s="438">
        <v>366.9</v>
      </c>
      <c r="D349" s="439">
        <v>368.01666666666665</v>
      </c>
      <c r="E349" s="439">
        <v>363.08333333333331</v>
      </c>
      <c r="F349" s="439">
        <v>359.26666666666665</v>
      </c>
      <c r="G349" s="439">
        <v>354.33333333333331</v>
      </c>
      <c r="H349" s="439">
        <v>371.83333333333331</v>
      </c>
      <c r="I349" s="439">
        <v>376.76666666666671</v>
      </c>
      <c r="J349" s="439">
        <v>380.58333333333331</v>
      </c>
      <c r="K349" s="438">
        <v>372.95</v>
      </c>
      <c r="L349" s="438">
        <v>364.2</v>
      </c>
      <c r="M349" s="438">
        <v>11.78876</v>
      </c>
    </row>
    <row r="350" spans="1:13">
      <c r="A350" s="245">
        <v>340</v>
      </c>
      <c r="B350" s="441" t="s">
        <v>265</v>
      </c>
      <c r="C350" s="438">
        <v>642.70000000000005</v>
      </c>
      <c r="D350" s="439">
        <v>646.55000000000007</v>
      </c>
      <c r="E350" s="439">
        <v>634.65000000000009</v>
      </c>
      <c r="F350" s="439">
        <v>626.6</v>
      </c>
      <c r="G350" s="439">
        <v>614.70000000000005</v>
      </c>
      <c r="H350" s="439">
        <v>654.60000000000014</v>
      </c>
      <c r="I350" s="439">
        <v>666.5</v>
      </c>
      <c r="J350" s="439">
        <v>674.55000000000018</v>
      </c>
      <c r="K350" s="438">
        <v>658.45</v>
      </c>
      <c r="L350" s="438">
        <v>638.5</v>
      </c>
      <c r="M350" s="438">
        <v>2.7788900000000001</v>
      </c>
    </row>
    <row r="351" spans="1:13">
      <c r="A351" s="245">
        <v>341</v>
      </c>
      <c r="B351" s="441" t="s">
        <v>155</v>
      </c>
      <c r="C351" s="438">
        <v>126.7</v>
      </c>
      <c r="D351" s="439">
        <v>127.01666666666665</v>
      </c>
      <c r="E351" s="439">
        <v>125.7833333333333</v>
      </c>
      <c r="F351" s="439">
        <v>124.86666666666665</v>
      </c>
      <c r="G351" s="439">
        <v>123.6333333333333</v>
      </c>
      <c r="H351" s="439">
        <v>127.93333333333331</v>
      </c>
      <c r="I351" s="439">
        <v>129.16666666666666</v>
      </c>
      <c r="J351" s="439">
        <v>130.08333333333331</v>
      </c>
      <c r="K351" s="438">
        <v>128.25</v>
      </c>
      <c r="L351" s="438">
        <v>126.1</v>
      </c>
      <c r="M351" s="438">
        <v>316.5478</v>
      </c>
    </row>
    <row r="352" spans="1:13">
      <c r="A352" s="245">
        <v>342</v>
      </c>
      <c r="B352" s="441" t="s">
        <v>154</v>
      </c>
      <c r="C352" s="438">
        <v>147.44999999999999</v>
      </c>
      <c r="D352" s="439">
        <v>149</v>
      </c>
      <c r="E352" s="439">
        <v>145</v>
      </c>
      <c r="F352" s="439">
        <v>142.55000000000001</v>
      </c>
      <c r="G352" s="439">
        <v>138.55000000000001</v>
      </c>
      <c r="H352" s="439">
        <v>151.44999999999999</v>
      </c>
      <c r="I352" s="439">
        <v>155.44999999999999</v>
      </c>
      <c r="J352" s="439">
        <v>157.89999999999998</v>
      </c>
      <c r="K352" s="438">
        <v>153</v>
      </c>
      <c r="L352" s="438">
        <v>146.55000000000001</v>
      </c>
      <c r="M352" s="438">
        <v>29.277339999999999</v>
      </c>
    </row>
    <row r="353" spans="1:13">
      <c r="A353" s="245">
        <v>343</v>
      </c>
      <c r="B353" s="441" t="s">
        <v>452</v>
      </c>
      <c r="C353" s="438">
        <v>82.7</v>
      </c>
      <c r="D353" s="439">
        <v>83.033333333333346</v>
      </c>
      <c r="E353" s="439">
        <v>81.666666666666686</v>
      </c>
      <c r="F353" s="439">
        <v>80.63333333333334</v>
      </c>
      <c r="G353" s="439">
        <v>79.26666666666668</v>
      </c>
      <c r="H353" s="439">
        <v>84.066666666666691</v>
      </c>
      <c r="I353" s="439">
        <v>85.433333333333337</v>
      </c>
      <c r="J353" s="439">
        <v>86.466666666666697</v>
      </c>
      <c r="K353" s="438">
        <v>84.4</v>
      </c>
      <c r="L353" s="438">
        <v>82</v>
      </c>
      <c r="M353" s="438">
        <v>1.4401600000000001</v>
      </c>
    </row>
    <row r="354" spans="1:13">
      <c r="A354" s="245">
        <v>344</v>
      </c>
      <c r="B354" s="441" t="s">
        <v>266</v>
      </c>
      <c r="C354" s="438">
        <v>3701.25</v>
      </c>
      <c r="D354" s="439">
        <v>3708.6</v>
      </c>
      <c r="E354" s="439">
        <v>3668.25</v>
      </c>
      <c r="F354" s="439">
        <v>3635.25</v>
      </c>
      <c r="G354" s="439">
        <v>3594.9</v>
      </c>
      <c r="H354" s="439">
        <v>3741.6</v>
      </c>
      <c r="I354" s="439">
        <v>3781.9499999999994</v>
      </c>
      <c r="J354" s="439">
        <v>3814.95</v>
      </c>
      <c r="K354" s="438">
        <v>3748.95</v>
      </c>
      <c r="L354" s="438">
        <v>3675.6</v>
      </c>
      <c r="M354" s="438">
        <v>0.54120999999999997</v>
      </c>
    </row>
    <row r="355" spans="1:13">
      <c r="A355" s="245">
        <v>345</v>
      </c>
      <c r="B355" s="441" t="s">
        <v>453</v>
      </c>
      <c r="C355" s="438">
        <v>134.65</v>
      </c>
      <c r="D355" s="439">
        <v>135.04999999999998</v>
      </c>
      <c r="E355" s="439">
        <v>133.34999999999997</v>
      </c>
      <c r="F355" s="439">
        <v>132.04999999999998</v>
      </c>
      <c r="G355" s="439">
        <v>130.34999999999997</v>
      </c>
      <c r="H355" s="439">
        <v>136.34999999999997</v>
      </c>
      <c r="I355" s="439">
        <v>138.04999999999995</v>
      </c>
      <c r="J355" s="439">
        <v>139.34999999999997</v>
      </c>
      <c r="K355" s="438">
        <v>136.75</v>
      </c>
      <c r="L355" s="438">
        <v>133.75</v>
      </c>
      <c r="M355" s="438">
        <v>2.9287200000000002</v>
      </c>
    </row>
    <row r="356" spans="1:13">
      <c r="A356" s="245">
        <v>346</v>
      </c>
      <c r="B356" s="441" t="s">
        <v>454</v>
      </c>
      <c r="C356" s="438">
        <v>325.39999999999998</v>
      </c>
      <c r="D356" s="439">
        <v>326.0333333333333</v>
      </c>
      <c r="E356" s="439">
        <v>317.06666666666661</v>
      </c>
      <c r="F356" s="439">
        <v>308.73333333333329</v>
      </c>
      <c r="G356" s="439">
        <v>299.76666666666659</v>
      </c>
      <c r="H356" s="439">
        <v>334.36666666666662</v>
      </c>
      <c r="I356" s="439">
        <v>343.33333333333331</v>
      </c>
      <c r="J356" s="439">
        <v>351.66666666666663</v>
      </c>
      <c r="K356" s="438">
        <v>335</v>
      </c>
      <c r="L356" s="438">
        <v>317.7</v>
      </c>
      <c r="M356" s="438">
        <v>19.3721</v>
      </c>
    </row>
    <row r="357" spans="1:13">
      <c r="A357" s="245">
        <v>347</v>
      </c>
      <c r="B357" s="441" t="s">
        <v>455</v>
      </c>
      <c r="C357" s="438">
        <v>304.89999999999998</v>
      </c>
      <c r="D357" s="439">
        <v>306.95</v>
      </c>
      <c r="E357" s="439">
        <v>302</v>
      </c>
      <c r="F357" s="439">
        <v>299.10000000000002</v>
      </c>
      <c r="G357" s="439">
        <v>294.15000000000003</v>
      </c>
      <c r="H357" s="439">
        <v>309.84999999999997</v>
      </c>
      <c r="I357" s="439">
        <v>314.7999999999999</v>
      </c>
      <c r="J357" s="439">
        <v>317.69999999999993</v>
      </c>
      <c r="K357" s="438">
        <v>311.89999999999998</v>
      </c>
      <c r="L357" s="438">
        <v>304.05</v>
      </c>
      <c r="M357" s="438">
        <v>0.83775999999999995</v>
      </c>
    </row>
    <row r="358" spans="1:13">
      <c r="A358" s="245">
        <v>348</v>
      </c>
      <c r="B358" s="441" t="s">
        <v>267</v>
      </c>
      <c r="C358" s="438">
        <v>2895.1</v>
      </c>
      <c r="D358" s="439">
        <v>2877.0333333333333</v>
      </c>
      <c r="E358" s="439">
        <v>2848.0666666666666</v>
      </c>
      <c r="F358" s="439">
        <v>2801.0333333333333</v>
      </c>
      <c r="G358" s="439">
        <v>2772.0666666666666</v>
      </c>
      <c r="H358" s="439">
        <v>2924.0666666666666</v>
      </c>
      <c r="I358" s="439">
        <v>2953.0333333333328</v>
      </c>
      <c r="J358" s="439">
        <v>3000.0666666666666</v>
      </c>
      <c r="K358" s="438">
        <v>2906</v>
      </c>
      <c r="L358" s="438">
        <v>2830</v>
      </c>
      <c r="M358" s="438">
        <v>2.2334700000000001</v>
      </c>
    </row>
    <row r="359" spans="1:13">
      <c r="A359" s="245">
        <v>349</v>
      </c>
      <c r="B359" s="441" t="s">
        <v>268</v>
      </c>
      <c r="C359" s="438">
        <v>714</v>
      </c>
      <c r="D359" s="439">
        <v>728.83333333333337</v>
      </c>
      <c r="E359" s="439">
        <v>684.61666666666679</v>
      </c>
      <c r="F359" s="439">
        <v>655.23333333333346</v>
      </c>
      <c r="G359" s="439">
        <v>611.01666666666688</v>
      </c>
      <c r="H359" s="439">
        <v>758.2166666666667</v>
      </c>
      <c r="I359" s="439">
        <v>802.43333333333317</v>
      </c>
      <c r="J359" s="439">
        <v>831.81666666666661</v>
      </c>
      <c r="K359" s="438">
        <v>773.05</v>
      </c>
      <c r="L359" s="438">
        <v>699.45</v>
      </c>
      <c r="M359" s="438">
        <v>5.8891900000000001</v>
      </c>
    </row>
    <row r="360" spans="1:13">
      <c r="A360" s="245">
        <v>350</v>
      </c>
      <c r="B360" s="441" t="s">
        <v>456</v>
      </c>
      <c r="C360" s="438">
        <v>256.89999999999998</v>
      </c>
      <c r="D360" s="439">
        <v>255.35</v>
      </c>
      <c r="E360" s="439">
        <v>249.7</v>
      </c>
      <c r="F360" s="439">
        <v>242.5</v>
      </c>
      <c r="G360" s="439">
        <v>236.85</v>
      </c>
      <c r="H360" s="439">
        <v>262.54999999999995</v>
      </c>
      <c r="I360" s="439">
        <v>268.20000000000005</v>
      </c>
      <c r="J360" s="439">
        <v>275.39999999999998</v>
      </c>
      <c r="K360" s="438">
        <v>261</v>
      </c>
      <c r="L360" s="438">
        <v>248.15</v>
      </c>
      <c r="M360" s="438">
        <v>6.78125</v>
      </c>
    </row>
    <row r="361" spans="1:13">
      <c r="A361" s="245">
        <v>351</v>
      </c>
      <c r="B361" s="441" t="s">
        <v>758</v>
      </c>
      <c r="C361" s="438">
        <v>438</v>
      </c>
      <c r="D361" s="439">
        <v>441.95</v>
      </c>
      <c r="E361" s="439">
        <v>432.2</v>
      </c>
      <c r="F361" s="439">
        <v>426.4</v>
      </c>
      <c r="G361" s="439">
        <v>416.65</v>
      </c>
      <c r="H361" s="439">
        <v>447.75</v>
      </c>
      <c r="I361" s="439">
        <v>457.5</v>
      </c>
      <c r="J361" s="439">
        <v>463.3</v>
      </c>
      <c r="K361" s="438">
        <v>451.7</v>
      </c>
      <c r="L361" s="438">
        <v>436.15</v>
      </c>
      <c r="M361" s="438">
        <v>0.61860999999999999</v>
      </c>
    </row>
    <row r="362" spans="1:13">
      <c r="A362" s="245">
        <v>352</v>
      </c>
      <c r="B362" s="441" t="s">
        <v>457</v>
      </c>
      <c r="C362" s="438">
        <v>108.2</v>
      </c>
      <c r="D362" s="439">
        <v>108.01666666666665</v>
      </c>
      <c r="E362" s="439">
        <v>106.5333333333333</v>
      </c>
      <c r="F362" s="439">
        <v>104.86666666666665</v>
      </c>
      <c r="G362" s="439">
        <v>103.3833333333333</v>
      </c>
      <c r="H362" s="439">
        <v>109.68333333333331</v>
      </c>
      <c r="I362" s="439">
        <v>111.16666666666666</v>
      </c>
      <c r="J362" s="439">
        <v>112.83333333333331</v>
      </c>
      <c r="K362" s="438">
        <v>109.5</v>
      </c>
      <c r="L362" s="438">
        <v>106.35</v>
      </c>
      <c r="M362" s="438">
        <v>30.903919999999999</v>
      </c>
    </row>
    <row r="363" spans="1:13">
      <c r="A363" s="245">
        <v>353</v>
      </c>
      <c r="B363" s="441" t="s">
        <v>163</v>
      </c>
      <c r="C363" s="438">
        <v>1440.65</v>
      </c>
      <c r="D363" s="439">
        <v>1447.3500000000001</v>
      </c>
      <c r="E363" s="439">
        <v>1429.7000000000003</v>
      </c>
      <c r="F363" s="439">
        <v>1418.7500000000002</v>
      </c>
      <c r="G363" s="439">
        <v>1401.1000000000004</v>
      </c>
      <c r="H363" s="439">
        <v>1458.3000000000002</v>
      </c>
      <c r="I363" s="439">
        <v>1475.9500000000003</v>
      </c>
      <c r="J363" s="439">
        <v>1486.9</v>
      </c>
      <c r="K363" s="438">
        <v>1465</v>
      </c>
      <c r="L363" s="438">
        <v>1436.4</v>
      </c>
      <c r="M363" s="438">
        <v>3.9987599999999999</v>
      </c>
    </row>
    <row r="364" spans="1:13">
      <c r="A364" s="245">
        <v>354</v>
      </c>
      <c r="B364" s="441" t="s">
        <v>156</v>
      </c>
      <c r="C364" s="438">
        <v>29981.85</v>
      </c>
      <c r="D364" s="439">
        <v>30005.600000000002</v>
      </c>
      <c r="E364" s="439">
        <v>29776.250000000004</v>
      </c>
      <c r="F364" s="439">
        <v>29570.65</v>
      </c>
      <c r="G364" s="439">
        <v>29341.300000000003</v>
      </c>
      <c r="H364" s="439">
        <v>30211.200000000004</v>
      </c>
      <c r="I364" s="439">
        <v>30440.550000000003</v>
      </c>
      <c r="J364" s="439">
        <v>30646.150000000005</v>
      </c>
      <c r="K364" s="438">
        <v>30234.95</v>
      </c>
      <c r="L364" s="438">
        <v>29800</v>
      </c>
      <c r="M364" s="438">
        <v>0.13469</v>
      </c>
    </row>
    <row r="365" spans="1:13">
      <c r="A365" s="245">
        <v>355</v>
      </c>
      <c r="B365" s="441" t="s">
        <v>458</v>
      </c>
      <c r="C365" s="438">
        <v>2527.85</v>
      </c>
      <c r="D365" s="439">
        <v>2542.0666666666671</v>
      </c>
      <c r="E365" s="439">
        <v>2497.1333333333341</v>
      </c>
      <c r="F365" s="439">
        <v>2466.416666666667</v>
      </c>
      <c r="G365" s="439">
        <v>2421.483333333334</v>
      </c>
      <c r="H365" s="439">
        <v>2572.7833333333342</v>
      </c>
      <c r="I365" s="439">
        <v>2617.7166666666676</v>
      </c>
      <c r="J365" s="439">
        <v>2648.4333333333343</v>
      </c>
      <c r="K365" s="438">
        <v>2587</v>
      </c>
      <c r="L365" s="438">
        <v>2511.35</v>
      </c>
      <c r="M365" s="438">
        <v>1.3791800000000001</v>
      </c>
    </row>
    <row r="366" spans="1:13">
      <c r="A366" s="245">
        <v>356</v>
      </c>
      <c r="B366" s="441" t="s">
        <v>158</v>
      </c>
      <c r="C366" s="438">
        <v>230.45</v>
      </c>
      <c r="D366" s="439">
        <v>231.56666666666669</v>
      </c>
      <c r="E366" s="439">
        <v>228.98333333333338</v>
      </c>
      <c r="F366" s="439">
        <v>227.51666666666668</v>
      </c>
      <c r="G366" s="439">
        <v>224.93333333333337</v>
      </c>
      <c r="H366" s="439">
        <v>233.03333333333339</v>
      </c>
      <c r="I366" s="439">
        <v>235.6166666666667</v>
      </c>
      <c r="J366" s="439">
        <v>237.0833333333334</v>
      </c>
      <c r="K366" s="438">
        <v>234.15</v>
      </c>
      <c r="L366" s="438">
        <v>230.1</v>
      </c>
      <c r="M366" s="438">
        <v>45.538629999999998</v>
      </c>
    </row>
    <row r="367" spans="1:13">
      <c r="A367" s="245">
        <v>357</v>
      </c>
      <c r="B367" s="441" t="s">
        <v>269</v>
      </c>
      <c r="C367" s="438">
        <v>5457.9</v>
      </c>
      <c r="D367" s="439">
        <v>5473.583333333333</v>
      </c>
      <c r="E367" s="439">
        <v>5409.3166666666657</v>
      </c>
      <c r="F367" s="439">
        <v>5360.7333333333327</v>
      </c>
      <c r="G367" s="439">
        <v>5296.4666666666653</v>
      </c>
      <c r="H367" s="439">
        <v>5522.1666666666661</v>
      </c>
      <c r="I367" s="439">
        <v>5586.4333333333343</v>
      </c>
      <c r="J367" s="439">
        <v>5635.0166666666664</v>
      </c>
      <c r="K367" s="438">
        <v>5537.85</v>
      </c>
      <c r="L367" s="438">
        <v>5425</v>
      </c>
      <c r="M367" s="438">
        <v>0.27871000000000001</v>
      </c>
    </row>
    <row r="368" spans="1:13">
      <c r="A368" s="245">
        <v>358</v>
      </c>
      <c r="B368" s="441" t="s">
        <v>459</v>
      </c>
      <c r="C368" s="438">
        <v>230.6</v>
      </c>
      <c r="D368" s="439">
        <v>232.31666666666669</v>
      </c>
      <c r="E368" s="439">
        <v>227.38333333333338</v>
      </c>
      <c r="F368" s="439">
        <v>224.16666666666669</v>
      </c>
      <c r="G368" s="439">
        <v>219.23333333333338</v>
      </c>
      <c r="H368" s="439">
        <v>235.53333333333339</v>
      </c>
      <c r="I368" s="439">
        <v>240.46666666666673</v>
      </c>
      <c r="J368" s="439">
        <v>243.68333333333339</v>
      </c>
      <c r="K368" s="438">
        <v>237.25</v>
      </c>
      <c r="L368" s="438">
        <v>229.1</v>
      </c>
      <c r="M368" s="438">
        <v>6.3858499999999996</v>
      </c>
    </row>
    <row r="369" spans="1:13">
      <c r="A369" s="245">
        <v>359</v>
      </c>
      <c r="B369" s="441" t="s">
        <v>460</v>
      </c>
      <c r="C369" s="438">
        <v>809.6</v>
      </c>
      <c r="D369" s="439">
        <v>813.15000000000009</v>
      </c>
      <c r="E369" s="439">
        <v>797.60000000000014</v>
      </c>
      <c r="F369" s="439">
        <v>785.6</v>
      </c>
      <c r="G369" s="439">
        <v>770.05000000000007</v>
      </c>
      <c r="H369" s="439">
        <v>825.1500000000002</v>
      </c>
      <c r="I369" s="439">
        <v>840.70000000000016</v>
      </c>
      <c r="J369" s="439">
        <v>852.70000000000027</v>
      </c>
      <c r="K369" s="438">
        <v>828.7</v>
      </c>
      <c r="L369" s="438">
        <v>801.15</v>
      </c>
      <c r="M369" s="438">
        <v>0.66293000000000002</v>
      </c>
    </row>
    <row r="370" spans="1:13">
      <c r="A370" s="245">
        <v>360</v>
      </c>
      <c r="B370" s="441" t="s">
        <v>160</v>
      </c>
      <c r="C370" s="438">
        <v>2131.0500000000002</v>
      </c>
      <c r="D370" s="439">
        <v>2134.2666666666669</v>
      </c>
      <c r="E370" s="439">
        <v>2119.0333333333338</v>
      </c>
      <c r="F370" s="439">
        <v>2107.0166666666669</v>
      </c>
      <c r="G370" s="439">
        <v>2091.7833333333338</v>
      </c>
      <c r="H370" s="439">
        <v>2146.2833333333338</v>
      </c>
      <c r="I370" s="439">
        <v>2161.5166666666664</v>
      </c>
      <c r="J370" s="439">
        <v>2173.5333333333338</v>
      </c>
      <c r="K370" s="438">
        <v>2149.5</v>
      </c>
      <c r="L370" s="438">
        <v>2122.25</v>
      </c>
      <c r="M370" s="438">
        <v>2.40645</v>
      </c>
    </row>
    <row r="371" spans="1:13">
      <c r="A371" s="245">
        <v>361</v>
      </c>
      <c r="B371" s="441" t="s">
        <v>157</v>
      </c>
      <c r="C371" s="438">
        <v>2210.65</v>
      </c>
      <c r="D371" s="439">
        <v>2215.2166666666667</v>
      </c>
      <c r="E371" s="439">
        <v>2186.4333333333334</v>
      </c>
      <c r="F371" s="439">
        <v>2162.2166666666667</v>
      </c>
      <c r="G371" s="439">
        <v>2133.4333333333334</v>
      </c>
      <c r="H371" s="439">
        <v>2239.4333333333334</v>
      </c>
      <c r="I371" s="439">
        <v>2268.2166666666672</v>
      </c>
      <c r="J371" s="439">
        <v>2292.4333333333334</v>
      </c>
      <c r="K371" s="438">
        <v>2244</v>
      </c>
      <c r="L371" s="438">
        <v>2191</v>
      </c>
      <c r="M371" s="438">
        <v>6.7954600000000003</v>
      </c>
    </row>
    <row r="372" spans="1:13">
      <c r="A372" s="245">
        <v>362</v>
      </c>
      <c r="B372" s="441" t="s">
        <v>756</v>
      </c>
      <c r="C372" s="438">
        <v>943.55</v>
      </c>
      <c r="D372" s="439">
        <v>948.26666666666677</v>
      </c>
      <c r="E372" s="439">
        <v>931.28333333333353</v>
      </c>
      <c r="F372" s="439">
        <v>919.01666666666677</v>
      </c>
      <c r="G372" s="439">
        <v>902.03333333333353</v>
      </c>
      <c r="H372" s="439">
        <v>960.53333333333353</v>
      </c>
      <c r="I372" s="439">
        <v>977.51666666666688</v>
      </c>
      <c r="J372" s="439">
        <v>989.78333333333353</v>
      </c>
      <c r="K372" s="438">
        <v>965.25</v>
      </c>
      <c r="L372" s="438">
        <v>936</v>
      </c>
      <c r="M372" s="438">
        <v>1.3930800000000001</v>
      </c>
    </row>
    <row r="373" spans="1:13">
      <c r="A373" s="245">
        <v>363</v>
      </c>
      <c r="B373" s="441" t="s">
        <v>461</v>
      </c>
      <c r="C373" s="438">
        <v>1922.05</v>
      </c>
      <c r="D373" s="439">
        <v>1901.1500000000003</v>
      </c>
      <c r="E373" s="439">
        <v>1876.3000000000006</v>
      </c>
      <c r="F373" s="439">
        <v>1830.5500000000004</v>
      </c>
      <c r="G373" s="439">
        <v>1805.7000000000007</v>
      </c>
      <c r="H373" s="439">
        <v>1946.9000000000005</v>
      </c>
      <c r="I373" s="439">
        <v>1971.7500000000005</v>
      </c>
      <c r="J373" s="439">
        <v>2017.5000000000005</v>
      </c>
      <c r="K373" s="438">
        <v>1926</v>
      </c>
      <c r="L373" s="438">
        <v>1855.4</v>
      </c>
      <c r="M373" s="438">
        <v>7.10365</v>
      </c>
    </row>
    <row r="374" spans="1:13">
      <c r="A374" s="245">
        <v>364</v>
      </c>
      <c r="B374" s="441" t="s">
        <v>757</v>
      </c>
      <c r="C374" s="438">
        <v>1328.05</v>
      </c>
      <c r="D374" s="439">
        <v>1331.3833333333334</v>
      </c>
      <c r="E374" s="439">
        <v>1311.7666666666669</v>
      </c>
      <c r="F374" s="439">
        <v>1295.4833333333333</v>
      </c>
      <c r="G374" s="439">
        <v>1275.8666666666668</v>
      </c>
      <c r="H374" s="439">
        <v>1347.666666666667</v>
      </c>
      <c r="I374" s="439">
        <v>1367.2833333333333</v>
      </c>
      <c r="J374" s="439">
        <v>1383.5666666666671</v>
      </c>
      <c r="K374" s="438">
        <v>1351</v>
      </c>
      <c r="L374" s="438">
        <v>1315.1</v>
      </c>
      <c r="M374" s="438">
        <v>0.88321000000000005</v>
      </c>
    </row>
    <row r="375" spans="1:13">
      <c r="A375" s="245">
        <v>365</v>
      </c>
      <c r="B375" s="441" t="s">
        <v>159</v>
      </c>
      <c r="C375" s="438">
        <v>129.25</v>
      </c>
      <c r="D375" s="439">
        <v>130.25</v>
      </c>
      <c r="E375" s="439">
        <v>127.6</v>
      </c>
      <c r="F375" s="439">
        <v>125.94999999999999</v>
      </c>
      <c r="G375" s="439">
        <v>123.29999999999998</v>
      </c>
      <c r="H375" s="439">
        <v>131.9</v>
      </c>
      <c r="I375" s="439">
        <v>134.54999999999998</v>
      </c>
      <c r="J375" s="439">
        <v>136.20000000000002</v>
      </c>
      <c r="K375" s="438">
        <v>132.9</v>
      </c>
      <c r="L375" s="438">
        <v>128.6</v>
      </c>
      <c r="M375" s="438">
        <v>186.89058</v>
      </c>
    </row>
    <row r="376" spans="1:13">
      <c r="A376" s="245">
        <v>366</v>
      </c>
      <c r="B376" s="441" t="s">
        <v>162</v>
      </c>
      <c r="C376" s="438">
        <v>242.15</v>
      </c>
      <c r="D376" s="439">
        <v>243.5333333333333</v>
      </c>
      <c r="E376" s="439">
        <v>239.56666666666661</v>
      </c>
      <c r="F376" s="439">
        <v>236.98333333333329</v>
      </c>
      <c r="G376" s="439">
        <v>233.01666666666659</v>
      </c>
      <c r="H376" s="439">
        <v>246.11666666666662</v>
      </c>
      <c r="I376" s="439">
        <v>250.08333333333331</v>
      </c>
      <c r="J376" s="439">
        <v>252.66666666666663</v>
      </c>
      <c r="K376" s="438">
        <v>247.5</v>
      </c>
      <c r="L376" s="438">
        <v>240.95</v>
      </c>
      <c r="M376" s="438">
        <v>172.72513000000001</v>
      </c>
    </row>
    <row r="377" spans="1:13">
      <c r="A377" s="245">
        <v>367</v>
      </c>
      <c r="B377" s="441" t="s">
        <v>462</v>
      </c>
      <c r="C377" s="438">
        <v>359.15</v>
      </c>
      <c r="D377" s="439">
        <v>361.7166666666667</v>
      </c>
      <c r="E377" s="439">
        <v>353.43333333333339</v>
      </c>
      <c r="F377" s="439">
        <v>347.7166666666667</v>
      </c>
      <c r="G377" s="439">
        <v>339.43333333333339</v>
      </c>
      <c r="H377" s="439">
        <v>367.43333333333339</v>
      </c>
      <c r="I377" s="439">
        <v>375.7166666666667</v>
      </c>
      <c r="J377" s="439">
        <v>381.43333333333339</v>
      </c>
      <c r="K377" s="438">
        <v>370</v>
      </c>
      <c r="L377" s="438">
        <v>356</v>
      </c>
      <c r="M377" s="438">
        <v>4.0713600000000003</v>
      </c>
    </row>
    <row r="378" spans="1:13">
      <c r="A378" s="245">
        <v>368</v>
      </c>
      <c r="B378" s="441" t="s">
        <v>270</v>
      </c>
      <c r="C378" s="438">
        <v>284.05</v>
      </c>
      <c r="D378" s="439">
        <v>286.41666666666669</v>
      </c>
      <c r="E378" s="439">
        <v>279.88333333333338</v>
      </c>
      <c r="F378" s="439">
        <v>275.7166666666667</v>
      </c>
      <c r="G378" s="439">
        <v>269.18333333333339</v>
      </c>
      <c r="H378" s="439">
        <v>290.58333333333337</v>
      </c>
      <c r="I378" s="439">
        <v>297.11666666666667</v>
      </c>
      <c r="J378" s="439">
        <v>301.28333333333336</v>
      </c>
      <c r="K378" s="438">
        <v>292.95</v>
      </c>
      <c r="L378" s="438">
        <v>282.25</v>
      </c>
      <c r="M378" s="438">
        <v>4.5781499999999999</v>
      </c>
    </row>
    <row r="379" spans="1:13">
      <c r="A379" s="245">
        <v>369</v>
      </c>
      <c r="B379" s="441" t="s">
        <v>463</v>
      </c>
      <c r="C379" s="438">
        <v>129.85</v>
      </c>
      <c r="D379" s="439">
        <v>131.23333333333332</v>
      </c>
      <c r="E379" s="439">
        <v>127.56666666666663</v>
      </c>
      <c r="F379" s="439">
        <v>125.2833333333333</v>
      </c>
      <c r="G379" s="439">
        <v>121.61666666666662</v>
      </c>
      <c r="H379" s="439">
        <v>133.51666666666665</v>
      </c>
      <c r="I379" s="439">
        <v>137.18333333333334</v>
      </c>
      <c r="J379" s="439">
        <v>139.46666666666667</v>
      </c>
      <c r="K379" s="438">
        <v>134.9</v>
      </c>
      <c r="L379" s="438">
        <v>128.94999999999999</v>
      </c>
      <c r="M379" s="438">
        <v>8.1858400000000007</v>
      </c>
    </row>
    <row r="380" spans="1:13">
      <c r="A380" s="245">
        <v>370</v>
      </c>
      <c r="B380" s="441" t="s">
        <v>464</v>
      </c>
      <c r="C380" s="438">
        <v>5802.55</v>
      </c>
      <c r="D380" s="439">
        <v>5811.5999999999995</v>
      </c>
      <c r="E380" s="439">
        <v>5785.1999999999989</v>
      </c>
      <c r="F380" s="439">
        <v>5767.8499999999995</v>
      </c>
      <c r="G380" s="439">
        <v>5741.4499999999989</v>
      </c>
      <c r="H380" s="439">
        <v>5828.9499999999989</v>
      </c>
      <c r="I380" s="439">
        <v>5855.3499999999985</v>
      </c>
      <c r="J380" s="439">
        <v>5872.6999999999989</v>
      </c>
      <c r="K380" s="438">
        <v>5838</v>
      </c>
      <c r="L380" s="438">
        <v>5794.25</v>
      </c>
      <c r="M380" s="438">
        <v>5.0509999999999999E-2</v>
      </c>
    </row>
    <row r="381" spans="1:13">
      <c r="A381" s="245">
        <v>371</v>
      </c>
      <c r="B381" s="441" t="s">
        <v>271</v>
      </c>
      <c r="C381" s="438">
        <v>13202.95</v>
      </c>
      <c r="D381" s="439">
        <v>13166.949999999999</v>
      </c>
      <c r="E381" s="439">
        <v>13099.999999999998</v>
      </c>
      <c r="F381" s="439">
        <v>12997.05</v>
      </c>
      <c r="G381" s="439">
        <v>12930.099999999999</v>
      </c>
      <c r="H381" s="439">
        <v>13269.899999999998</v>
      </c>
      <c r="I381" s="439">
        <v>13336.849999999999</v>
      </c>
      <c r="J381" s="439">
        <v>13439.799999999997</v>
      </c>
      <c r="K381" s="438">
        <v>13233.9</v>
      </c>
      <c r="L381" s="438">
        <v>13064</v>
      </c>
      <c r="M381" s="438">
        <v>3.0249999999999999E-2</v>
      </c>
    </row>
    <row r="382" spans="1:13">
      <c r="A382" s="245">
        <v>372</v>
      </c>
      <c r="B382" s="441" t="s">
        <v>161</v>
      </c>
      <c r="C382" s="438">
        <v>41.75</v>
      </c>
      <c r="D382" s="439">
        <v>42.083333333333336</v>
      </c>
      <c r="E382" s="439">
        <v>41.266666666666673</v>
      </c>
      <c r="F382" s="439">
        <v>40.783333333333339</v>
      </c>
      <c r="G382" s="439">
        <v>39.966666666666676</v>
      </c>
      <c r="H382" s="439">
        <v>42.56666666666667</v>
      </c>
      <c r="I382" s="439">
        <v>43.383333333333333</v>
      </c>
      <c r="J382" s="439">
        <v>43.866666666666667</v>
      </c>
      <c r="K382" s="438">
        <v>42.9</v>
      </c>
      <c r="L382" s="438">
        <v>41.6</v>
      </c>
      <c r="M382" s="438">
        <v>701.56922999999995</v>
      </c>
    </row>
    <row r="383" spans="1:13">
      <c r="A383" s="245">
        <v>373</v>
      </c>
      <c r="B383" s="441" t="s">
        <v>272</v>
      </c>
      <c r="C383" s="438">
        <v>836.8</v>
      </c>
      <c r="D383" s="439">
        <v>834.2833333333333</v>
      </c>
      <c r="E383" s="439">
        <v>814.56666666666661</v>
      </c>
      <c r="F383" s="439">
        <v>792.33333333333326</v>
      </c>
      <c r="G383" s="439">
        <v>772.61666666666656</v>
      </c>
      <c r="H383" s="439">
        <v>856.51666666666665</v>
      </c>
      <c r="I383" s="439">
        <v>876.23333333333335</v>
      </c>
      <c r="J383" s="439">
        <v>898.4666666666667</v>
      </c>
      <c r="K383" s="438">
        <v>854</v>
      </c>
      <c r="L383" s="438">
        <v>812.05</v>
      </c>
      <c r="M383" s="438">
        <v>2.5581700000000001</v>
      </c>
    </row>
    <row r="384" spans="1:13">
      <c r="A384" s="245">
        <v>374</v>
      </c>
      <c r="B384" s="441" t="s">
        <v>165</v>
      </c>
      <c r="C384" s="438">
        <v>215.8</v>
      </c>
      <c r="D384" s="439">
        <v>216.96666666666667</v>
      </c>
      <c r="E384" s="439">
        <v>213.93333333333334</v>
      </c>
      <c r="F384" s="439">
        <v>212.06666666666666</v>
      </c>
      <c r="G384" s="439">
        <v>209.03333333333333</v>
      </c>
      <c r="H384" s="439">
        <v>218.83333333333334</v>
      </c>
      <c r="I384" s="439">
        <v>221.8666666666667</v>
      </c>
      <c r="J384" s="439">
        <v>223.73333333333335</v>
      </c>
      <c r="K384" s="438">
        <v>220</v>
      </c>
      <c r="L384" s="438">
        <v>215.1</v>
      </c>
      <c r="M384" s="438">
        <v>60.109630000000003</v>
      </c>
    </row>
    <row r="385" spans="1:13">
      <c r="A385" s="245">
        <v>375</v>
      </c>
      <c r="B385" s="441" t="s">
        <v>166</v>
      </c>
      <c r="C385" s="438">
        <v>156.05000000000001</v>
      </c>
      <c r="D385" s="439">
        <v>157.13333333333333</v>
      </c>
      <c r="E385" s="439">
        <v>154.31666666666666</v>
      </c>
      <c r="F385" s="439">
        <v>152.58333333333334</v>
      </c>
      <c r="G385" s="439">
        <v>149.76666666666668</v>
      </c>
      <c r="H385" s="439">
        <v>158.86666666666665</v>
      </c>
      <c r="I385" s="439">
        <v>161.68333333333331</v>
      </c>
      <c r="J385" s="439">
        <v>163.41666666666663</v>
      </c>
      <c r="K385" s="438">
        <v>159.94999999999999</v>
      </c>
      <c r="L385" s="438">
        <v>155.4</v>
      </c>
      <c r="M385" s="438">
        <v>63.33625</v>
      </c>
    </row>
    <row r="386" spans="1:13">
      <c r="A386" s="245">
        <v>376</v>
      </c>
      <c r="B386" s="441" t="s">
        <v>465</v>
      </c>
      <c r="C386" s="438">
        <v>276.5</v>
      </c>
      <c r="D386" s="439">
        <v>279.63333333333333</v>
      </c>
      <c r="E386" s="439">
        <v>269.26666666666665</v>
      </c>
      <c r="F386" s="439">
        <v>262.0333333333333</v>
      </c>
      <c r="G386" s="439">
        <v>251.66666666666663</v>
      </c>
      <c r="H386" s="439">
        <v>286.86666666666667</v>
      </c>
      <c r="I386" s="439">
        <v>297.23333333333335</v>
      </c>
      <c r="J386" s="439">
        <v>304.4666666666667</v>
      </c>
      <c r="K386" s="438">
        <v>290</v>
      </c>
      <c r="L386" s="438">
        <v>272.39999999999998</v>
      </c>
      <c r="M386" s="438">
        <v>26.650490000000001</v>
      </c>
    </row>
    <row r="387" spans="1:13">
      <c r="A387" s="245">
        <v>377</v>
      </c>
      <c r="B387" s="441" t="s">
        <v>466</v>
      </c>
      <c r="C387" s="438">
        <v>732.85</v>
      </c>
      <c r="D387" s="439">
        <v>731.40000000000009</v>
      </c>
      <c r="E387" s="439">
        <v>723.10000000000014</v>
      </c>
      <c r="F387" s="439">
        <v>713.35</v>
      </c>
      <c r="G387" s="439">
        <v>705.05000000000007</v>
      </c>
      <c r="H387" s="439">
        <v>741.1500000000002</v>
      </c>
      <c r="I387" s="439">
        <v>749.45000000000016</v>
      </c>
      <c r="J387" s="439">
        <v>759.20000000000027</v>
      </c>
      <c r="K387" s="438">
        <v>739.7</v>
      </c>
      <c r="L387" s="438">
        <v>721.65</v>
      </c>
      <c r="M387" s="438">
        <v>3.2723100000000001</v>
      </c>
    </row>
    <row r="388" spans="1:13">
      <c r="A388" s="245">
        <v>378</v>
      </c>
      <c r="B388" s="441" t="s">
        <v>467</v>
      </c>
      <c r="C388" s="438">
        <v>32.4</v>
      </c>
      <c r="D388" s="439">
        <v>32.616666666666667</v>
      </c>
      <c r="E388" s="439">
        <v>31.983333333333334</v>
      </c>
      <c r="F388" s="439">
        <v>31.56666666666667</v>
      </c>
      <c r="G388" s="439">
        <v>30.933333333333337</v>
      </c>
      <c r="H388" s="439">
        <v>33.033333333333331</v>
      </c>
      <c r="I388" s="439">
        <v>33.666666666666671</v>
      </c>
      <c r="J388" s="439">
        <v>34.083333333333329</v>
      </c>
      <c r="K388" s="438">
        <v>33.25</v>
      </c>
      <c r="L388" s="438">
        <v>32.200000000000003</v>
      </c>
      <c r="M388" s="438">
        <v>57.664700000000003</v>
      </c>
    </row>
    <row r="389" spans="1:13">
      <c r="A389" s="245">
        <v>379</v>
      </c>
      <c r="B389" s="441" t="s">
        <v>468</v>
      </c>
      <c r="C389" s="438">
        <v>198.3</v>
      </c>
      <c r="D389" s="439">
        <v>200.20000000000002</v>
      </c>
      <c r="E389" s="439">
        <v>193.60000000000002</v>
      </c>
      <c r="F389" s="439">
        <v>188.9</v>
      </c>
      <c r="G389" s="439">
        <v>182.3</v>
      </c>
      <c r="H389" s="439">
        <v>204.90000000000003</v>
      </c>
      <c r="I389" s="439">
        <v>211.5</v>
      </c>
      <c r="J389" s="439">
        <v>216.20000000000005</v>
      </c>
      <c r="K389" s="438">
        <v>206.8</v>
      </c>
      <c r="L389" s="438">
        <v>195.5</v>
      </c>
      <c r="M389" s="438">
        <v>147.17303999999999</v>
      </c>
    </row>
    <row r="390" spans="1:13">
      <c r="A390" s="245">
        <v>380</v>
      </c>
      <c r="B390" s="441" t="s">
        <v>273</v>
      </c>
      <c r="C390" s="438">
        <v>590.9</v>
      </c>
      <c r="D390" s="439">
        <v>592.65</v>
      </c>
      <c r="E390" s="439">
        <v>585.65</v>
      </c>
      <c r="F390" s="439">
        <v>580.4</v>
      </c>
      <c r="G390" s="439">
        <v>573.4</v>
      </c>
      <c r="H390" s="439">
        <v>597.9</v>
      </c>
      <c r="I390" s="439">
        <v>604.9</v>
      </c>
      <c r="J390" s="439">
        <v>610.15</v>
      </c>
      <c r="K390" s="438">
        <v>599.65</v>
      </c>
      <c r="L390" s="438">
        <v>587.4</v>
      </c>
      <c r="M390" s="438">
        <v>3.8994599999999999</v>
      </c>
    </row>
    <row r="391" spans="1:13">
      <c r="A391" s="245">
        <v>381</v>
      </c>
      <c r="B391" s="441" t="s">
        <v>469</v>
      </c>
      <c r="C391" s="438">
        <v>340.1</v>
      </c>
      <c r="D391" s="439">
        <v>340.08333333333331</v>
      </c>
      <c r="E391" s="439">
        <v>336.71666666666664</v>
      </c>
      <c r="F391" s="439">
        <v>333.33333333333331</v>
      </c>
      <c r="G391" s="439">
        <v>329.96666666666664</v>
      </c>
      <c r="H391" s="439">
        <v>343.46666666666664</v>
      </c>
      <c r="I391" s="439">
        <v>346.83333333333331</v>
      </c>
      <c r="J391" s="439">
        <v>350.21666666666664</v>
      </c>
      <c r="K391" s="438">
        <v>343.45</v>
      </c>
      <c r="L391" s="438">
        <v>336.7</v>
      </c>
      <c r="M391" s="438">
        <v>7.0151399999999997</v>
      </c>
    </row>
    <row r="392" spans="1:13">
      <c r="A392" s="245">
        <v>382</v>
      </c>
      <c r="B392" s="441" t="s">
        <v>470</v>
      </c>
      <c r="C392" s="438">
        <v>85.75</v>
      </c>
      <c r="D392" s="439">
        <v>84.783333333333331</v>
      </c>
      <c r="E392" s="439">
        <v>82.216666666666669</v>
      </c>
      <c r="F392" s="439">
        <v>78.683333333333337</v>
      </c>
      <c r="G392" s="439">
        <v>76.116666666666674</v>
      </c>
      <c r="H392" s="439">
        <v>88.316666666666663</v>
      </c>
      <c r="I392" s="439">
        <v>90.883333333333326</v>
      </c>
      <c r="J392" s="439">
        <v>94.416666666666657</v>
      </c>
      <c r="K392" s="438">
        <v>87.35</v>
      </c>
      <c r="L392" s="438">
        <v>81.25</v>
      </c>
      <c r="M392" s="438">
        <v>197.02611999999999</v>
      </c>
    </row>
    <row r="393" spans="1:13">
      <c r="A393" s="245">
        <v>383</v>
      </c>
      <c r="B393" s="441" t="s">
        <v>471</v>
      </c>
      <c r="C393" s="438">
        <v>2025.8</v>
      </c>
      <c r="D393" s="439">
        <v>2022.2666666666667</v>
      </c>
      <c r="E393" s="439">
        <v>2012.5333333333333</v>
      </c>
      <c r="F393" s="439">
        <v>1999.2666666666667</v>
      </c>
      <c r="G393" s="439">
        <v>1989.5333333333333</v>
      </c>
      <c r="H393" s="439">
        <v>2035.5333333333333</v>
      </c>
      <c r="I393" s="439">
        <v>2045.2666666666664</v>
      </c>
      <c r="J393" s="439">
        <v>2058.5333333333333</v>
      </c>
      <c r="K393" s="438">
        <v>2032</v>
      </c>
      <c r="L393" s="438">
        <v>2009</v>
      </c>
      <c r="M393" s="438">
        <v>0.44051000000000001</v>
      </c>
    </row>
    <row r="394" spans="1:13">
      <c r="A394" s="245">
        <v>384</v>
      </c>
      <c r="B394" s="441" t="s">
        <v>472</v>
      </c>
      <c r="C394" s="438">
        <v>405.6</v>
      </c>
      <c r="D394" s="439">
        <v>407.7833333333333</v>
      </c>
      <c r="E394" s="439">
        <v>401.81666666666661</v>
      </c>
      <c r="F394" s="439">
        <v>398.0333333333333</v>
      </c>
      <c r="G394" s="439">
        <v>392.06666666666661</v>
      </c>
      <c r="H394" s="439">
        <v>411.56666666666661</v>
      </c>
      <c r="I394" s="439">
        <v>417.5333333333333</v>
      </c>
      <c r="J394" s="439">
        <v>421.31666666666661</v>
      </c>
      <c r="K394" s="438">
        <v>413.75</v>
      </c>
      <c r="L394" s="438">
        <v>404</v>
      </c>
      <c r="M394" s="438">
        <v>4.1794700000000002</v>
      </c>
    </row>
    <row r="395" spans="1:13">
      <c r="A395" s="245">
        <v>385</v>
      </c>
      <c r="B395" s="441" t="s">
        <v>473</v>
      </c>
      <c r="C395" s="438">
        <v>267.7</v>
      </c>
      <c r="D395" s="439">
        <v>268.11666666666662</v>
      </c>
      <c r="E395" s="439">
        <v>264.83333333333326</v>
      </c>
      <c r="F395" s="439">
        <v>261.96666666666664</v>
      </c>
      <c r="G395" s="439">
        <v>258.68333333333328</v>
      </c>
      <c r="H395" s="439">
        <v>270.98333333333323</v>
      </c>
      <c r="I395" s="439">
        <v>274.26666666666665</v>
      </c>
      <c r="J395" s="439">
        <v>277.13333333333321</v>
      </c>
      <c r="K395" s="438">
        <v>271.39999999999998</v>
      </c>
      <c r="L395" s="438">
        <v>265.25</v>
      </c>
      <c r="M395" s="438">
        <v>2.7824900000000001</v>
      </c>
    </row>
    <row r="396" spans="1:13">
      <c r="A396" s="245">
        <v>386</v>
      </c>
      <c r="B396" s="441" t="s">
        <v>474</v>
      </c>
      <c r="C396" s="438">
        <v>1100</v>
      </c>
      <c r="D396" s="439">
        <v>1100.8333333333333</v>
      </c>
      <c r="E396" s="439">
        <v>1091.2666666666664</v>
      </c>
      <c r="F396" s="439">
        <v>1082.5333333333331</v>
      </c>
      <c r="G396" s="439">
        <v>1072.9666666666662</v>
      </c>
      <c r="H396" s="439">
        <v>1109.5666666666666</v>
      </c>
      <c r="I396" s="439">
        <v>1119.1333333333337</v>
      </c>
      <c r="J396" s="439">
        <v>1127.8666666666668</v>
      </c>
      <c r="K396" s="438">
        <v>1110.4000000000001</v>
      </c>
      <c r="L396" s="438">
        <v>1092.0999999999999</v>
      </c>
      <c r="M396" s="438">
        <v>11.99164</v>
      </c>
    </row>
    <row r="397" spans="1:13">
      <c r="A397" s="245">
        <v>387</v>
      </c>
      <c r="B397" s="441" t="s">
        <v>167</v>
      </c>
      <c r="C397" s="438">
        <v>2211.6</v>
      </c>
      <c r="D397" s="439">
        <v>2221.5</v>
      </c>
      <c r="E397" s="439">
        <v>2195.9499999999998</v>
      </c>
      <c r="F397" s="439">
        <v>2180.2999999999997</v>
      </c>
      <c r="G397" s="439">
        <v>2154.7499999999995</v>
      </c>
      <c r="H397" s="439">
        <v>2237.15</v>
      </c>
      <c r="I397" s="439">
        <v>2262.7000000000003</v>
      </c>
      <c r="J397" s="439">
        <v>2278.3500000000004</v>
      </c>
      <c r="K397" s="438">
        <v>2247.0500000000002</v>
      </c>
      <c r="L397" s="438">
        <v>2205.85</v>
      </c>
      <c r="M397" s="438">
        <v>49.829749999999997</v>
      </c>
    </row>
    <row r="398" spans="1:13">
      <c r="A398" s="245">
        <v>388</v>
      </c>
      <c r="B398" s="441" t="s">
        <v>814</v>
      </c>
      <c r="C398" s="438">
        <v>1076.9000000000001</v>
      </c>
      <c r="D398" s="439">
        <v>1076.95</v>
      </c>
      <c r="E398" s="439">
        <v>1069.45</v>
      </c>
      <c r="F398" s="439">
        <v>1062</v>
      </c>
      <c r="G398" s="439">
        <v>1054.5</v>
      </c>
      <c r="H398" s="439">
        <v>1084.4000000000001</v>
      </c>
      <c r="I398" s="439">
        <v>1091.9000000000001</v>
      </c>
      <c r="J398" s="439">
        <v>1099.3500000000001</v>
      </c>
      <c r="K398" s="438">
        <v>1084.45</v>
      </c>
      <c r="L398" s="438">
        <v>1069.5</v>
      </c>
      <c r="M398" s="438">
        <v>4.8754600000000003</v>
      </c>
    </row>
    <row r="399" spans="1:13">
      <c r="A399" s="245">
        <v>389</v>
      </c>
      <c r="B399" s="441" t="s">
        <v>274</v>
      </c>
      <c r="C399" s="438">
        <v>991.8</v>
      </c>
      <c r="D399" s="439">
        <v>994.66666666666663</v>
      </c>
      <c r="E399" s="439">
        <v>985.48333333333323</v>
      </c>
      <c r="F399" s="439">
        <v>979.16666666666663</v>
      </c>
      <c r="G399" s="439">
        <v>969.98333333333323</v>
      </c>
      <c r="H399" s="439">
        <v>1000.9833333333332</v>
      </c>
      <c r="I399" s="439">
        <v>1010.1666666666666</v>
      </c>
      <c r="J399" s="439">
        <v>1016.4833333333332</v>
      </c>
      <c r="K399" s="438">
        <v>1003.85</v>
      </c>
      <c r="L399" s="438">
        <v>988.35</v>
      </c>
      <c r="M399" s="438">
        <v>8.3328600000000002</v>
      </c>
    </row>
    <row r="400" spans="1:13">
      <c r="A400" s="245">
        <v>390</v>
      </c>
      <c r="B400" s="441" t="s">
        <v>476</v>
      </c>
      <c r="C400" s="438">
        <v>29.25</v>
      </c>
      <c r="D400" s="439">
        <v>29.45</v>
      </c>
      <c r="E400" s="439">
        <v>29</v>
      </c>
      <c r="F400" s="439">
        <v>28.75</v>
      </c>
      <c r="G400" s="439">
        <v>28.3</v>
      </c>
      <c r="H400" s="439">
        <v>29.7</v>
      </c>
      <c r="I400" s="439">
        <v>30.149999999999995</v>
      </c>
      <c r="J400" s="439">
        <v>30.4</v>
      </c>
      <c r="K400" s="438">
        <v>29.9</v>
      </c>
      <c r="L400" s="438">
        <v>29.2</v>
      </c>
      <c r="M400" s="438">
        <v>19.200959999999998</v>
      </c>
    </row>
    <row r="401" spans="1:13">
      <c r="A401" s="245">
        <v>391</v>
      </c>
      <c r="B401" s="441" t="s">
        <v>477</v>
      </c>
      <c r="C401" s="438">
        <v>2575.6999999999998</v>
      </c>
      <c r="D401" s="439">
        <v>2582.0666666666671</v>
      </c>
      <c r="E401" s="439">
        <v>2547.733333333334</v>
      </c>
      <c r="F401" s="439">
        <v>2519.7666666666669</v>
      </c>
      <c r="G401" s="439">
        <v>2485.4333333333338</v>
      </c>
      <c r="H401" s="439">
        <v>2610.0333333333342</v>
      </c>
      <c r="I401" s="439">
        <v>2644.3666666666672</v>
      </c>
      <c r="J401" s="439">
        <v>2672.3333333333344</v>
      </c>
      <c r="K401" s="438">
        <v>2616.4</v>
      </c>
      <c r="L401" s="438">
        <v>2554.1</v>
      </c>
      <c r="M401" s="438">
        <v>0.37808000000000003</v>
      </c>
    </row>
    <row r="402" spans="1:13">
      <c r="A402" s="245">
        <v>392</v>
      </c>
      <c r="B402" s="441" t="s">
        <v>172</v>
      </c>
      <c r="C402" s="438">
        <v>7147.05</v>
      </c>
      <c r="D402" s="439">
        <v>7146.55</v>
      </c>
      <c r="E402" s="439">
        <v>7085.1</v>
      </c>
      <c r="F402" s="439">
        <v>7023.1500000000005</v>
      </c>
      <c r="G402" s="439">
        <v>6961.7000000000007</v>
      </c>
      <c r="H402" s="439">
        <v>7208.5</v>
      </c>
      <c r="I402" s="439">
        <v>7269.9499999999989</v>
      </c>
      <c r="J402" s="439">
        <v>7331.9</v>
      </c>
      <c r="K402" s="438">
        <v>7208</v>
      </c>
      <c r="L402" s="438">
        <v>7084.6</v>
      </c>
      <c r="M402" s="438">
        <v>1.19492</v>
      </c>
    </row>
    <row r="403" spans="1:13">
      <c r="A403" s="245">
        <v>393</v>
      </c>
      <c r="B403" s="441" t="s">
        <v>478</v>
      </c>
      <c r="C403" s="438">
        <v>7748.7</v>
      </c>
      <c r="D403" s="439">
        <v>7768.416666666667</v>
      </c>
      <c r="E403" s="439">
        <v>7716.8333333333339</v>
      </c>
      <c r="F403" s="439">
        <v>7684.9666666666672</v>
      </c>
      <c r="G403" s="439">
        <v>7633.3833333333341</v>
      </c>
      <c r="H403" s="439">
        <v>7800.2833333333338</v>
      </c>
      <c r="I403" s="439">
        <v>7851.8666666666677</v>
      </c>
      <c r="J403" s="439">
        <v>7883.7333333333336</v>
      </c>
      <c r="K403" s="438">
        <v>7820</v>
      </c>
      <c r="L403" s="438">
        <v>7736.55</v>
      </c>
      <c r="M403" s="438">
        <v>0.18540000000000001</v>
      </c>
    </row>
    <row r="404" spans="1:13">
      <c r="A404" s="245">
        <v>394</v>
      </c>
      <c r="B404" s="441" t="s">
        <v>479</v>
      </c>
      <c r="C404" s="438">
        <v>5227.8</v>
      </c>
      <c r="D404" s="439">
        <v>5234.083333333333</v>
      </c>
      <c r="E404" s="439">
        <v>5193.7166666666662</v>
      </c>
      <c r="F404" s="439">
        <v>5159.6333333333332</v>
      </c>
      <c r="G404" s="439">
        <v>5119.2666666666664</v>
      </c>
      <c r="H404" s="439">
        <v>5268.1666666666661</v>
      </c>
      <c r="I404" s="439">
        <v>5308.5333333333328</v>
      </c>
      <c r="J404" s="439">
        <v>5342.6166666666659</v>
      </c>
      <c r="K404" s="438">
        <v>5274.45</v>
      </c>
      <c r="L404" s="438">
        <v>5200</v>
      </c>
      <c r="M404" s="438">
        <v>5.9769999999999997E-2</v>
      </c>
    </row>
    <row r="405" spans="1:13">
      <c r="A405" s="245">
        <v>395</v>
      </c>
      <c r="B405" s="441" t="s">
        <v>759</v>
      </c>
      <c r="C405" s="438">
        <v>126.1</v>
      </c>
      <c r="D405" s="439">
        <v>127.11666666666666</v>
      </c>
      <c r="E405" s="439">
        <v>124.53333333333333</v>
      </c>
      <c r="F405" s="439">
        <v>122.96666666666667</v>
      </c>
      <c r="G405" s="439">
        <v>120.38333333333334</v>
      </c>
      <c r="H405" s="439">
        <v>128.68333333333334</v>
      </c>
      <c r="I405" s="439">
        <v>131.26666666666665</v>
      </c>
      <c r="J405" s="439">
        <v>132.83333333333331</v>
      </c>
      <c r="K405" s="438">
        <v>129.69999999999999</v>
      </c>
      <c r="L405" s="438">
        <v>125.55</v>
      </c>
      <c r="M405" s="438">
        <v>6.5364699999999996</v>
      </c>
    </row>
    <row r="406" spans="1:13">
      <c r="A406" s="245">
        <v>396</v>
      </c>
      <c r="B406" s="441" t="s">
        <v>480</v>
      </c>
      <c r="C406" s="438">
        <v>418.4</v>
      </c>
      <c r="D406" s="439">
        <v>419.09999999999997</v>
      </c>
      <c r="E406" s="439">
        <v>411.84999999999991</v>
      </c>
      <c r="F406" s="439">
        <v>405.29999999999995</v>
      </c>
      <c r="G406" s="439">
        <v>398.0499999999999</v>
      </c>
      <c r="H406" s="439">
        <v>425.64999999999992</v>
      </c>
      <c r="I406" s="439">
        <v>432.90000000000003</v>
      </c>
      <c r="J406" s="439">
        <v>439.44999999999993</v>
      </c>
      <c r="K406" s="438">
        <v>426.35</v>
      </c>
      <c r="L406" s="438">
        <v>412.55</v>
      </c>
      <c r="M406" s="438">
        <v>2.1773899999999999</v>
      </c>
    </row>
    <row r="407" spans="1:13">
      <c r="A407" s="245">
        <v>397</v>
      </c>
      <c r="B407" s="441" t="s">
        <v>761</v>
      </c>
      <c r="C407" s="438">
        <v>269.95</v>
      </c>
      <c r="D407" s="439">
        <v>272.48333333333329</v>
      </c>
      <c r="E407" s="439">
        <v>265.56666666666661</v>
      </c>
      <c r="F407" s="439">
        <v>261.18333333333334</v>
      </c>
      <c r="G407" s="439">
        <v>254.26666666666665</v>
      </c>
      <c r="H407" s="439">
        <v>276.86666666666656</v>
      </c>
      <c r="I407" s="439">
        <v>283.78333333333319</v>
      </c>
      <c r="J407" s="439">
        <v>288.16666666666652</v>
      </c>
      <c r="K407" s="438">
        <v>279.39999999999998</v>
      </c>
      <c r="L407" s="438">
        <v>268.10000000000002</v>
      </c>
      <c r="M407" s="438">
        <v>5.1060600000000003</v>
      </c>
    </row>
    <row r="408" spans="1:13">
      <c r="A408" s="245">
        <v>398</v>
      </c>
      <c r="B408" s="441" t="s">
        <v>481</v>
      </c>
      <c r="C408" s="438">
        <v>2202.65</v>
      </c>
      <c r="D408" s="439">
        <v>2206.9166666666665</v>
      </c>
      <c r="E408" s="439">
        <v>2163.833333333333</v>
      </c>
      <c r="F408" s="439">
        <v>2125.0166666666664</v>
      </c>
      <c r="G408" s="439">
        <v>2081.9333333333329</v>
      </c>
      <c r="H408" s="439">
        <v>2245.7333333333331</v>
      </c>
      <c r="I408" s="439">
        <v>2288.8166666666662</v>
      </c>
      <c r="J408" s="439">
        <v>2327.6333333333332</v>
      </c>
      <c r="K408" s="438">
        <v>2250</v>
      </c>
      <c r="L408" s="438">
        <v>2168.1</v>
      </c>
      <c r="M408" s="438">
        <v>0.17648</v>
      </c>
    </row>
    <row r="409" spans="1:13">
      <c r="A409" s="245">
        <v>399</v>
      </c>
      <c r="B409" s="441" t="s">
        <v>482</v>
      </c>
      <c r="C409" s="438">
        <v>536.9</v>
      </c>
      <c r="D409" s="439">
        <v>543.46666666666658</v>
      </c>
      <c r="E409" s="439">
        <v>528.48333333333312</v>
      </c>
      <c r="F409" s="439">
        <v>520.06666666666649</v>
      </c>
      <c r="G409" s="439">
        <v>505.08333333333303</v>
      </c>
      <c r="H409" s="439">
        <v>551.88333333333321</v>
      </c>
      <c r="I409" s="439">
        <v>566.86666666666656</v>
      </c>
      <c r="J409" s="439">
        <v>575.2833333333333</v>
      </c>
      <c r="K409" s="438">
        <v>558.45000000000005</v>
      </c>
      <c r="L409" s="438">
        <v>535.04999999999995</v>
      </c>
      <c r="M409" s="438">
        <v>3.2484899999999999</v>
      </c>
    </row>
    <row r="410" spans="1:13">
      <c r="A410" s="245">
        <v>400</v>
      </c>
      <c r="B410" s="441" t="s">
        <v>760</v>
      </c>
      <c r="C410" s="438">
        <v>114.85</v>
      </c>
      <c r="D410" s="439">
        <v>115.61666666666667</v>
      </c>
      <c r="E410" s="439">
        <v>113.23333333333335</v>
      </c>
      <c r="F410" s="439">
        <v>111.61666666666667</v>
      </c>
      <c r="G410" s="439">
        <v>109.23333333333335</v>
      </c>
      <c r="H410" s="439">
        <v>117.23333333333335</v>
      </c>
      <c r="I410" s="439">
        <v>119.61666666666667</v>
      </c>
      <c r="J410" s="439">
        <v>121.23333333333335</v>
      </c>
      <c r="K410" s="438">
        <v>118</v>
      </c>
      <c r="L410" s="438">
        <v>114</v>
      </c>
      <c r="M410" s="438">
        <v>86.298450000000003</v>
      </c>
    </row>
    <row r="411" spans="1:13">
      <c r="A411" s="245">
        <v>401</v>
      </c>
      <c r="B411" s="441" t="s">
        <v>483</v>
      </c>
      <c r="C411" s="438">
        <v>234.75</v>
      </c>
      <c r="D411" s="439">
        <v>234.04999999999998</v>
      </c>
      <c r="E411" s="439">
        <v>231.19999999999996</v>
      </c>
      <c r="F411" s="439">
        <v>227.64999999999998</v>
      </c>
      <c r="G411" s="439">
        <v>224.79999999999995</v>
      </c>
      <c r="H411" s="439">
        <v>237.59999999999997</v>
      </c>
      <c r="I411" s="439">
        <v>240.45</v>
      </c>
      <c r="J411" s="439">
        <v>243.99999999999997</v>
      </c>
      <c r="K411" s="438">
        <v>236.9</v>
      </c>
      <c r="L411" s="438">
        <v>230.5</v>
      </c>
      <c r="M411" s="438">
        <v>1.06429</v>
      </c>
    </row>
    <row r="412" spans="1:13">
      <c r="A412" s="245">
        <v>402</v>
      </c>
      <c r="B412" s="441" t="s">
        <v>170</v>
      </c>
      <c r="C412" s="438">
        <v>28224.75</v>
      </c>
      <c r="D412" s="439">
        <v>28315.75</v>
      </c>
      <c r="E412" s="439">
        <v>28041.5</v>
      </c>
      <c r="F412" s="439">
        <v>27858.25</v>
      </c>
      <c r="G412" s="439">
        <v>27584</v>
      </c>
      <c r="H412" s="439">
        <v>28499</v>
      </c>
      <c r="I412" s="439">
        <v>28773.25</v>
      </c>
      <c r="J412" s="439">
        <v>28956.5</v>
      </c>
      <c r="K412" s="438">
        <v>28590</v>
      </c>
      <c r="L412" s="438">
        <v>28132.5</v>
      </c>
      <c r="M412" s="438">
        <v>0.15215000000000001</v>
      </c>
    </row>
    <row r="413" spans="1:13">
      <c r="A413" s="245">
        <v>403</v>
      </c>
      <c r="B413" s="441" t="s">
        <v>484</v>
      </c>
      <c r="C413" s="438">
        <v>1715.65</v>
      </c>
      <c r="D413" s="439">
        <v>1730.1833333333334</v>
      </c>
      <c r="E413" s="439">
        <v>1690.4666666666667</v>
      </c>
      <c r="F413" s="439">
        <v>1665.2833333333333</v>
      </c>
      <c r="G413" s="439">
        <v>1625.5666666666666</v>
      </c>
      <c r="H413" s="439">
        <v>1755.3666666666668</v>
      </c>
      <c r="I413" s="439">
        <v>1795.0833333333335</v>
      </c>
      <c r="J413" s="439">
        <v>1820.2666666666669</v>
      </c>
      <c r="K413" s="438">
        <v>1769.9</v>
      </c>
      <c r="L413" s="438">
        <v>1705</v>
      </c>
      <c r="M413" s="438">
        <v>0.19606999999999999</v>
      </c>
    </row>
    <row r="414" spans="1:13">
      <c r="A414" s="245">
        <v>404</v>
      </c>
      <c r="B414" s="441" t="s">
        <v>173</v>
      </c>
      <c r="C414" s="438">
        <v>1433.85</v>
      </c>
      <c r="D414" s="439">
        <v>1441.3999999999999</v>
      </c>
      <c r="E414" s="439">
        <v>1418.7999999999997</v>
      </c>
      <c r="F414" s="439">
        <v>1403.7499999999998</v>
      </c>
      <c r="G414" s="439">
        <v>1381.1499999999996</v>
      </c>
      <c r="H414" s="439">
        <v>1456.4499999999998</v>
      </c>
      <c r="I414" s="439">
        <v>1479.0499999999997</v>
      </c>
      <c r="J414" s="439">
        <v>1494.1</v>
      </c>
      <c r="K414" s="438">
        <v>1464</v>
      </c>
      <c r="L414" s="438">
        <v>1426.35</v>
      </c>
      <c r="M414" s="438">
        <v>19.655380000000001</v>
      </c>
    </row>
    <row r="415" spans="1:13">
      <c r="A415" s="245">
        <v>405</v>
      </c>
      <c r="B415" s="441" t="s">
        <v>171</v>
      </c>
      <c r="C415" s="438">
        <v>2026.6</v>
      </c>
      <c r="D415" s="439">
        <v>2035.5999999999997</v>
      </c>
      <c r="E415" s="439">
        <v>2010.8499999999995</v>
      </c>
      <c r="F415" s="439">
        <v>1995.0999999999997</v>
      </c>
      <c r="G415" s="439">
        <v>1970.3499999999995</v>
      </c>
      <c r="H415" s="439">
        <v>2051.3499999999995</v>
      </c>
      <c r="I415" s="439">
        <v>2076.1</v>
      </c>
      <c r="J415" s="439">
        <v>2091.8499999999995</v>
      </c>
      <c r="K415" s="438">
        <v>2060.35</v>
      </c>
      <c r="L415" s="438">
        <v>2019.85</v>
      </c>
      <c r="M415" s="438">
        <v>2.3656299999999999</v>
      </c>
    </row>
    <row r="416" spans="1:13">
      <c r="A416" s="245">
        <v>406</v>
      </c>
      <c r="B416" s="441" t="s">
        <v>485</v>
      </c>
      <c r="C416" s="438">
        <v>502.5</v>
      </c>
      <c r="D416" s="439">
        <v>506.8</v>
      </c>
      <c r="E416" s="439">
        <v>496.6</v>
      </c>
      <c r="F416" s="439">
        <v>490.7</v>
      </c>
      <c r="G416" s="439">
        <v>480.5</v>
      </c>
      <c r="H416" s="439">
        <v>512.70000000000005</v>
      </c>
      <c r="I416" s="439">
        <v>522.9</v>
      </c>
      <c r="J416" s="439">
        <v>528.80000000000007</v>
      </c>
      <c r="K416" s="438">
        <v>517</v>
      </c>
      <c r="L416" s="438">
        <v>500.9</v>
      </c>
      <c r="M416" s="438">
        <v>1.3899600000000001</v>
      </c>
    </row>
    <row r="417" spans="1:13">
      <c r="A417" s="245">
        <v>407</v>
      </c>
      <c r="B417" s="441" t="s">
        <v>486</v>
      </c>
      <c r="C417" s="438">
        <v>1585.2</v>
      </c>
      <c r="D417" s="439">
        <v>1592.8500000000001</v>
      </c>
      <c r="E417" s="439">
        <v>1562.3000000000002</v>
      </c>
      <c r="F417" s="439">
        <v>1539.4</v>
      </c>
      <c r="G417" s="439">
        <v>1508.8500000000001</v>
      </c>
      <c r="H417" s="439">
        <v>1615.7500000000002</v>
      </c>
      <c r="I417" s="439">
        <v>1646.3</v>
      </c>
      <c r="J417" s="439">
        <v>1669.2000000000003</v>
      </c>
      <c r="K417" s="438">
        <v>1623.4</v>
      </c>
      <c r="L417" s="438">
        <v>1569.95</v>
      </c>
      <c r="M417" s="438">
        <v>0.47454000000000002</v>
      </c>
    </row>
    <row r="418" spans="1:13">
      <c r="A418" s="245">
        <v>408</v>
      </c>
      <c r="B418" s="441" t="s">
        <v>762</v>
      </c>
      <c r="C418" s="438">
        <v>1653.75</v>
      </c>
      <c r="D418" s="439">
        <v>1662.9166666666667</v>
      </c>
      <c r="E418" s="439">
        <v>1640.8333333333335</v>
      </c>
      <c r="F418" s="439">
        <v>1627.9166666666667</v>
      </c>
      <c r="G418" s="439">
        <v>1605.8333333333335</v>
      </c>
      <c r="H418" s="439">
        <v>1675.8333333333335</v>
      </c>
      <c r="I418" s="439">
        <v>1697.916666666667</v>
      </c>
      <c r="J418" s="439">
        <v>1710.8333333333335</v>
      </c>
      <c r="K418" s="438">
        <v>1685</v>
      </c>
      <c r="L418" s="438">
        <v>1650</v>
      </c>
      <c r="M418" s="438">
        <v>0.85189000000000004</v>
      </c>
    </row>
    <row r="419" spans="1:13">
      <c r="A419" s="245">
        <v>409</v>
      </c>
      <c r="B419" s="441" t="s">
        <v>487</v>
      </c>
      <c r="C419" s="438">
        <v>718.4</v>
      </c>
      <c r="D419" s="439">
        <v>721.33333333333337</v>
      </c>
      <c r="E419" s="439">
        <v>709.66666666666674</v>
      </c>
      <c r="F419" s="439">
        <v>700.93333333333339</v>
      </c>
      <c r="G419" s="439">
        <v>689.26666666666677</v>
      </c>
      <c r="H419" s="439">
        <v>730.06666666666672</v>
      </c>
      <c r="I419" s="439">
        <v>741.73333333333346</v>
      </c>
      <c r="J419" s="439">
        <v>750.4666666666667</v>
      </c>
      <c r="K419" s="438">
        <v>733</v>
      </c>
      <c r="L419" s="438">
        <v>712.6</v>
      </c>
      <c r="M419" s="438">
        <v>1.4169400000000001</v>
      </c>
    </row>
    <row r="420" spans="1:13">
      <c r="A420" s="245">
        <v>410</v>
      </c>
      <c r="B420" s="441" t="s">
        <v>488</v>
      </c>
      <c r="C420" s="438">
        <v>10.85</v>
      </c>
      <c r="D420" s="439">
        <v>10.916666666666666</v>
      </c>
      <c r="E420" s="439">
        <v>10.433333333333332</v>
      </c>
      <c r="F420" s="439">
        <v>10.016666666666666</v>
      </c>
      <c r="G420" s="439">
        <v>9.5333333333333314</v>
      </c>
      <c r="H420" s="439">
        <v>11.333333333333332</v>
      </c>
      <c r="I420" s="439">
        <v>11.816666666666666</v>
      </c>
      <c r="J420" s="439">
        <v>12.233333333333333</v>
      </c>
      <c r="K420" s="438">
        <v>11.4</v>
      </c>
      <c r="L420" s="438">
        <v>10.5</v>
      </c>
      <c r="M420" s="438">
        <v>963.19087000000002</v>
      </c>
    </row>
    <row r="421" spans="1:13">
      <c r="A421" s="245">
        <v>411</v>
      </c>
      <c r="B421" s="441" t="s">
        <v>763</v>
      </c>
      <c r="C421" s="438">
        <v>77.650000000000006</v>
      </c>
      <c r="D421" s="439">
        <v>78.100000000000009</v>
      </c>
      <c r="E421" s="439">
        <v>77.050000000000011</v>
      </c>
      <c r="F421" s="439">
        <v>76.45</v>
      </c>
      <c r="G421" s="439">
        <v>75.400000000000006</v>
      </c>
      <c r="H421" s="439">
        <v>78.700000000000017</v>
      </c>
      <c r="I421" s="439">
        <v>79.75</v>
      </c>
      <c r="J421" s="439">
        <v>80.350000000000023</v>
      </c>
      <c r="K421" s="438">
        <v>79.150000000000006</v>
      </c>
      <c r="L421" s="438">
        <v>77.5</v>
      </c>
      <c r="M421" s="438">
        <v>23.280090000000001</v>
      </c>
    </row>
    <row r="422" spans="1:13">
      <c r="A422" s="245">
        <v>412</v>
      </c>
      <c r="B422" s="441" t="s">
        <v>489</v>
      </c>
      <c r="C422" s="438">
        <v>109.05</v>
      </c>
      <c r="D422" s="439">
        <v>109.7</v>
      </c>
      <c r="E422" s="439">
        <v>107.7</v>
      </c>
      <c r="F422" s="439">
        <v>106.35</v>
      </c>
      <c r="G422" s="439">
        <v>104.35</v>
      </c>
      <c r="H422" s="439">
        <v>111.05000000000001</v>
      </c>
      <c r="I422" s="439">
        <v>113.05000000000001</v>
      </c>
      <c r="J422" s="439">
        <v>114.40000000000002</v>
      </c>
      <c r="K422" s="438">
        <v>111.7</v>
      </c>
      <c r="L422" s="438">
        <v>108.35</v>
      </c>
      <c r="M422" s="438">
        <v>3.2555499999999999</v>
      </c>
    </row>
    <row r="423" spans="1:13">
      <c r="A423" s="245">
        <v>413</v>
      </c>
      <c r="B423" s="441" t="s">
        <v>169</v>
      </c>
      <c r="C423" s="438">
        <v>425.95</v>
      </c>
      <c r="D423" s="439">
        <v>427.90000000000003</v>
      </c>
      <c r="E423" s="439">
        <v>423.05000000000007</v>
      </c>
      <c r="F423" s="439">
        <v>420.15000000000003</v>
      </c>
      <c r="G423" s="439">
        <v>415.30000000000007</v>
      </c>
      <c r="H423" s="439">
        <v>430.80000000000007</v>
      </c>
      <c r="I423" s="439">
        <v>435.65000000000009</v>
      </c>
      <c r="J423" s="439">
        <v>438.55000000000007</v>
      </c>
      <c r="K423" s="438">
        <v>432.75</v>
      </c>
      <c r="L423" s="438">
        <v>425</v>
      </c>
      <c r="M423" s="438">
        <v>197.01175000000001</v>
      </c>
    </row>
    <row r="424" spans="1:13">
      <c r="A424" s="245">
        <v>414</v>
      </c>
      <c r="B424" s="441" t="s">
        <v>168</v>
      </c>
      <c r="C424" s="438">
        <v>131.19999999999999</v>
      </c>
      <c r="D424" s="439">
        <v>133.33333333333334</v>
      </c>
      <c r="E424" s="439">
        <v>128.66666666666669</v>
      </c>
      <c r="F424" s="439">
        <v>126.13333333333335</v>
      </c>
      <c r="G424" s="439">
        <v>121.4666666666667</v>
      </c>
      <c r="H424" s="439">
        <v>135.86666666666667</v>
      </c>
      <c r="I424" s="439">
        <v>140.53333333333336</v>
      </c>
      <c r="J424" s="439">
        <v>143.06666666666666</v>
      </c>
      <c r="K424" s="438">
        <v>138</v>
      </c>
      <c r="L424" s="438">
        <v>130.80000000000001</v>
      </c>
      <c r="M424" s="438">
        <v>708.91535999999996</v>
      </c>
    </row>
    <row r="425" spans="1:13">
      <c r="A425" s="245">
        <v>415</v>
      </c>
      <c r="B425" s="441" t="s">
        <v>766</v>
      </c>
      <c r="C425" s="438">
        <v>236.35</v>
      </c>
      <c r="D425" s="439">
        <v>237.80000000000004</v>
      </c>
      <c r="E425" s="439">
        <v>234.10000000000008</v>
      </c>
      <c r="F425" s="439">
        <v>231.85000000000005</v>
      </c>
      <c r="G425" s="439">
        <v>228.15000000000009</v>
      </c>
      <c r="H425" s="439">
        <v>240.05000000000007</v>
      </c>
      <c r="I425" s="439">
        <v>243.75000000000006</v>
      </c>
      <c r="J425" s="439">
        <v>246.00000000000006</v>
      </c>
      <c r="K425" s="438">
        <v>241.5</v>
      </c>
      <c r="L425" s="438">
        <v>235.55</v>
      </c>
      <c r="M425" s="438">
        <v>3.76966</v>
      </c>
    </row>
    <row r="426" spans="1:13">
      <c r="A426" s="245">
        <v>416</v>
      </c>
      <c r="B426" s="441" t="s">
        <v>831</v>
      </c>
      <c r="C426" s="438">
        <v>258.85000000000002</v>
      </c>
      <c r="D426" s="439">
        <v>261.15000000000003</v>
      </c>
      <c r="E426" s="439">
        <v>254.20000000000005</v>
      </c>
      <c r="F426" s="439">
        <v>249.55</v>
      </c>
      <c r="G426" s="439">
        <v>242.60000000000002</v>
      </c>
      <c r="H426" s="439">
        <v>265.80000000000007</v>
      </c>
      <c r="I426" s="439">
        <v>272.75</v>
      </c>
      <c r="J426" s="439">
        <v>277.40000000000009</v>
      </c>
      <c r="K426" s="438">
        <v>268.10000000000002</v>
      </c>
      <c r="L426" s="438">
        <v>256.5</v>
      </c>
      <c r="M426" s="438">
        <v>3.3883000000000001</v>
      </c>
    </row>
    <row r="427" spans="1:13">
      <c r="A427" s="245">
        <v>417</v>
      </c>
      <c r="B427" s="441" t="s">
        <v>174</v>
      </c>
      <c r="C427" s="438">
        <v>791.7</v>
      </c>
      <c r="D427" s="439">
        <v>799.06666666666661</v>
      </c>
      <c r="E427" s="439">
        <v>777.63333333333321</v>
      </c>
      <c r="F427" s="439">
        <v>763.56666666666661</v>
      </c>
      <c r="G427" s="439">
        <v>742.13333333333321</v>
      </c>
      <c r="H427" s="439">
        <v>813.13333333333321</v>
      </c>
      <c r="I427" s="439">
        <v>834.56666666666661</v>
      </c>
      <c r="J427" s="439">
        <v>848.63333333333321</v>
      </c>
      <c r="K427" s="438">
        <v>820.5</v>
      </c>
      <c r="L427" s="438">
        <v>785</v>
      </c>
      <c r="M427" s="438">
        <v>6.9800599999999999</v>
      </c>
    </row>
    <row r="428" spans="1:13">
      <c r="A428" s="245">
        <v>418</v>
      </c>
      <c r="B428" s="441" t="s">
        <v>490</v>
      </c>
      <c r="C428" s="438">
        <v>683.35</v>
      </c>
      <c r="D428" s="439">
        <v>688.25</v>
      </c>
      <c r="E428" s="439">
        <v>674.6</v>
      </c>
      <c r="F428" s="439">
        <v>665.85</v>
      </c>
      <c r="G428" s="439">
        <v>652.20000000000005</v>
      </c>
      <c r="H428" s="439">
        <v>697</v>
      </c>
      <c r="I428" s="439">
        <v>710.65000000000009</v>
      </c>
      <c r="J428" s="439">
        <v>719.4</v>
      </c>
      <c r="K428" s="438">
        <v>701.9</v>
      </c>
      <c r="L428" s="438">
        <v>679.5</v>
      </c>
      <c r="M428" s="438">
        <v>1.60137</v>
      </c>
    </row>
    <row r="429" spans="1:13">
      <c r="A429" s="245">
        <v>419</v>
      </c>
      <c r="B429" s="441" t="s">
        <v>793</v>
      </c>
      <c r="C429" s="438">
        <v>385.8</v>
      </c>
      <c r="D429" s="439">
        <v>387.23333333333329</v>
      </c>
      <c r="E429" s="439">
        <v>379.96666666666658</v>
      </c>
      <c r="F429" s="439">
        <v>374.13333333333327</v>
      </c>
      <c r="G429" s="439">
        <v>366.86666666666656</v>
      </c>
      <c r="H429" s="439">
        <v>393.06666666666661</v>
      </c>
      <c r="I429" s="439">
        <v>400.33333333333337</v>
      </c>
      <c r="J429" s="439">
        <v>406.16666666666663</v>
      </c>
      <c r="K429" s="438">
        <v>394.5</v>
      </c>
      <c r="L429" s="438">
        <v>381.4</v>
      </c>
      <c r="M429" s="438">
        <v>6.20214</v>
      </c>
    </row>
    <row r="430" spans="1:13">
      <c r="A430" s="245">
        <v>420</v>
      </c>
      <c r="B430" s="441" t="s">
        <v>491</v>
      </c>
      <c r="C430" s="438">
        <v>238</v>
      </c>
      <c r="D430" s="439">
        <v>240.54999999999998</v>
      </c>
      <c r="E430" s="439">
        <v>233.44999999999996</v>
      </c>
      <c r="F430" s="439">
        <v>228.89999999999998</v>
      </c>
      <c r="G430" s="439">
        <v>221.79999999999995</v>
      </c>
      <c r="H430" s="439">
        <v>245.09999999999997</v>
      </c>
      <c r="I430" s="439">
        <v>252.2</v>
      </c>
      <c r="J430" s="439">
        <v>256.75</v>
      </c>
      <c r="K430" s="438">
        <v>247.65</v>
      </c>
      <c r="L430" s="438">
        <v>236</v>
      </c>
      <c r="M430" s="438">
        <v>12.70345</v>
      </c>
    </row>
    <row r="431" spans="1:13">
      <c r="A431" s="245">
        <v>421</v>
      </c>
      <c r="B431" s="441" t="s">
        <v>175</v>
      </c>
      <c r="C431" s="438">
        <v>668.55</v>
      </c>
      <c r="D431" s="439">
        <v>671.9666666666667</v>
      </c>
      <c r="E431" s="439">
        <v>663.43333333333339</v>
      </c>
      <c r="F431" s="439">
        <v>658.31666666666672</v>
      </c>
      <c r="G431" s="439">
        <v>649.78333333333342</v>
      </c>
      <c r="H431" s="439">
        <v>677.08333333333337</v>
      </c>
      <c r="I431" s="439">
        <v>685.61666666666667</v>
      </c>
      <c r="J431" s="439">
        <v>690.73333333333335</v>
      </c>
      <c r="K431" s="438">
        <v>680.5</v>
      </c>
      <c r="L431" s="438">
        <v>666.85</v>
      </c>
      <c r="M431" s="438">
        <v>48.424480000000003</v>
      </c>
    </row>
    <row r="432" spans="1:13">
      <c r="A432" s="245">
        <v>422</v>
      </c>
      <c r="B432" s="441" t="s">
        <v>176</v>
      </c>
      <c r="C432" s="438">
        <v>529.65</v>
      </c>
      <c r="D432" s="439">
        <v>527.81666666666661</v>
      </c>
      <c r="E432" s="439">
        <v>522.83333333333326</v>
      </c>
      <c r="F432" s="439">
        <v>516.01666666666665</v>
      </c>
      <c r="G432" s="439">
        <v>511.0333333333333</v>
      </c>
      <c r="H432" s="439">
        <v>534.63333333333321</v>
      </c>
      <c r="I432" s="439">
        <v>539.61666666666656</v>
      </c>
      <c r="J432" s="439">
        <v>546.43333333333317</v>
      </c>
      <c r="K432" s="438">
        <v>532.79999999999995</v>
      </c>
      <c r="L432" s="438">
        <v>521</v>
      </c>
      <c r="M432" s="438">
        <v>29.181529999999999</v>
      </c>
    </row>
    <row r="433" spans="1:13">
      <c r="A433" s="245">
        <v>423</v>
      </c>
      <c r="B433" s="441" t="s">
        <v>492</v>
      </c>
      <c r="C433" s="438">
        <v>2598.25</v>
      </c>
      <c r="D433" s="439">
        <v>2616.4166666666665</v>
      </c>
      <c r="E433" s="439">
        <v>2534.833333333333</v>
      </c>
      <c r="F433" s="439">
        <v>2471.4166666666665</v>
      </c>
      <c r="G433" s="439">
        <v>2389.833333333333</v>
      </c>
      <c r="H433" s="439">
        <v>2679.833333333333</v>
      </c>
      <c r="I433" s="439">
        <v>2761.4166666666661</v>
      </c>
      <c r="J433" s="439">
        <v>2824.833333333333</v>
      </c>
      <c r="K433" s="438">
        <v>2698</v>
      </c>
      <c r="L433" s="438">
        <v>2553</v>
      </c>
      <c r="M433" s="438">
        <v>1.3946700000000001</v>
      </c>
    </row>
    <row r="434" spans="1:13">
      <c r="A434" s="245">
        <v>424</v>
      </c>
      <c r="B434" s="441" t="s">
        <v>493</v>
      </c>
      <c r="C434" s="438">
        <v>830.3</v>
      </c>
      <c r="D434" s="439">
        <v>833.76666666666677</v>
      </c>
      <c r="E434" s="439">
        <v>822.53333333333353</v>
      </c>
      <c r="F434" s="439">
        <v>814.76666666666677</v>
      </c>
      <c r="G434" s="439">
        <v>803.53333333333353</v>
      </c>
      <c r="H434" s="439">
        <v>841.53333333333353</v>
      </c>
      <c r="I434" s="439">
        <v>852.76666666666688</v>
      </c>
      <c r="J434" s="439">
        <v>860.53333333333353</v>
      </c>
      <c r="K434" s="438">
        <v>845</v>
      </c>
      <c r="L434" s="438">
        <v>826</v>
      </c>
      <c r="M434" s="438">
        <v>0.74380999999999997</v>
      </c>
    </row>
    <row r="435" spans="1:13">
      <c r="A435" s="245">
        <v>425</v>
      </c>
      <c r="B435" s="441" t="s">
        <v>494</v>
      </c>
      <c r="C435" s="438">
        <v>296</v>
      </c>
      <c r="D435" s="439">
        <v>297.83333333333331</v>
      </c>
      <c r="E435" s="439">
        <v>291.36666666666662</v>
      </c>
      <c r="F435" s="439">
        <v>286.73333333333329</v>
      </c>
      <c r="G435" s="439">
        <v>280.26666666666659</v>
      </c>
      <c r="H435" s="439">
        <v>302.46666666666664</v>
      </c>
      <c r="I435" s="439">
        <v>308.93333333333334</v>
      </c>
      <c r="J435" s="439">
        <v>313.56666666666666</v>
      </c>
      <c r="K435" s="438">
        <v>304.3</v>
      </c>
      <c r="L435" s="438">
        <v>293.2</v>
      </c>
      <c r="M435" s="438">
        <v>2.5532699999999999</v>
      </c>
    </row>
    <row r="436" spans="1:13">
      <c r="A436" s="245">
        <v>426</v>
      </c>
      <c r="B436" s="441" t="s">
        <v>495</v>
      </c>
      <c r="C436" s="438">
        <v>284.7</v>
      </c>
      <c r="D436" s="439">
        <v>290.31666666666666</v>
      </c>
      <c r="E436" s="439">
        <v>262.33333333333331</v>
      </c>
      <c r="F436" s="439">
        <v>239.96666666666664</v>
      </c>
      <c r="G436" s="439">
        <v>211.98333333333329</v>
      </c>
      <c r="H436" s="439">
        <v>312.68333333333334</v>
      </c>
      <c r="I436" s="439">
        <v>340.66666666666669</v>
      </c>
      <c r="J436" s="439">
        <v>363.03333333333336</v>
      </c>
      <c r="K436" s="438">
        <v>318.3</v>
      </c>
      <c r="L436" s="438">
        <v>267.95</v>
      </c>
      <c r="M436" s="438">
        <v>166.31743</v>
      </c>
    </row>
    <row r="437" spans="1:13">
      <c r="A437" s="245">
        <v>427</v>
      </c>
      <c r="B437" s="441" t="s">
        <v>496</v>
      </c>
      <c r="C437" s="438">
        <v>2261.1</v>
      </c>
      <c r="D437" s="439">
        <v>2262.0333333333333</v>
      </c>
      <c r="E437" s="439">
        <v>2250.0666666666666</v>
      </c>
      <c r="F437" s="439">
        <v>2239.0333333333333</v>
      </c>
      <c r="G437" s="439">
        <v>2227.0666666666666</v>
      </c>
      <c r="H437" s="439">
        <v>2273.0666666666666</v>
      </c>
      <c r="I437" s="439">
        <v>2285.0333333333328</v>
      </c>
      <c r="J437" s="439">
        <v>2296.0666666666666</v>
      </c>
      <c r="K437" s="438">
        <v>2274</v>
      </c>
      <c r="L437" s="438">
        <v>2251</v>
      </c>
      <c r="M437" s="438">
        <v>0.53915000000000002</v>
      </c>
    </row>
    <row r="438" spans="1:13">
      <c r="A438" s="245">
        <v>428</v>
      </c>
      <c r="B438" s="441" t="s">
        <v>764</v>
      </c>
      <c r="C438" s="438">
        <v>747.1</v>
      </c>
      <c r="D438" s="439">
        <v>750.7833333333333</v>
      </c>
      <c r="E438" s="439">
        <v>732.56666666666661</v>
      </c>
      <c r="F438" s="439">
        <v>718.0333333333333</v>
      </c>
      <c r="G438" s="439">
        <v>699.81666666666661</v>
      </c>
      <c r="H438" s="439">
        <v>765.31666666666661</v>
      </c>
      <c r="I438" s="439">
        <v>783.5333333333333</v>
      </c>
      <c r="J438" s="439">
        <v>798.06666666666661</v>
      </c>
      <c r="K438" s="438">
        <v>769</v>
      </c>
      <c r="L438" s="438">
        <v>736.25</v>
      </c>
      <c r="M438" s="438">
        <v>0.40844999999999998</v>
      </c>
    </row>
    <row r="439" spans="1:13">
      <c r="A439" s="245">
        <v>429</v>
      </c>
      <c r="B439" s="441" t="s">
        <v>813</v>
      </c>
      <c r="C439" s="438">
        <v>484.2</v>
      </c>
      <c r="D439" s="439">
        <v>483.43333333333339</v>
      </c>
      <c r="E439" s="439">
        <v>480.86666666666679</v>
      </c>
      <c r="F439" s="439">
        <v>477.53333333333342</v>
      </c>
      <c r="G439" s="439">
        <v>474.96666666666681</v>
      </c>
      <c r="H439" s="439">
        <v>486.76666666666677</v>
      </c>
      <c r="I439" s="439">
        <v>489.33333333333337</v>
      </c>
      <c r="J439" s="439">
        <v>492.66666666666674</v>
      </c>
      <c r="K439" s="438">
        <v>486</v>
      </c>
      <c r="L439" s="438">
        <v>480.1</v>
      </c>
      <c r="M439" s="438">
        <v>2.6180300000000001</v>
      </c>
    </row>
    <row r="440" spans="1:13">
      <c r="A440" s="245">
        <v>430</v>
      </c>
      <c r="B440" s="441" t="s">
        <v>497</v>
      </c>
      <c r="C440" s="438">
        <v>7.1</v>
      </c>
      <c r="D440" s="439">
        <v>7.166666666666667</v>
      </c>
      <c r="E440" s="439">
        <v>6.9333333333333336</v>
      </c>
      <c r="F440" s="439">
        <v>6.7666666666666666</v>
      </c>
      <c r="G440" s="439">
        <v>6.5333333333333332</v>
      </c>
      <c r="H440" s="439">
        <v>7.3333333333333339</v>
      </c>
      <c r="I440" s="439">
        <v>7.5666666666666664</v>
      </c>
      <c r="J440" s="439">
        <v>7.7333333333333343</v>
      </c>
      <c r="K440" s="438">
        <v>7.4</v>
      </c>
      <c r="L440" s="438">
        <v>7</v>
      </c>
      <c r="M440" s="438">
        <v>408.00984</v>
      </c>
    </row>
    <row r="441" spans="1:13">
      <c r="A441" s="245">
        <v>431</v>
      </c>
      <c r="B441" s="441" t="s">
        <v>498</v>
      </c>
      <c r="C441" s="438">
        <v>140</v>
      </c>
      <c r="D441" s="439">
        <v>139.61666666666667</v>
      </c>
      <c r="E441" s="439">
        <v>137.53333333333336</v>
      </c>
      <c r="F441" s="439">
        <v>135.06666666666669</v>
      </c>
      <c r="G441" s="439">
        <v>132.98333333333338</v>
      </c>
      <c r="H441" s="439">
        <v>142.08333333333334</v>
      </c>
      <c r="I441" s="439">
        <v>144.16666666666666</v>
      </c>
      <c r="J441" s="439">
        <v>146.63333333333333</v>
      </c>
      <c r="K441" s="438">
        <v>141.69999999999999</v>
      </c>
      <c r="L441" s="438">
        <v>137.15</v>
      </c>
      <c r="M441" s="438">
        <v>1.36591</v>
      </c>
    </row>
    <row r="442" spans="1:13">
      <c r="A442" s="245">
        <v>432</v>
      </c>
      <c r="B442" s="441" t="s">
        <v>765</v>
      </c>
      <c r="C442" s="438">
        <v>1612</v>
      </c>
      <c r="D442" s="439">
        <v>1611.9666666666665</v>
      </c>
      <c r="E442" s="439">
        <v>1598.9333333333329</v>
      </c>
      <c r="F442" s="439">
        <v>1585.8666666666666</v>
      </c>
      <c r="G442" s="439">
        <v>1572.833333333333</v>
      </c>
      <c r="H442" s="439">
        <v>1625.0333333333328</v>
      </c>
      <c r="I442" s="439">
        <v>1638.0666666666662</v>
      </c>
      <c r="J442" s="439">
        <v>1651.1333333333328</v>
      </c>
      <c r="K442" s="438">
        <v>1625</v>
      </c>
      <c r="L442" s="438">
        <v>1598.9</v>
      </c>
      <c r="M442" s="438">
        <v>0.13403000000000001</v>
      </c>
    </row>
    <row r="443" spans="1:13">
      <c r="A443" s="245">
        <v>433</v>
      </c>
      <c r="B443" s="441" t="s">
        <v>499</v>
      </c>
      <c r="C443" s="438">
        <v>1111.25</v>
      </c>
      <c r="D443" s="439">
        <v>1112.3333333333333</v>
      </c>
      <c r="E443" s="439">
        <v>1075.6666666666665</v>
      </c>
      <c r="F443" s="439">
        <v>1040.0833333333333</v>
      </c>
      <c r="G443" s="439">
        <v>1003.4166666666665</v>
      </c>
      <c r="H443" s="439">
        <v>1147.9166666666665</v>
      </c>
      <c r="I443" s="439">
        <v>1184.583333333333</v>
      </c>
      <c r="J443" s="439">
        <v>1220.1666666666665</v>
      </c>
      <c r="K443" s="438">
        <v>1149</v>
      </c>
      <c r="L443" s="438">
        <v>1076.75</v>
      </c>
      <c r="M443" s="438">
        <v>7.4491500000000004</v>
      </c>
    </row>
    <row r="444" spans="1:13">
      <c r="A444" s="245">
        <v>434</v>
      </c>
      <c r="B444" s="441" t="s">
        <v>275</v>
      </c>
      <c r="C444" s="438">
        <v>584</v>
      </c>
      <c r="D444" s="439">
        <v>585.36666666666667</v>
      </c>
      <c r="E444" s="439">
        <v>580.73333333333335</v>
      </c>
      <c r="F444" s="439">
        <v>577.4666666666667</v>
      </c>
      <c r="G444" s="439">
        <v>572.83333333333337</v>
      </c>
      <c r="H444" s="439">
        <v>588.63333333333333</v>
      </c>
      <c r="I444" s="439">
        <v>593.26666666666677</v>
      </c>
      <c r="J444" s="439">
        <v>596.5333333333333</v>
      </c>
      <c r="K444" s="438">
        <v>590</v>
      </c>
      <c r="L444" s="438">
        <v>582.1</v>
      </c>
      <c r="M444" s="438">
        <v>1.8301099999999999</v>
      </c>
    </row>
    <row r="445" spans="1:13">
      <c r="A445" s="245">
        <v>435</v>
      </c>
      <c r="B445" s="441" t="s">
        <v>500</v>
      </c>
      <c r="C445" s="438">
        <v>1474.75</v>
      </c>
      <c r="D445" s="439">
        <v>1490.6666666666667</v>
      </c>
      <c r="E445" s="439">
        <v>1444.0833333333335</v>
      </c>
      <c r="F445" s="439">
        <v>1413.4166666666667</v>
      </c>
      <c r="G445" s="439">
        <v>1366.8333333333335</v>
      </c>
      <c r="H445" s="439">
        <v>1521.3333333333335</v>
      </c>
      <c r="I445" s="439">
        <v>1567.916666666667</v>
      </c>
      <c r="J445" s="439">
        <v>1598.5833333333335</v>
      </c>
      <c r="K445" s="438">
        <v>1537.25</v>
      </c>
      <c r="L445" s="438">
        <v>1460</v>
      </c>
      <c r="M445" s="438">
        <v>0.62509999999999999</v>
      </c>
    </row>
    <row r="446" spans="1:13">
      <c r="A446" s="245">
        <v>436</v>
      </c>
      <c r="B446" s="441" t="s">
        <v>501</v>
      </c>
      <c r="C446" s="438">
        <v>550.79999999999995</v>
      </c>
      <c r="D446" s="439">
        <v>551.48333333333323</v>
      </c>
      <c r="E446" s="439">
        <v>543.96666666666647</v>
      </c>
      <c r="F446" s="439">
        <v>537.13333333333321</v>
      </c>
      <c r="G446" s="439">
        <v>529.61666666666645</v>
      </c>
      <c r="H446" s="439">
        <v>558.31666666666649</v>
      </c>
      <c r="I446" s="439">
        <v>565.83333333333314</v>
      </c>
      <c r="J446" s="439">
        <v>572.66666666666652</v>
      </c>
      <c r="K446" s="438">
        <v>559</v>
      </c>
      <c r="L446" s="438">
        <v>544.65</v>
      </c>
      <c r="M446" s="438">
        <v>0.29085</v>
      </c>
    </row>
    <row r="447" spans="1:13">
      <c r="A447" s="245">
        <v>437</v>
      </c>
      <c r="B447" s="441" t="s">
        <v>502</v>
      </c>
      <c r="C447" s="438">
        <v>8707.35</v>
      </c>
      <c r="D447" s="439">
        <v>8744.1166666666668</v>
      </c>
      <c r="E447" s="439">
        <v>8638.2333333333336</v>
      </c>
      <c r="F447" s="439">
        <v>8569.1166666666668</v>
      </c>
      <c r="G447" s="439">
        <v>8463.2333333333336</v>
      </c>
      <c r="H447" s="439">
        <v>8813.2333333333336</v>
      </c>
      <c r="I447" s="439">
        <v>8919.1166666666686</v>
      </c>
      <c r="J447" s="439">
        <v>8988.2333333333336</v>
      </c>
      <c r="K447" s="438">
        <v>8850</v>
      </c>
      <c r="L447" s="438">
        <v>8675</v>
      </c>
      <c r="M447" s="438">
        <v>4.369E-2</v>
      </c>
    </row>
    <row r="448" spans="1:13">
      <c r="A448" s="245">
        <v>438</v>
      </c>
      <c r="B448" s="441" t="s">
        <v>503</v>
      </c>
      <c r="C448" s="438">
        <v>312.45</v>
      </c>
      <c r="D448" s="439">
        <v>314.8</v>
      </c>
      <c r="E448" s="439">
        <v>306.65000000000003</v>
      </c>
      <c r="F448" s="439">
        <v>300.85000000000002</v>
      </c>
      <c r="G448" s="439">
        <v>292.70000000000005</v>
      </c>
      <c r="H448" s="439">
        <v>320.60000000000002</v>
      </c>
      <c r="I448" s="439">
        <v>328.75</v>
      </c>
      <c r="J448" s="439">
        <v>334.55</v>
      </c>
      <c r="K448" s="438">
        <v>322.95</v>
      </c>
      <c r="L448" s="438">
        <v>309</v>
      </c>
      <c r="M448" s="438">
        <v>1.17418</v>
      </c>
    </row>
    <row r="449" spans="1:13">
      <c r="A449" s="245">
        <v>439</v>
      </c>
      <c r="B449" s="441" t="s">
        <v>504</v>
      </c>
      <c r="C449" s="438">
        <v>44.25</v>
      </c>
      <c r="D449" s="439">
        <v>44.800000000000004</v>
      </c>
      <c r="E449" s="439">
        <v>43.100000000000009</v>
      </c>
      <c r="F449" s="439">
        <v>41.95</v>
      </c>
      <c r="G449" s="439">
        <v>40.250000000000007</v>
      </c>
      <c r="H449" s="439">
        <v>45.95000000000001</v>
      </c>
      <c r="I449" s="439">
        <v>47.650000000000013</v>
      </c>
      <c r="J449" s="439">
        <v>48.800000000000011</v>
      </c>
      <c r="K449" s="438">
        <v>46.5</v>
      </c>
      <c r="L449" s="438">
        <v>43.65</v>
      </c>
      <c r="M449" s="438">
        <v>141.25047000000001</v>
      </c>
    </row>
    <row r="450" spans="1:13">
      <c r="A450" s="245">
        <v>440</v>
      </c>
      <c r="B450" s="441" t="s">
        <v>188</v>
      </c>
      <c r="C450" s="438">
        <v>622.35</v>
      </c>
      <c r="D450" s="439">
        <v>625.08333333333337</v>
      </c>
      <c r="E450" s="439">
        <v>617.4666666666667</v>
      </c>
      <c r="F450" s="439">
        <v>612.58333333333337</v>
      </c>
      <c r="G450" s="439">
        <v>604.9666666666667</v>
      </c>
      <c r="H450" s="439">
        <v>629.9666666666667</v>
      </c>
      <c r="I450" s="439">
        <v>637.58333333333326</v>
      </c>
      <c r="J450" s="439">
        <v>642.4666666666667</v>
      </c>
      <c r="K450" s="438">
        <v>632.70000000000005</v>
      </c>
      <c r="L450" s="438">
        <v>620.20000000000005</v>
      </c>
      <c r="M450" s="438">
        <v>7.6810099999999997</v>
      </c>
    </row>
    <row r="451" spans="1:13">
      <c r="A451" s="245">
        <v>441</v>
      </c>
      <c r="B451" s="441" t="s">
        <v>767</v>
      </c>
      <c r="C451" s="438">
        <v>15198.65</v>
      </c>
      <c r="D451" s="439">
        <v>15191.683333333334</v>
      </c>
      <c r="E451" s="439">
        <v>15008.016666666668</v>
      </c>
      <c r="F451" s="439">
        <v>14817.383333333333</v>
      </c>
      <c r="G451" s="439">
        <v>14633.716666666667</v>
      </c>
      <c r="H451" s="439">
        <v>15382.316666666669</v>
      </c>
      <c r="I451" s="439">
        <v>15565.983333333334</v>
      </c>
      <c r="J451" s="439">
        <v>15756.61666666667</v>
      </c>
      <c r="K451" s="438">
        <v>15375.35</v>
      </c>
      <c r="L451" s="438">
        <v>15001.05</v>
      </c>
      <c r="M451" s="438">
        <v>1.023E-2</v>
      </c>
    </row>
    <row r="452" spans="1:13">
      <c r="A452" s="245">
        <v>442</v>
      </c>
      <c r="B452" s="441" t="s">
        <v>177</v>
      </c>
      <c r="C452" s="438">
        <v>737.1</v>
      </c>
      <c r="D452" s="439">
        <v>740.2166666666667</v>
      </c>
      <c r="E452" s="439">
        <v>730.98333333333335</v>
      </c>
      <c r="F452" s="439">
        <v>724.86666666666667</v>
      </c>
      <c r="G452" s="439">
        <v>715.63333333333333</v>
      </c>
      <c r="H452" s="439">
        <v>746.33333333333337</v>
      </c>
      <c r="I452" s="439">
        <v>755.56666666666672</v>
      </c>
      <c r="J452" s="439">
        <v>761.68333333333339</v>
      </c>
      <c r="K452" s="438">
        <v>749.45</v>
      </c>
      <c r="L452" s="438">
        <v>734.1</v>
      </c>
      <c r="M452" s="438">
        <v>14.44777</v>
      </c>
    </row>
    <row r="453" spans="1:13">
      <c r="A453" s="245">
        <v>443</v>
      </c>
      <c r="B453" s="441" t="s">
        <v>768</v>
      </c>
      <c r="C453" s="438">
        <v>181.35</v>
      </c>
      <c r="D453" s="439">
        <v>181.88333333333333</v>
      </c>
      <c r="E453" s="439">
        <v>177.81666666666666</v>
      </c>
      <c r="F453" s="439">
        <v>174.28333333333333</v>
      </c>
      <c r="G453" s="439">
        <v>170.21666666666667</v>
      </c>
      <c r="H453" s="439">
        <v>185.41666666666666</v>
      </c>
      <c r="I453" s="439">
        <v>189.48333333333332</v>
      </c>
      <c r="J453" s="439">
        <v>193.01666666666665</v>
      </c>
      <c r="K453" s="438">
        <v>185.95</v>
      </c>
      <c r="L453" s="438">
        <v>178.35</v>
      </c>
      <c r="M453" s="438">
        <v>25.819710000000001</v>
      </c>
    </row>
    <row r="454" spans="1:13">
      <c r="A454" s="245">
        <v>444</v>
      </c>
      <c r="B454" s="441" t="s">
        <v>769</v>
      </c>
      <c r="C454" s="438">
        <v>1302.2</v>
      </c>
      <c r="D454" s="439">
        <v>1306.2333333333333</v>
      </c>
      <c r="E454" s="439">
        <v>1282.5666666666666</v>
      </c>
      <c r="F454" s="439">
        <v>1262.9333333333332</v>
      </c>
      <c r="G454" s="439">
        <v>1239.2666666666664</v>
      </c>
      <c r="H454" s="439">
        <v>1325.8666666666668</v>
      </c>
      <c r="I454" s="439">
        <v>1349.5333333333333</v>
      </c>
      <c r="J454" s="439">
        <v>1369.166666666667</v>
      </c>
      <c r="K454" s="438">
        <v>1329.9</v>
      </c>
      <c r="L454" s="438">
        <v>1286.5999999999999</v>
      </c>
      <c r="M454" s="438">
        <v>5.2005400000000002</v>
      </c>
    </row>
    <row r="455" spans="1:13">
      <c r="A455" s="245">
        <v>445</v>
      </c>
      <c r="B455" s="441" t="s">
        <v>183</v>
      </c>
      <c r="C455" s="438">
        <v>3274.35</v>
      </c>
      <c r="D455" s="439">
        <v>3274.0166666666664</v>
      </c>
      <c r="E455" s="439">
        <v>3253.333333333333</v>
      </c>
      <c r="F455" s="439">
        <v>3232.3166666666666</v>
      </c>
      <c r="G455" s="439">
        <v>3211.6333333333332</v>
      </c>
      <c r="H455" s="439">
        <v>3295.0333333333328</v>
      </c>
      <c r="I455" s="439">
        <v>3315.7166666666662</v>
      </c>
      <c r="J455" s="439">
        <v>3336.7333333333327</v>
      </c>
      <c r="K455" s="438">
        <v>3294.7</v>
      </c>
      <c r="L455" s="438">
        <v>3253</v>
      </c>
      <c r="M455" s="438">
        <v>16.355519999999999</v>
      </c>
    </row>
    <row r="456" spans="1:13">
      <c r="A456" s="245">
        <v>446</v>
      </c>
      <c r="B456" s="441" t="s">
        <v>804</v>
      </c>
      <c r="C456" s="438">
        <v>735.9</v>
      </c>
      <c r="D456" s="439">
        <v>731.55000000000007</v>
      </c>
      <c r="E456" s="439">
        <v>725.35000000000014</v>
      </c>
      <c r="F456" s="439">
        <v>714.80000000000007</v>
      </c>
      <c r="G456" s="439">
        <v>708.60000000000014</v>
      </c>
      <c r="H456" s="439">
        <v>742.10000000000014</v>
      </c>
      <c r="I456" s="439">
        <v>748.30000000000018</v>
      </c>
      <c r="J456" s="439">
        <v>758.85000000000014</v>
      </c>
      <c r="K456" s="438">
        <v>737.75</v>
      </c>
      <c r="L456" s="438">
        <v>721</v>
      </c>
      <c r="M456" s="438">
        <v>41.345289999999999</v>
      </c>
    </row>
    <row r="457" spans="1:13">
      <c r="A457" s="245">
        <v>447</v>
      </c>
      <c r="B457" s="441" t="s">
        <v>178</v>
      </c>
      <c r="C457" s="438">
        <v>3775.45</v>
      </c>
      <c r="D457" s="439">
        <v>3778.5</v>
      </c>
      <c r="E457" s="439">
        <v>3738.95</v>
      </c>
      <c r="F457" s="439">
        <v>3702.45</v>
      </c>
      <c r="G457" s="439">
        <v>3662.8999999999996</v>
      </c>
      <c r="H457" s="439">
        <v>3815</v>
      </c>
      <c r="I457" s="439">
        <v>3854.55</v>
      </c>
      <c r="J457" s="439">
        <v>3891.05</v>
      </c>
      <c r="K457" s="438">
        <v>3818.05</v>
      </c>
      <c r="L457" s="438">
        <v>3742</v>
      </c>
      <c r="M457" s="438">
        <v>0.90629000000000004</v>
      </c>
    </row>
    <row r="458" spans="1:13">
      <c r="A458" s="245">
        <v>448</v>
      </c>
      <c r="B458" s="441" t="s">
        <v>505</v>
      </c>
      <c r="C458" s="438">
        <v>1154.6500000000001</v>
      </c>
      <c r="D458" s="439">
        <v>1160.9833333333333</v>
      </c>
      <c r="E458" s="439">
        <v>1144.9666666666667</v>
      </c>
      <c r="F458" s="439">
        <v>1135.2833333333333</v>
      </c>
      <c r="G458" s="439">
        <v>1119.2666666666667</v>
      </c>
      <c r="H458" s="439">
        <v>1170.6666666666667</v>
      </c>
      <c r="I458" s="439">
        <v>1186.6833333333336</v>
      </c>
      <c r="J458" s="439">
        <v>1196.3666666666668</v>
      </c>
      <c r="K458" s="438">
        <v>1177</v>
      </c>
      <c r="L458" s="438">
        <v>1151.3</v>
      </c>
      <c r="M458" s="438">
        <v>0.50566999999999995</v>
      </c>
    </row>
    <row r="459" spans="1:13">
      <c r="A459" s="245">
        <v>449</v>
      </c>
      <c r="B459" s="441" t="s">
        <v>180</v>
      </c>
      <c r="C459" s="438">
        <v>162.4</v>
      </c>
      <c r="D459" s="439">
        <v>163.11666666666667</v>
      </c>
      <c r="E459" s="439">
        <v>160.43333333333334</v>
      </c>
      <c r="F459" s="439">
        <v>158.46666666666667</v>
      </c>
      <c r="G459" s="439">
        <v>155.78333333333333</v>
      </c>
      <c r="H459" s="439">
        <v>165.08333333333334</v>
      </c>
      <c r="I459" s="439">
        <v>167.76666666666668</v>
      </c>
      <c r="J459" s="439">
        <v>169.73333333333335</v>
      </c>
      <c r="K459" s="438">
        <v>165.8</v>
      </c>
      <c r="L459" s="438">
        <v>161.15</v>
      </c>
      <c r="M459" s="438">
        <v>16.422039999999999</v>
      </c>
    </row>
    <row r="460" spans="1:13">
      <c r="A460" s="245">
        <v>450</v>
      </c>
      <c r="B460" s="441" t="s">
        <v>179</v>
      </c>
      <c r="C460" s="438">
        <v>349.35</v>
      </c>
      <c r="D460" s="439">
        <v>351.15000000000003</v>
      </c>
      <c r="E460" s="439">
        <v>346.30000000000007</v>
      </c>
      <c r="F460" s="439">
        <v>343.25000000000006</v>
      </c>
      <c r="G460" s="439">
        <v>338.40000000000009</v>
      </c>
      <c r="H460" s="439">
        <v>354.20000000000005</v>
      </c>
      <c r="I460" s="439">
        <v>359.05000000000007</v>
      </c>
      <c r="J460" s="439">
        <v>362.1</v>
      </c>
      <c r="K460" s="438">
        <v>356</v>
      </c>
      <c r="L460" s="438">
        <v>348.1</v>
      </c>
      <c r="M460" s="438">
        <v>275.50587999999999</v>
      </c>
    </row>
    <row r="461" spans="1:13">
      <c r="A461" s="245">
        <v>451</v>
      </c>
      <c r="B461" s="441" t="s">
        <v>181</v>
      </c>
      <c r="C461" s="438">
        <v>125.95</v>
      </c>
      <c r="D461" s="439">
        <v>124.66666666666667</v>
      </c>
      <c r="E461" s="439">
        <v>121.43333333333334</v>
      </c>
      <c r="F461" s="439">
        <v>116.91666666666667</v>
      </c>
      <c r="G461" s="439">
        <v>113.68333333333334</v>
      </c>
      <c r="H461" s="439">
        <v>129.18333333333334</v>
      </c>
      <c r="I461" s="439">
        <v>132.41666666666666</v>
      </c>
      <c r="J461" s="439">
        <v>136.93333333333334</v>
      </c>
      <c r="K461" s="438">
        <v>127.9</v>
      </c>
      <c r="L461" s="438">
        <v>120.15</v>
      </c>
      <c r="M461" s="438">
        <v>844.45896000000005</v>
      </c>
    </row>
    <row r="462" spans="1:13">
      <c r="A462" s="245">
        <v>452</v>
      </c>
      <c r="B462" s="441" t="s">
        <v>770</v>
      </c>
      <c r="C462" s="438">
        <v>91.75</v>
      </c>
      <c r="D462" s="439">
        <v>92.399999999999991</v>
      </c>
      <c r="E462" s="439">
        <v>90.34999999999998</v>
      </c>
      <c r="F462" s="439">
        <v>88.949999999999989</v>
      </c>
      <c r="G462" s="439">
        <v>86.899999999999977</v>
      </c>
      <c r="H462" s="439">
        <v>93.799999999999983</v>
      </c>
      <c r="I462" s="439">
        <v>95.85</v>
      </c>
      <c r="J462" s="439">
        <v>97.249999999999986</v>
      </c>
      <c r="K462" s="438">
        <v>94.45</v>
      </c>
      <c r="L462" s="438">
        <v>91</v>
      </c>
      <c r="M462" s="438">
        <v>45.184690000000003</v>
      </c>
    </row>
    <row r="463" spans="1:13">
      <c r="A463" s="245">
        <v>453</v>
      </c>
      <c r="B463" s="441" t="s">
        <v>182</v>
      </c>
      <c r="C463" s="438">
        <v>1142.1500000000001</v>
      </c>
      <c r="D463" s="439">
        <v>1152.8500000000001</v>
      </c>
      <c r="E463" s="439">
        <v>1120.9500000000003</v>
      </c>
      <c r="F463" s="439">
        <v>1099.7500000000002</v>
      </c>
      <c r="G463" s="439">
        <v>1067.8500000000004</v>
      </c>
      <c r="H463" s="439">
        <v>1174.0500000000002</v>
      </c>
      <c r="I463" s="439">
        <v>1205.9500000000003</v>
      </c>
      <c r="J463" s="439">
        <v>1227.1500000000001</v>
      </c>
      <c r="K463" s="438">
        <v>1184.75</v>
      </c>
      <c r="L463" s="438">
        <v>1131.6500000000001</v>
      </c>
      <c r="M463" s="438">
        <v>175.21107000000001</v>
      </c>
    </row>
    <row r="464" spans="1:13">
      <c r="A464" s="245">
        <v>454</v>
      </c>
      <c r="B464" s="441" t="s">
        <v>506</v>
      </c>
      <c r="C464" s="438">
        <v>3550.05</v>
      </c>
      <c r="D464" s="439">
        <v>3559.7000000000003</v>
      </c>
      <c r="E464" s="439">
        <v>3521.4000000000005</v>
      </c>
      <c r="F464" s="439">
        <v>3492.7500000000005</v>
      </c>
      <c r="G464" s="439">
        <v>3454.4500000000007</v>
      </c>
      <c r="H464" s="439">
        <v>3588.3500000000004</v>
      </c>
      <c r="I464" s="439">
        <v>3626.6500000000005</v>
      </c>
      <c r="J464" s="439">
        <v>3655.3</v>
      </c>
      <c r="K464" s="438">
        <v>3598</v>
      </c>
      <c r="L464" s="438">
        <v>3531.05</v>
      </c>
      <c r="M464" s="438">
        <v>0.29931999999999997</v>
      </c>
    </row>
    <row r="465" spans="1:13">
      <c r="A465" s="245">
        <v>455</v>
      </c>
      <c r="B465" s="441" t="s">
        <v>184</v>
      </c>
      <c r="C465" s="438">
        <v>1069.1500000000001</v>
      </c>
      <c r="D465" s="439">
        <v>1067.3666666666668</v>
      </c>
      <c r="E465" s="439">
        <v>1056.7833333333335</v>
      </c>
      <c r="F465" s="439">
        <v>1044.4166666666667</v>
      </c>
      <c r="G465" s="439">
        <v>1033.8333333333335</v>
      </c>
      <c r="H465" s="439">
        <v>1079.7333333333336</v>
      </c>
      <c r="I465" s="439">
        <v>1090.3166666666666</v>
      </c>
      <c r="J465" s="439">
        <v>1102.6833333333336</v>
      </c>
      <c r="K465" s="438">
        <v>1077.95</v>
      </c>
      <c r="L465" s="438">
        <v>1055</v>
      </c>
      <c r="M465" s="438">
        <v>18.81596</v>
      </c>
    </row>
    <row r="466" spans="1:13">
      <c r="A466" s="245">
        <v>456</v>
      </c>
      <c r="B466" s="441" t="s">
        <v>276</v>
      </c>
      <c r="C466" s="438">
        <v>174.1</v>
      </c>
      <c r="D466" s="439">
        <v>172.88333333333335</v>
      </c>
      <c r="E466" s="439">
        <v>169.76666666666671</v>
      </c>
      <c r="F466" s="439">
        <v>165.43333333333337</v>
      </c>
      <c r="G466" s="439">
        <v>162.31666666666672</v>
      </c>
      <c r="H466" s="439">
        <v>177.2166666666667</v>
      </c>
      <c r="I466" s="439">
        <v>180.33333333333331</v>
      </c>
      <c r="J466" s="439">
        <v>184.66666666666669</v>
      </c>
      <c r="K466" s="438">
        <v>176</v>
      </c>
      <c r="L466" s="438">
        <v>168.55</v>
      </c>
      <c r="M466" s="438">
        <v>38.387079999999997</v>
      </c>
    </row>
    <row r="467" spans="1:13">
      <c r="A467" s="245">
        <v>457</v>
      </c>
      <c r="B467" s="441" t="s">
        <v>164</v>
      </c>
      <c r="C467" s="438">
        <v>1022.45</v>
      </c>
      <c r="D467" s="439">
        <v>1024.2833333333335</v>
      </c>
      <c r="E467" s="439">
        <v>1013.916666666667</v>
      </c>
      <c r="F467" s="439">
        <v>1005.3833333333334</v>
      </c>
      <c r="G467" s="439">
        <v>995.01666666666688</v>
      </c>
      <c r="H467" s="439">
        <v>1032.8166666666671</v>
      </c>
      <c r="I467" s="439">
        <v>1043.1833333333334</v>
      </c>
      <c r="J467" s="439">
        <v>1051.7166666666672</v>
      </c>
      <c r="K467" s="438">
        <v>1034.6500000000001</v>
      </c>
      <c r="L467" s="438">
        <v>1015.75</v>
      </c>
      <c r="M467" s="438">
        <v>6.9373899999999997</v>
      </c>
    </row>
    <row r="468" spans="1:13">
      <c r="A468" s="245">
        <v>458</v>
      </c>
      <c r="B468" s="441" t="s">
        <v>507</v>
      </c>
      <c r="C468" s="438">
        <v>1484.1</v>
      </c>
      <c r="D468" s="439">
        <v>1489.25</v>
      </c>
      <c r="E468" s="439">
        <v>1472.9</v>
      </c>
      <c r="F468" s="439">
        <v>1461.7</v>
      </c>
      <c r="G468" s="439">
        <v>1445.3500000000001</v>
      </c>
      <c r="H468" s="439">
        <v>1500.45</v>
      </c>
      <c r="I468" s="439">
        <v>1516.8</v>
      </c>
      <c r="J468" s="439">
        <v>1528</v>
      </c>
      <c r="K468" s="438">
        <v>1505.6</v>
      </c>
      <c r="L468" s="438">
        <v>1478.05</v>
      </c>
      <c r="M468" s="438">
        <v>0.34754000000000002</v>
      </c>
    </row>
    <row r="469" spans="1:13">
      <c r="A469" s="245">
        <v>459</v>
      </c>
      <c r="B469" s="441" t="s">
        <v>508</v>
      </c>
      <c r="C469" s="438">
        <v>1297.75</v>
      </c>
      <c r="D469" s="439">
        <v>1285.5833333333333</v>
      </c>
      <c r="E469" s="439">
        <v>1243.1666666666665</v>
      </c>
      <c r="F469" s="439">
        <v>1188.5833333333333</v>
      </c>
      <c r="G469" s="439">
        <v>1146.1666666666665</v>
      </c>
      <c r="H469" s="439">
        <v>1340.1666666666665</v>
      </c>
      <c r="I469" s="439">
        <v>1382.583333333333</v>
      </c>
      <c r="J469" s="439">
        <v>1437.1666666666665</v>
      </c>
      <c r="K469" s="438">
        <v>1328</v>
      </c>
      <c r="L469" s="438">
        <v>1231</v>
      </c>
      <c r="M469" s="438">
        <v>16.2121</v>
      </c>
    </row>
    <row r="470" spans="1:13">
      <c r="A470" s="245">
        <v>460</v>
      </c>
      <c r="B470" s="441" t="s">
        <v>509</v>
      </c>
      <c r="C470" s="438">
        <v>1372.7</v>
      </c>
      <c r="D470" s="439">
        <v>1373.1333333333332</v>
      </c>
      <c r="E470" s="439">
        <v>1354.2666666666664</v>
      </c>
      <c r="F470" s="439">
        <v>1335.8333333333333</v>
      </c>
      <c r="G470" s="439">
        <v>1316.9666666666665</v>
      </c>
      <c r="H470" s="439">
        <v>1391.5666666666664</v>
      </c>
      <c r="I470" s="439">
        <v>1410.4333333333332</v>
      </c>
      <c r="J470" s="439">
        <v>1428.8666666666663</v>
      </c>
      <c r="K470" s="438">
        <v>1392</v>
      </c>
      <c r="L470" s="438">
        <v>1354.7</v>
      </c>
      <c r="M470" s="438">
        <v>0.30831999999999998</v>
      </c>
    </row>
    <row r="471" spans="1:13">
      <c r="A471" s="245">
        <v>461</v>
      </c>
      <c r="B471" s="441" t="s">
        <v>185</v>
      </c>
      <c r="C471" s="438">
        <v>1714.95</v>
      </c>
      <c r="D471" s="439">
        <v>1716.8166666666666</v>
      </c>
      <c r="E471" s="439">
        <v>1704.6333333333332</v>
      </c>
      <c r="F471" s="439">
        <v>1694.3166666666666</v>
      </c>
      <c r="G471" s="439">
        <v>1682.1333333333332</v>
      </c>
      <c r="H471" s="439">
        <v>1727.1333333333332</v>
      </c>
      <c r="I471" s="439">
        <v>1739.3166666666666</v>
      </c>
      <c r="J471" s="439">
        <v>1749.6333333333332</v>
      </c>
      <c r="K471" s="438">
        <v>1729</v>
      </c>
      <c r="L471" s="438">
        <v>1706.5</v>
      </c>
      <c r="M471" s="438">
        <v>11.167719999999999</v>
      </c>
    </row>
    <row r="472" spans="1:13">
      <c r="A472" s="245">
        <v>462</v>
      </c>
      <c r="B472" s="441" t="s">
        <v>186</v>
      </c>
      <c r="C472" s="438">
        <v>2890.2</v>
      </c>
      <c r="D472" s="439">
        <v>2906.4</v>
      </c>
      <c r="E472" s="439">
        <v>2863.8</v>
      </c>
      <c r="F472" s="439">
        <v>2837.4</v>
      </c>
      <c r="G472" s="439">
        <v>2794.8</v>
      </c>
      <c r="H472" s="439">
        <v>2932.8</v>
      </c>
      <c r="I472" s="439">
        <v>2975.3999999999996</v>
      </c>
      <c r="J472" s="439">
        <v>3001.8</v>
      </c>
      <c r="K472" s="438">
        <v>2949</v>
      </c>
      <c r="L472" s="438">
        <v>2880</v>
      </c>
      <c r="M472" s="438">
        <v>1.72861</v>
      </c>
    </row>
    <row r="473" spans="1:13">
      <c r="A473" s="245">
        <v>463</v>
      </c>
      <c r="B473" s="441" t="s">
        <v>187</v>
      </c>
      <c r="C473" s="438">
        <v>467.8</v>
      </c>
      <c r="D473" s="439">
        <v>465.09999999999997</v>
      </c>
      <c r="E473" s="439">
        <v>457.94999999999993</v>
      </c>
      <c r="F473" s="439">
        <v>448.09999999999997</v>
      </c>
      <c r="G473" s="439">
        <v>440.94999999999993</v>
      </c>
      <c r="H473" s="439">
        <v>474.94999999999993</v>
      </c>
      <c r="I473" s="439">
        <v>482.09999999999991</v>
      </c>
      <c r="J473" s="439">
        <v>491.94999999999993</v>
      </c>
      <c r="K473" s="438">
        <v>472.25</v>
      </c>
      <c r="L473" s="438">
        <v>455.25</v>
      </c>
      <c r="M473" s="438">
        <v>16.249379999999999</v>
      </c>
    </row>
    <row r="474" spans="1:13">
      <c r="A474" s="245">
        <v>464</v>
      </c>
      <c r="B474" s="441" t="s">
        <v>510</v>
      </c>
      <c r="C474" s="438">
        <v>851.2</v>
      </c>
      <c r="D474" s="439">
        <v>856.38333333333333</v>
      </c>
      <c r="E474" s="439">
        <v>842.9666666666667</v>
      </c>
      <c r="F474" s="439">
        <v>834.73333333333335</v>
      </c>
      <c r="G474" s="439">
        <v>821.31666666666672</v>
      </c>
      <c r="H474" s="439">
        <v>864.61666666666667</v>
      </c>
      <c r="I474" s="439">
        <v>878.03333333333342</v>
      </c>
      <c r="J474" s="439">
        <v>886.26666666666665</v>
      </c>
      <c r="K474" s="438">
        <v>869.8</v>
      </c>
      <c r="L474" s="438">
        <v>848.15</v>
      </c>
      <c r="M474" s="438">
        <v>2.4645199999999998</v>
      </c>
    </row>
    <row r="475" spans="1:13">
      <c r="A475" s="245">
        <v>465</v>
      </c>
      <c r="B475" s="441" t="s">
        <v>511</v>
      </c>
      <c r="C475" s="438">
        <v>16.55</v>
      </c>
      <c r="D475" s="439">
        <v>16.666666666666668</v>
      </c>
      <c r="E475" s="439">
        <v>16.383333333333336</v>
      </c>
      <c r="F475" s="439">
        <v>16.216666666666669</v>
      </c>
      <c r="G475" s="439">
        <v>15.933333333333337</v>
      </c>
      <c r="H475" s="439">
        <v>16.833333333333336</v>
      </c>
      <c r="I475" s="439">
        <v>17.116666666666667</v>
      </c>
      <c r="J475" s="439">
        <v>17.283333333333335</v>
      </c>
      <c r="K475" s="438">
        <v>16.95</v>
      </c>
      <c r="L475" s="438">
        <v>16.5</v>
      </c>
      <c r="M475" s="438">
        <v>75.690269999999998</v>
      </c>
    </row>
    <row r="476" spans="1:13">
      <c r="A476" s="245">
        <v>466</v>
      </c>
      <c r="B476" s="441" t="s">
        <v>512</v>
      </c>
      <c r="C476" s="438">
        <v>1266.4000000000001</v>
      </c>
      <c r="D476" s="439">
        <v>1286.8666666666668</v>
      </c>
      <c r="E476" s="439">
        <v>1225.7333333333336</v>
      </c>
      <c r="F476" s="439">
        <v>1185.0666666666668</v>
      </c>
      <c r="G476" s="439">
        <v>1123.9333333333336</v>
      </c>
      <c r="H476" s="439">
        <v>1327.5333333333335</v>
      </c>
      <c r="I476" s="439">
        <v>1388.6666666666667</v>
      </c>
      <c r="J476" s="439">
        <v>1429.3333333333335</v>
      </c>
      <c r="K476" s="438">
        <v>1348</v>
      </c>
      <c r="L476" s="438">
        <v>1246.2</v>
      </c>
      <c r="M476" s="438">
        <v>1.46197</v>
      </c>
    </row>
    <row r="477" spans="1:13">
      <c r="A477" s="245">
        <v>467</v>
      </c>
      <c r="B477" s="441" t="s">
        <v>513</v>
      </c>
      <c r="C477" s="438">
        <v>14.05</v>
      </c>
      <c r="D477" s="439">
        <v>14.133333333333333</v>
      </c>
      <c r="E477" s="439">
        <v>13.816666666666666</v>
      </c>
      <c r="F477" s="439">
        <v>13.583333333333334</v>
      </c>
      <c r="G477" s="439">
        <v>13.266666666666667</v>
      </c>
      <c r="H477" s="439">
        <v>14.366666666666665</v>
      </c>
      <c r="I477" s="439">
        <v>14.683333333333332</v>
      </c>
      <c r="J477" s="439">
        <v>14.916666666666664</v>
      </c>
      <c r="K477" s="438">
        <v>14.45</v>
      </c>
      <c r="L477" s="438">
        <v>13.9</v>
      </c>
      <c r="M477" s="438">
        <v>148.27699000000001</v>
      </c>
    </row>
    <row r="478" spans="1:13">
      <c r="A478" s="245">
        <v>468</v>
      </c>
      <c r="B478" s="441" t="s">
        <v>514</v>
      </c>
      <c r="C478" s="438">
        <v>468.25</v>
      </c>
      <c r="D478" s="439">
        <v>470.75</v>
      </c>
      <c r="E478" s="439">
        <v>462.5</v>
      </c>
      <c r="F478" s="439">
        <v>456.75</v>
      </c>
      <c r="G478" s="439">
        <v>448.5</v>
      </c>
      <c r="H478" s="439">
        <v>476.5</v>
      </c>
      <c r="I478" s="439">
        <v>484.75</v>
      </c>
      <c r="J478" s="439">
        <v>490.5</v>
      </c>
      <c r="K478" s="438">
        <v>479</v>
      </c>
      <c r="L478" s="438">
        <v>465</v>
      </c>
      <c r="M478" s="438">
        <v>0.90271000000000001</v>
      </c>
    </row>
    <row r="479" spans="1:13">
      <c r="A479" s="245">
        <v>469</v>
      </c>
      <c r="B479" s="441" t="s">
        <v>193</v>
      </c>
      <c r="C479" s="438">
        <v>838.2</v>
      </c>
      <c r="D479" s="439">
        <v>842.9666666666667</v>
      </c>
      <c r="E479" s="439">
        <v>831.38333333333344</v>
      </c>
      <c r="F479" s="439">
        <v>824.56666666666672</v>
      </c>
      <c r="G479" s="439">
        <v>812.98333333333346</v>
      </c>
      <c r="H479" s="439">
        <v>849.78333333333342</v>
      </c>
      <c r="I479" s="439">
        <v>861.36666666666667</v>
      </c>
      <c r="J479" s="439">
        <v>868.18333333333339</v>
      </c>
      <c r="K479" s="438">
        <v>854.55</v>
      </c>
      <c r="L479" s="438">
        <v>836.15</v>
      </c>
      <c r="M479" s="438">
        <v>45.553640000000001</v>
      </c>
    </row>
    <row r="480" spans="1:13">
      <c r="A480" s="245">
        <v>470</v>
      </c>
      <c r="B480" s="441" t="s">
        <v>190</v>
      </c>
      <c r="C480" s="438">
        <v>214.75</v>
      </c>
      <c r="D480" s="439">
        <v>216.16666666666666</v>
      </c>
      <c r="E480" s="439">
        <v>212.73333333333332</v>
      </c>
      <c r="F480" s="439">
        <v>210.71666666666667</v>
      </c>
      <c r="G480" s="439">
        <v>207.28333333333333</v>
      </c>
      <c r="H480" s="439">
        <v>218.18333333333331</v>
      </c>
      <c r="I480" s="439">
        <v>221.61666666666665</v>
      </c>
      <c r="J480" s="439">
        <v>223.6333333333333</v>
      </c>
      <c r="K480" s="438">
        <v>219.6</v>
      </c>
      <c r="L480" s="438">
        <v>214.15</v>
      </c>
      <c r="M480" s="438">
        <v>5.3996700000000004</v>
      </c>
    </row>
    <row r="481" spans="1:13">
      <c r="A481" s="245">
        <v>471</v>
      </c>
      <c r="B481" s="441" t="s">
        <v>784</v>
      </c>
      <c r="C481" s="438">
        <v>32.5</v>
      </c>
      <c r="D481" s="439">
        <v>32.800000000000004</v>
      </c>
      <c r="E481" s="439">
        <v>31.850000000000009</v>
      </c>
      <c r="F481" s="439">
        <v>31.200000000000003</v>
      </c>
      <c r="G481" s="439">
        <v>30.250000000000007</v>
      </c>
      <c r="H481" s="439">
        <v>33.45000000000001</v>
      </c>
      <c r="I481" s="439">
        <v>34.400000000000013</v>
      </c>
      <c r="J481" s="439">
        <v>35.050000000000011</v>
      </c>
      <c r="K481" s="438">
        <v>33.75</v>
      </c>
      <c r="L481" s="438">
        <v>32.15</v>
      </c>
      <c r="M481" s="438">
        <v>43.590580000000003</v>
      </c>
    </row>
    <row r="482" spans="1:13">
      <c r="A482" s="245">
        <v>472</v>
      </c>
      <c r="B482" s="441" t="s">
        <v>191</v>
      </c>
      <c r="C482" s="438">
        <v>6587.4</v>
      </c>
      <c r="D482" s="439">
        <v>6615.5</v>
      </c>
      <c r="E482" s="439">
        <v>6536.9</v>
      </c>
      <c r="F482" s="439">
        <v>6486.4</v>
      </c>
      <c r="G482" s="439">
        <v>6407.7999999999993</v>
      </c>
      <c r="H482" s="439">
        <v>6666</v>
      </c>
      <c r="I482" s="439">
        <v>6744.6</v>
      </c>
      <c r="J482" s="439">
        <v>6795.1</v>
      </c>
      <c r="K482" s="438">
        <v>6694.1</v>
      </c>
      <c r="L482" s="438">
        <v>6565</v>
      </c>
      <c r="M482" s="438">
        <v>2.2410000000000001</v>
      </c>
    </row>
    <row r="483" spans="1:13">
      <c r="A483" s="245">
        <v>473</v>
      </c>
      <c r="B483" s="441" t="s">
        <v>192</v>
      </c>
      <c r="C483" s="438">
        <v>37.450000000000003</v>
      </c>
      <c r="D483" s="439">
        <v>37.35</v>
      </c>
      <c r="E483" s="439">
        <v>36.950000000000003</v>
      </c>
      <c r="F483" s="439">
        <v>36.450000000000003</v>
      </c>
      <c r="G483" s="439">
        <v>36.050000000000004</v>
      </c>
      <c r="H483" s="439">
        <v>37.85</v>
      </c>
      <c r="I483" s="439">
        <v>38.249999999999993</v>
      </c>
      <c r="J483" s="439">
        <v>38.75</v>
      </c>
      <c r="K483" s="438">
        <v>37.75</v>
      </c>
      <c r="L483" s="438">
        <v>36.85</v>
      </c>
      <c r="M483" s="438">
        <v>267.60856999999999</v>
      </c>
    </row>
    <row r="484" spans="1:13">
      <c r="A484" s="245">
        <v>474</v>
      </c>
      <c r="B484" s="441" t="s">
        <v>189</v>
      </c>
      <c r="C484" s="438">
        <v>1370.2</v>
      </c>
      <c r="D484" s="439">
        <v>1367.8166666666666</v>
      </c>
      <c r="E484" s="439">
        <v>1356.0833333333333</v>
      </c>
      <c r="F484" s="439">
        <v>1341.9666666666667</v>
      </c>
      <c r="G484" s="439">
        <v>1330.2333333333333</v>
      </c>
      <c r="H484" s="439">
        <v>1381.9333333333332</v>
      </c>
      <c r="I484" s="439">
        <v>1393.6666666666667</v>
      </c>
      <c r="J484" s="439">
        <v>1407.7833333333331</v>
      </c>
      <c r="K484" s="438">
        <v>1379.55</v>
      </c>
      <c r="L484" s="438">
        <v>1353.7</v>
      </c>
      <c r="M484" s="438">
        <v>2.9344299999999999</v>
      </c>
    </row>
    <row r="485" spans="1:13">
      <c r="A485" s="245">
        <v>475</v>
      </c>
      <c r="B485" s="441" t="s">
        <v>141</v>
      </c>
      <c r="C485" s="438">
        <v>652.25</v>
      </c>
      <c r="D485" s="439">
        <v>651.15</v>
      </c>
      <c r="E485" s="439">
        <v>641.44999999999993</v>
      </c>
      <c r="F485" s="439">
        <v>630.65</v>
      </c>
      <c r="G485" s="439">
        <v>620.94999999999993</v>
      </c>
      <c r="H485" s="439">
        <v>661.94999999999993</v>
      </c>
      <c r="I485" s="439">
        <v>671.65</v>
      </c>
      <c r="J485" s="439">
        <v>682.44999999999993</v>
      </c>
      <c r="K485" s="438">
        <v>660.85</v>
      </c>
      <c r="L485" s="438">
        <v>640.35</v>
      </c>
      <c r="M485" s="438">
        <v>14.41743</v>
      </c>
    </row>
    <row r="486" spans="1:13">
      <c r="A486" s="245">
        <v>476</v>
      </c>
      <c r="B486" s="441" t="s">
        <v>277</v>
      </c>
      <c r="C486" s="438">
        <v>269.25</v>
      </c>
      <c r="D486" s="439">
        <v>270.41666666666669</v>
      </c>
      <c r="E486" s="439">
        <v>266.93333333333339</v>
      </c>
      <c r="F486" s="439">
        <v>264.61666666666673</v>
      </c>
      <c r="G486" s="439">
        <v>261.13333333333344</v>
      </c>
      <c r="H486" s="439">
        <v>272.73333333333335</v>
      </c>
      <c r="I486" s="439">
        <v>276.21666666666658</v>
      </c>
      <c r="J486" s="439">
        <v>278.5333333333333</v>
      </c>
      <c r="K486" s="438">
        <v>273.89999999999998</v>
      </c>
      <c r="L486" s="438">
        <v>268.10000000000002</v>
      </c>
      <c r="M486" s="438">
        <v>6.9231699999999998</v>
      </c>
    </row>
    <row r="487" spans="1:13">
      <c r="A487" s="245">
        <v>477</v>
      </c>
      <c r="B487" s="441" t="s">
        <v>515</v>
      </c>
      <c r="C487" s="438">
        <v>2786.5</v>
      </c>
      <c r="D487" s="439">
        <v>2789.3166666666671</v>
      </c>
      <c r="E487" s="439">
        <v>2763.1833333333343</v>
      </c>
      <c r="F487" s="439">
        <v>2739.8666666666672</v>
      </c>
      <c r="G487" s="439">
        <v>2713.7333333333345</v>
      </c>
      <c r="H487" s="439">
        <v>2812.6333333333341</v>
      </c>
      <c r="I487" s="439">
        <v>2838.7666666666664</v>
      </c>
      <c r="J487" s="439">
        <v>2862.0833333333339</v>
      </c>
      <c r="K487" s="438">
        <v>2815.45</v>
      </c>
      <c r="L487" s="438">
        <v>2766</v>
      </c>
      <c r="M487" s="438">
        <v>0.14047000000000001</v>
      </c>
    </row>
    <row r="488" spans="1:13">
      <c r="A488" s="245">
        <v>478</v>
      </c>
      <c r="B488" s="441" t="s">
        <v>516</v>
      </c>
      <c r="C488" s="438">
        <v>405</v>
      </c>
      <c r="D488" s="439">
        <v>404.93333333333334</v>
      </c>
      <c r="E488" s="439">
        <v>400.36666666666667</v>
      </c>
      <c r="F488" s="439">
        <v>395.73333333333335</v>
      </c>
      <c r="G488" s="439">
        <v>391.16666666666669</v>
      </c>
      <c r="H488" s="439">
        <v>409.56666666666666</v>
      </c>
      <c r="I488" s="439">
        <v>414.13333333333338</v>
      </c>
      <c r="J488" s="439">
        <v>418.76666666666665</v>
      </c>
      <c r="K488" s="438">
        <v>409.5</v>
      </c>
      <c r="L488" s="438">
        <v>400.3</v>
      </c>
      <c r="M488" s="438">
        <v>3.9909699999999999</v>
      </c>
    </row>
    <row r="489" spans="1:13">
      <c r="A489" s="245">
        <v>479</v>
      </c>
      <c r="B489" s="441" t="s">
        <v>517</v>
      </c>
      <c r="C489" s="438">
        <v>289.5</v>
      </c>
      <c r="D489" s="439">
        <v>288.15000000000003</v>
      </c>
      <c r="E489" s="439">
        <v>281.90000000000009</v>
      </c>
      <c r="F489" s="439">
        <v>274.30000000000007</v>
      </c>
      <c r="G489" s="439">
        <v>268.05000000000013</v>
      </c>
      <c r="H489" s="439">
        <v>295.75000000000006</v>
      </c>
      <c r="I489" s="439">
        <v>301.99999999999994</v>
      </c>
      <c r="J489" s="439">
        <v>309.60000000000002</v>
      </c>
      <c r="K489" s="438">
        <v>294.39999999999998</v>
      </c>
      <c r="L489" s="438">
        <v>280.55</v>
      </c>
      <c r="M489" s="438">
        <v>12.8644</v>
      </c>
    </row>
    <row r="490" spans="1:13">
      <c r="A490" s="245">
        <v>480</v>
      </c>
      <c r="B490" s="441" t="s">
        <v>518</v>
      </c>
      <c r="C490" s="438">
        <v>3469.9</v>
      </c>
      <c r="D490" s="439">
        <v>3470.2666666666664</v>
      </c>
      <c r="E490" s="439">
        <v>3450.6333333333328</v>
      </c>
      <c r="F490" s="439">
        <v>3431.3666666666663</v>
      </c>
      <c r="G490" s="439">
        <v>3411.7333333333327</v>
      </c>
      <c r="H490" s="439">
        <v>3489.5333333333328</v>
      </c>
      <c r="I490" s="439">
        <v>3509.1666666666661</v>
      </c>
      <c r="J490" s="439">
        <v>3528.4333333333329</v>
      </c>
      <c r="K490" s="438">
        <v>3489.9</v>
      </c>
      <c r="L490" s="438">
        <v>3451</v>
      </c>
      <c r="M490" s="438">
        <v>0.33728999999999998</v>
      </c>
    </row>
    <row r="491" spans="1:13">
      <c r="A491" s="245">
        <v>481</v>
      </c>
      <c r="B491" s="441" t="s">
        <v>519</v>
      </c>
      <c r="C491" s="438">
        <v>800.8</v>
      </c>
      <c r="D491" s="439">
        <v>805.21666666666658</v>
      </c>
      <c r="E491" s="439">
        <v>792.63333333333321</v>
      </c>
      <c r="F491" s="439">
        <v>784.46666666666658</v>
      </c>
      <c r="G491" s="439">
        <v>771.88333333333321</v>
      </c>
      <c r="H491" s="439">
        <v>813.38333333333321</v>
      </c>
      <c r="I491" s="439">
        <v>825.96666666666647</v>
      </c>
      <c r="J491" s="439">
        <v>834.13333333333321</v>
      </c>
      <c r="K491" s="438">
        <v>817.8</v>
      </c>
      <c r="L491" s="438">
        <v>797.05</v>
      </c>
      <c r="M491" s="438">
        <v>1.0565100000000001</v>
      </c>
    </row>
    <row r="492" spans="1:13">
      <c r="A492" s="245">
        <v>482</v>
      </c>
      <c r="B492" s="441" t="s">
        <v>520</v>
      </c>
      <c r="C492" s="438">
        <v>47.65</v>
      </c>
      <c r="D492" s="439">
        <v>48.316666666666663</v>
      </c>
      <c r="E492" s="439">
        <v>46.683333333333323</v>
      </c>
      <c r="F492" s="439">
        <v>45.716666666666661</v>
      </c>
      <c r="G492" s="439">
        <v>44.083333333333321</v>
      </c>
      <c r="H492" s="439">
        <v>49.283333333333324</v>
      </c>
      <c r="I492" s="439">
        <v>50.916666666666664</v>
      </c>
      <c r="J492" s="439">
        <v>51.883333333333326</v>
      </c>
      <c r="K492" s="438">
        <v>49.95</v>
      </c>
      <c r="L492" s="438">
        <v>47.35</v>
      </c>
      <c r="M492" s="438">
        <v>44.475279999999998</v>
      </c>
    </row>
    <row r="493" spans="1:13">
      <c r="A493" s="245">
        <v>483</v>
      </c>
      <c r="B493" s="441" t="s">
        <v>521</v>
      </c>
      <c r="C493" s="438">
        <v>1402.15</v>
      </c>
      <c r="D493" s="439">
        <v>1415.4333333333334</v>
      </c>
      <c r="E493" s="439">
        <v>1381.2166666666667</v>
      </c>
      <c r="F493" s="439">
        <v>1360.2833333333333</v>
      </c>
      <c r="G493" s="439">
        <v>1326.0666666666666</v>
      </c>
      <c r="H493" s="439">
        <v>1436.3666666666668</v>
      </c>
      <c r="I493" s="439">
        <v>1470.5833333333335</v>
      </c>
      <c r="J493" s="439">
        <v>1491.5166666666669</v>
      </c>
      <c r="K493" s="438">
        <v>1449.65</v>
      </c>
      <c r="L493" s="438">
        <v>1394.5</v>
      </c>
      <c r="M493" s="438">
        <v>0.25674999999999998</v>
      </c>
    </row>
    <row r="494" spans="1:13">
      <c r="A494" s="245">
        <v>484</v>
      </c>
      <c r="B494" s="441" t="s">
        <v>278</v>
      </c>
      <c r="C494" s="438">
        <v>377.95</v>
      </c>
      <c r="D494" s="439">
        <v>378.90000000000003</v>
      </c>
      <c r="E494" s="439">
        <v>369.80000000000007</v>
      </c>
      <c r="F494" s="439">
        <v>361.65000000000003</v>
      </c>
      <c r="G494" s="439">
        <v>352.55000000000007</v>
      </c>
      <c r="H494" s="439">
        <v>387.05000000000007</v>
      </c>
      <c r="I494" s="439">
        <v>396.15000000000009</v>
      </c>
      <c r="J494" s="439">
        <v>404.30000000000007</v>
      </c>
      <c r="K494" s="438">
        <v>388</v>
      </c>
      <c r="L494" s="438">
        <v>370.75</v>
      </c>
      <c r="M494" s="438">
        <v>4.6914100000000003</v>
      </c>
    </row>
    <row r="495" spans="1:13">
      <c r="A495" s="245">
        <v>485</v>
      </c>
      <c r="B495" s="441" t="s">
        <v>522</v>
      </c>
      <c r="C495" s="438">
        <v>788.2</v>
      </c>
      <c r="D495" s="439">
        <v>790.86666666666667</v>
      </c>
      <c r="E495" s="439">
        <v>782.83333333333337</v>
      </c>
      <c r="F495" s="439">
        <v>777.4666666666667</v>
      </c>
      <c r="G495" s="439">
        <v>769.43333333333339</v>
      </c>
      <c r="H495" s="439">
        <v>796.23333333333335</v>
      </c>
      <c r="I495" s="439">
        <v>804.26666666666665</v>
      </c>
      <c r="J495" s="439">
        <v>809.63333333333333</v>
      </c>
      <c r="K495" s="438">
        <v>798.9</v>
      </c>
      <c r="L495" s="438">
        <v>785.5</v>
      </c>
      <c r="M495" s="438">
        <v>3.38741</v>
      </c>
    </row>
    <row r="496" spans="1:13">
      <c r="A496" s="245">
        <v>486</v>
      </c>
      <c r="B496" s="441" t="s">
        <v>523</v>
      </c>
      <c r="C496" s="438">
        <v>2653.45</v>
      </c>
      <c r="D496" s="439">
        <v>2673.15</v>
      </c>
      <c r="E496" s="439">
        <v>2620.3000000000002</v>
      </c>
      <c r="F496" s="439">
        <v>2587.15</v>
      </c>
      <c r="G496" s="439">
        <v>2534.3000000000002</v>
      </c>
      <c r="H496" s="439">
        <v>2706.3</v>
      </c>
      <c r="I496" s="439">
        <v>2759.1499999999996</v>
      </c>
      <c r="J496" s="439">
        <v>2792.3</v>
      </c>
      <c r="K496" s="438">
        <v>2726</v>
      </c>
      <c r="L496" s="438">
        <v>2640</v>
      </c>
      <c r="M496" s="438">
        <v>1.0343599999999999</v>
      </c>
    </row>
    <row r="497" spans="1:13">
      <c r="A497" s="245">
        <v>487</v>
      </c>
      <c r="B497" s="441" t="s">
        <v>524</v>
      </c>
      <c r="C497" s="438">
        <v>1747.55</v>
      </c>
      <c r="D497" s="439">
        <v>1755.5166666666667</v>
      </c>
      <c r="E497" s="439">
        <v>1728.0333333333333</v>
      </c>
      <c r="F497" s="439">
        <v>1708.5166666666667</v>
      </c>
      <c r="G497" s="439">
        <v>1681.0333333333333</v>
      </c>
      <c r="H497" s="439">
        <v>1775.0333333333333</v>
      </c>
      <c r="I497" s="439">
        <v>1802.5166666666664</v>
      </c>
      <c r="J497" s="439">
        <v>1822.0333333333333</v>
      </c>
      <c r="K497" s="438">
        <v>1783</v>
      </c>
      <c r="L497" s="438">
        <v>1736</v>
      </c>
      <c r="M497" s="438">
        <v>0.36346000000000001</v>
      </c>
    </row>
    <row r="498" spans="1:13">
      <c r="A498" s="245">
        <v>488</v>
      </c>
      <c r="B498" s="441" t="s">
        <v>118</v>
      </c>
      <c r="C498" s="438">
        <v>9.5500000000000007</v>
      </c>
      <c r="D498" s="439">
        <v>9.6166666666666654</v>
      </c>
      <c r="E498" s="439">
        <v>9.3833333333333311</v>
      </c>
      <c r="F498" s="439">
        <v>9.216666666666665</v>
      </c>
      <c r="G498" s="439">
        <v>8.9833333333333307</v>
      </c>
      <c r="H498" s="439">
        <v>9.7833333333333314</v>
      </c>
      <c r="I498" s="439">
        <v>10.016666666666666</v>
      </c>
      <c r="J498" s="439">
        <v>10.183333333333332</v>
      </c>
      <c r="K498" s="438">
        <v>9.85</v>
      </c>
      <c r="L498" s="438">
        <v>9.4499999999999993</v>
      </c>
      <c r="M498" s="438">
        <v>1470.6868199999999</v>
      </c>
    </row>
    <row r="499" spans="1:13">
      <c r="A499" s="245">
        <v>489</v>
      </c>
      <c r="B499" s="441" t="s">
        <v>195</v>
      </c>
      <c r="C499" s="438">
        <v>1028.1500000000001</v>
      </c>
      <c r="D499" s="439">
        <v>1037.0333333333335</v>
      </c>
      <c r="E499" s="439">
        <v>1013.116666666667</v>
      </c>
      <c r="F499" s="439">
        <v>998.08333333333348</v>
      </c>
      <c r="G499" s="439">
        <v>974.16666666666697</v>
      </c>
      <c r="H499" s="439">
        <v>1052.0666666666671</v>
      </c>
      <c r="I499" s="439">
        <v>1075.9833333333336</v>
      </c>
      <c r="J499" s="439">
        <v>1091.0166666666671</v>
      </c>
      <c r="K499" s="438">
        <v>1060.95</v>
      </c>
      <c r="L499" s="438">
        <v>1022</v>
      </c>
      <c r="M499" s="438">
        <v>13.71401</v>
      </c>
    </row>
    <row r="500" spans="1:13">
      <c r="A500" s="245">
        <v>490</v>
      </c>
      <c r="B500" s="441" t="s">
        <v>525</v>
      </c>
      <c r="C500" s="438">
        <v>7353.6</v>
      </c>
      <c r="D500" s="439">
        <v>7356.2666666666664</v>
      </c>
      <c r="E500" s="439">
        <v>6840.583333333333</v>
      </c>
      <c r="F500" s="439">
        <v>6327.5666666666666</v>
      </c>
      <c r="G500" s="439">
        <v>5811.8833333333332</v>
      </c>
      <c r="H500" s="439">
        <v>7869.2833333333328</v>
      </c>
      <c r="I500" s="439">
        <v>8384.9666666666672</v>
      </c>
      <c r="J500" s="439">
        <v>8897.9833333333336</v>
      </c>
      <c r="K500" s="438">
        <v>7871.95</v>
      </c>
      <c r="L500" s="438">
        <v>6843.25</v>
      </c>
      <c r="M500" s="438">
        <v>1.55643</v>
      </c>
    </row>
    <row r="501" spans="1:13">
      <c r="A501" s="245">
        <v>491</v>
      </c>
      <c r="B501" s="441" t="s">
        <v>526</v>
      </c>
      <c r="C501" s="438">
        <v>151.69999999999999</v>
      </c>
      <c r="D501" s="439">
        <v>153.29999999999998</v>
      </c>
      <c r="E501" s="439">
        <v>149.84999999999997</v>
      </c>
      <c r="F501" s="439">
        <v>147.99999999999997</v>
      </c>
      <c r="G501" s="439">
        <v>144.54999999999995</v>
      </c>
      <c r="H501" s="439">
        <v>155.14999999999998</v>
      </c>
      <c r="I501" s="439">
        <v>158.59999999999997</v>
      </c>
      <c r="J501" s="439">
        <v>160.44999999999999</v>
      </c>
      <c r="K501" s="438">
        <v>156.75</v>
      </c>
      <c r="L501" s="438">
        <v>151.44999999999999</v>
      </c>
      <c r="M501" s="438">
        <v>13.013159999999999</v>
      </c>
    </row>
    <row r="502" spans="1:13">
      <c r="A502" s="245">
        <v>492</v>
      </c>
      <c r="B502" s="441" t="s">
        <v>527</v>
      </c>
      <c r="C502" s="438">
        <v>93</v>
      </c>
      <c r="D502" s="439">
        <v>93.966666666666654</v>
      </c>
      <c r="E502" s="439">
        <v>91.333333333333314</v>
      </c>
      <c r="F502" s="439">
        <v>89.666666666666657</v>
      </c>
      <c r="G502" s="439">
        <v>87.033333333333317</v>
      </c>
      <c r="H502" s="439">
        <v>95.633333333333312</v>
      </c>
      <c r="I502" s="439">
        <v>98.266666666666666</v>
      </c>
      <c r="J502" s="439">
        <v>99.933333333333309</v>
      </c>
      <c r="K502" s="438">
        <v>96.6</v>
      </c>
      <c r="L502" s="438">
        <v>92.3</v>
      </c>
      <c r="M502" s="438">
        <v>32.001779999999997</v>
      </c>
    </row>
    <row r="503" spans="1:13">
      <c r="A503" s="245">
        <v>493</v>
      </c>
      <c r="B503" s="441" t="s">
        <v>771</v>
      </c>
      <c r="C503" s="438">
        <v>484.45</v>
      </c>
      <c r="D503" s="439">
        <v>484.0333333333333</v>
      </c>
      <c r="E503" s="439">
        <v>477.26666666666659</v>
      </c>
      <c r="F503" s="439">
        <v>470.08333333333331</v>
      </c>
      <c r="G503" s="439">
        <v>463.31666666666661</v>
      </c>
      <c r="H503" s="439">
        <v>491.21666666666658</v>
      </c>
      <c r="I503" s="439">
        <v>497.98333333333323</v>
      </c>
      <c r="J503" s="439">
        <v>505.16666666666657</v>
      </c>
      <c r="K503" s="438">
        <v>490.8</v>
      </c>
      <c r="L503" s="438">
        <v>476.85</v>
      </c>
      <c r="M503" s="438">
        <v>0.64295999999999998</v>
      </c>
    </row>
    <row r="504" spans="1:13">
      <c r="A504" s="245">
        <v>494</v>
      </c>
      <c r="B504" s="441" t="s">
        <v>528</v>
      </c>
      <c r="C504" s="438">
        <v>2276.5500000000002</v>
      </c>
      <c r="D504" s="439">
        <v>2318.4333333333334</v>
      </c>
      <c r="E504" s="439">
        <v>2218.166666666667</v>
      </c>
      <c r="F504" s="439">
        <v>2159.7833333333338</v>
      </c>
      <c r="G504" s="439">
        <v>2059.5166666666673</v>
      </c>
      <c r="H504" s="439">
        <v>2376.8166666666666</v>
      </c>
      <c r="I504" s="439">
        <v>2477.083333333333</v>
      </c>
      <c r="J504" s="439">
        <v>2535.4666666666662</v>
      </c>
      <c r="K504" s="438">
        <v>2418.6999999999998</v>
      </c>
      <c r="L504" s="438">
        <v>2260.0500000000002</v>
      </c>
      <c r="M504" s="438">
        <v>6.98421</v>
      </c>
    </row>
    <row r="505" spans="1:13">
      <c r="A505" s="245">
        <v>495</v>
      </c>
      <c r="B505" s="441" t="s">
        <v>196</v>
      </c>
      <c r="C505" s="438">
        <v>555.25</v>
      </c>
      <c r="D505" s="439">
        <v>557.1</v>
      </c>
      <c r="E505" s="439">
        <v>551.65000000000009</v>
      </c>
      <c r="F505" s="439">
        <v>548.05000000000007</v>
      </c>
      <c r="G505" s="439">
        <v>542.60000000000014</v>
      </c>
      <c r="H505" s="439">
        <v>560.70000000000005</v>
      </c>
      <c r="I505" s="439">
        <v>566.15000000000009</v>
      </c>
      <c r="J505" s="439">
        <v>569.75</v>
      </c>
      <c r="K505" s="438">
        <v>562.54999999999995</v>
      </c>
      <c r="L505" s="438">
        <v>553.5</v>
      </c>
      <c r="M505" s="438">
        <v>54.97269</v>
      </c>
    </row>
    <row r="506" spans="1:13">
      <c r="A506" s="245">
        <v>496</v>
      </c>
      <c r="B506" s="441" t="s">
        <v>529</v>
      </c>
      <c r="C506" s="438">
        <v>628.04999999999995</v>
      </c>
      <c r="D506" s="439">
        <v>634.2166666666667</v>
      </c>
      <c r="E506" s="439">
        <v>619.83333333333337</v>
      </c>
      <c r="F506" s="439">
        <v>611.61666666666667</v>
      </c>
      <c r="G506" s="439">
        <v>597.23333333333335</v>
      </c>
      <c r="H506" s="439">
        <v>642.43333333333339</v>
      </c>
      <c r="I506" s="439">
        <v>656.81666666666661</v>
      </c>
      <c r="J506" s="439">
        <v>665.03333333333342</v>
      </c>
      <c r="K506" s="438">
        <v>648.6</v>
      </c>
      <c r="L506" s="438">
        <v>626</v>
      </c>
      <c r="M506" s="438">
        <v>3.9874800000000001</v>
      </c>
    </row>
    <row r="507" spans="1:13">
      <c r="A507" s="245">
        <v>497</v>
      </c>
      <c r="B507" s="441" t="s">
        <v>197</v>
      </c>
      <c r="C507" s="438">
        <v>14</v>
      </c>
      <c r="D507" s="439">
        <v>14.1</v>
      </c>
      <c r="E507" s="439">
        <v>13.899999999999999</v>
      </c>
      <c r="F507" s="439">
        <v>13.799999999999999</v>
      </c>
      <c r="G507" s="439">
        <v>13.599999999999998</v>
      </c>
      <c r="H507" s="439">
        <v>14.2</v>
      </c>
      <c r="I507" s="439">
        <v>14.399999999999999</v>
      </c>
      <c r="J507" s="439">
        <v>14.5</v>
      </c>
      <c r="K507" s="438">
        <v>14.3</v>
      </c>
      <c r="L507" s="438">
        <v>14</v>
      </c>
      <c r="M507" s="438">
        <v>779.14828999999997</v>
      </c>
    </row>
    <row r="508" spans="1:13">
      <c r="A508" s="245">
        <v>498</v>
      </c>
      <c r="B508" s="441" t="s">
        <v>198</v>
      </c>
      <c r="C508" s="438">
        <v>227.55</v>
      </c>
      <c r="D508" s="439">
        <v>228.56666666666669</v>
      </c>
      <c r="E508" s="439">
        <v>225.13333333333338</v>
      </c>
      <c r="F508" s="439">
        <v>222.7166666666667</v>
      </c>
      <c r="G508" s="439">
        <v>219.28333333333339</v>
      </c>
      <c r="H508" s="439">
        <v>230.98333333333338</v>
      </c>
      <c r="I508" s="439">
        <v>234.41666666666671</v>
      </c>
      <c r="J508" s="439">
        <v>236.83333333333337</v>
      </c>
      <c r="K508" s="438">
        <v>232</v>
      </c>
      <c r="L508" s="438">
        <v>226.15</v>
      </c>
      <c r="M508" s="438">
        <v>145.31890000000001</v>
      </c>
    </row>
    <row r="509" spans="1:13">
      <c r="A509" s="245">
        <v>499</v>
      </c>
      <c r="B509" s="441" t="s">
        <v>530</v>
      </c>
      <c r="C509" s="438">
        <v>301.05</v>
      </c>
      <c r="D509" s="439">
        <v>302.13333333333338</v>
      </c>
      <c r="E509" s="439">
        <v>297.21666666666675</v>
      </c>
      <c r="F509" s="439">
        <v>293.38333333333338</v>
      </c>
      <c r="G509" s="439">
        <v>288.46666666666675</v>
      </c>
      <c r="H509" s="439">
        <v>305.96666666666675</v>
      </c>
      <c r="I509" s="439">
        <v>310.88333333333338</v>
      </c>
      <c r="J509" s="439">
        <v>314.71666666666675</v>
      </c>
      <c r="K509" s="438">
        <v>307.05</v>
      </c>
      <c r="L509" s="438">
        <v>298.3</v>
      </c>
      <c r="M509" s="438">
        <v>10.291539999999999</v>
      </c>
    </row>
    <row r="510" spans="1:13">
      <c r="A510" s="245">
        <v>500</v>
      </c>
      <c r="B510" s="441" t="s">
        <v>531</v>
      </c>
      <c r="C510" s="438">
        <v>2054.15</v>
      </c>
      <c r="D510" s="439">
        <v>2054.25</v>
      </c>
      <c r="E510" s="439">
        <v>2031.9</v>
      </c>
      <c r="F510" s="439">
        <v>2009.65</v>
      </c>
      <c r="G510" s="439">
        <v>1987.3000000000002</v>
      </c>
      <c r="H510" s="439">
        <v>2076.5</v>
      </c>
      <c r="I510" s="439">
        <v>2098.8500000000004</v>
      </c>
      <c r="J510" s="439">
        <v>2121.1</v>
      </c>
      <c r="K510" s="438">
        <v>2076.6</v>
      </c>
      <c r="L510" s="438">
        <v>2032</v>
      </c>
      <c r="M510" s="438">
        <v>0.37670999999999999</v>
      </c>
    </row>
    <row r="511" spans="1:13">
      <c r="A511" s="245">
        <v>501</v>
      </c>
      <c r="B511" s="441" t="s">
        <v>741</v>
      </c>
      <c r="C511" s="438">
        <v>1725.75</v>
      </c>
      <c r="D511" s="439">
        <v>1731.55</v>
      </c>
      <c r="E511" s="439">
        <v>1689.1999999999998</v>
      </c>
      <c r="F511" s="439">
        <v>1652.6499999999999</v>
      </c>
      <c r="G511" s="439">
        <v>1610.2999999999997</v>
      </c>
      <c r="H511" s="439">
        <v>1768.1</v>
      </c>
      <c r="I511" s="439">
        <v>1810.4499999999998</v>
      </c>
      <c r="J511" s="439">
        <v>1847</v>
      </c>
      <c r="K511" s="438">
        <v>1773.9</v>
      </c>
      <c r="L511" s="438">
        <v>1695</v>
      </c>
      <c r="M511" s="438">
        <v>1.0576099999999999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6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28"/>
      <c r="B5" s="528"/>
      <c r="C5" s="529"/>
      <c r="D5" s="52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30" t="s">
        <v>533</v>
      </c>
      <c r="C7" s="530"/>
      <c r="D7" s="239">
        <f>Main!B10</f>
        <v>44364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44363</v>
      </c>
      <c r="B10" s="244">
        <v>543269</v>
      </c>
      <c r="C10" s="245" t="s">
        <v>1020</v>
      </c>
      <c r="D10" s="245" t="s">
        <v>1021</v>
      </c>
      <c r="E10" s="467" t="s">
        <v>542</v>
      </c>
      <c r="F10" s="338">
        <v>6400</v>
      </c>
      <c r="G10" s="244">
        <v>44.31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44363</v>
      </c>
      <c r="B11" s="244">
        <v>543269</v>
      </c>
      <c r="C11" s="245" t="s">
        <v>1020</v>
      </c>
      <c r="D11" s="245" t="s">
        <v>1021</v>
      </c>
      <c r="E11" s="245" t="s">
        <v>543</v>
      </c>
      <c r="F11" s="338">
        <v>4800</v>
      </c>
      <c r="G11" s="244">
        <v>44.25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44363</v>
      </c>
      <c r="B12" s="244">
        <v>543269</v>
      </c>
      <c r="C12" s="245" t="s">
        <v>1020</v>
      </c>
      <c r="D12" s="245" t="s">
        <v>1022</v>
      </c>
      <c r="E12" s="467" t="s">
        <v>543</v>
      </c>
      <c r="F12" s="338">
        <v>8000</v>
      </c>
      <c r="G12" s="244">
        <v>46.05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44363</v>
      </c>
      <c r="B13" s="244">
        <v>543269</v>
      </c>
      <c r="C13" s="245" t="s">
        <v>1020</v>
      </c>
      <c r="D13" s="245" t="s">
        <v>1023</v>
      </c>
      <c r="E13" s="467" t="s">
        <v>542</v>
      </c>
      <c r="F13" s="338">
        <v>6400</v>
      </c>
      <c r="G13" s="244">
        <v>46.5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44363</v>
      </c>
      <c r="B14" s="244">
        <v>542865</v>
      </c>
      <c r="C14" s="245" t="s">
        <v>1024</v>
      </c>
      <c r="D14" s="245" t="s">
        <v>1025</v>
      </c>
      <c r="E14" s="245" t="s">
        <v>542</v>
      </c>
      <c r="F14" s="338">
        <v>40000</v>
      </c>
      <c r="G14" s="244">
        <v>13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44363</v>
      </c>
      <c r="B15" s="244">
        <v>524640</v>
      </c>
      <c r="C15" s="245" t="s">
        <v>1026</v>
      </c>
      <c r="D15" s="245" t="s">
        <v>1027</v>
      </c>
      <c r="E15" s="245" t="s">
        <v>543</v>
      </c>
      <c r="F15" s="338">
        <v>100000</v>
      </c>
      <c r="G15" s="244">
        <v>46.4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44363</v>
      </c>
      <c r="B16" s="244">
        <v>530187</v>
      </c>
      <c r="C16" s="245" t="s">
        <v>963</v>
      </c>
      <c r="D16" s="245" t="s">
        <v>964</v>
      </c>
      <c r="E16" s="245" t="s">
        <v>543</v>
      </c>
      <c r="F16" s="338">
        <v>150000</v>
      </c>
      <c r="G16" s="244">
        <v>1.32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44363</v>
      </c>
      <c r="B17" s="244">
        <v>539621</v>
      </c>
      <c r="C17" s="245" t="s">
        <v>1028</v>
      </c>
      <c r="D17" s="245" t="s">
        <v>1029</v>
      </c>
      <c r="E17" s="245" t="s">
        <v>542</v>
      </c>
      <c r="F17" s="338">
        <v>30000</v>
      </c>
      <c r="G17" s="244">
        <v>9.92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44363</v>
      </c>
      <c r="B18" s="244">
        <v>539621</v>
      </c>
      <c r="C18" s="245" t="s">
        <v>1028</v>
      </c>
      <c r="D18" s="245" t="s">
        <v>1030</v>
      </c>
      <c r="E18" s="467" t="s">
        <v>543</v>
      </c>
      <c r="F18" s="338">
        <v>30000</v>
      </c>
      <c r="G18" s="244">
        <v>10.15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44363</v>
      </c>
      <c r="B19" s="244">
        <v>531719</v>
      </c>
      <c r="C19" s="245" t="s">
        <v>1031</v>
      </c>
      <c r="D19" s="245" t="s">
        <v>1032</v>
      </c>
      <c r="E19" s="245" t="s">
        <v>542</v>
      </c>
      <c r="F19" s="338">
        <v>50000</v>
      </c>
      <c r="G19" s="244">
        <v>686.45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44363</v>
      </c>
      <c r="B20" s="244">
        <v>526546</v>
      </c>
      <c r="C20" s="245" t="s">
        <v>1033</v>
      </c>
      <c r="D20" s="245" t="s">
        <v>1034</v>
      </c>
      <c r="E20" s="245" t="s">
        <v>543</v>
      </c>
      <c r="F20" s="338">
        <v>50000</v>
      </c>
      <c r="G20" s="244">
        <v>12.55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44363</v>
      </c>
      <c r="B21" s="244">
        <v>542155</v>
      </c>
      <c r="C21" s="245" t="s">
        <v>925</v>
      </c>
      <c r="D21" s="245" t="s">
        <v>926</v>
      </c>
      <c r="E21" s="245" t="s">
        <v>543</v>
      </c>
      <c r="F21" s="338">
        <v>86000</v>
      </c>
      <c r="G21" s="244">
        <v>3.01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44363</v>
      </c>
      <c r="B22" s="244">
        <v>532467</v>
      </c>
      <c r="C22" s="245" t="s">
        <v>986</v>
      </c>
      <c r="D22" s="245" t="s">
        <v>987</v>
      </c>
      <c r="E22" s="467" t="s">
        <v>542</v>
      </c>
      <c r="F22" s="338">
        <v>303904</v>
      </c>
      <c r="G22" s="244">
        <v>8.31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44363</v>
      </c>
      <c r="B23" s="244">
        <v>532467</v>
      </c>
      <c r="C23" s="245" t="s">
        <v>986</v>
      </c>
      <c r="D23" s="245" t="s">
        <v>1035</v>
      </c>
      <c r="E23" s="245" t="s">
        <v>543</v>
      </c>
      <c r="F23" s="338">
        <v>88892</v>
      </c>
      <c r="G23" s="244">
        <v>8.31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44363</v>
      </c>
      <c r="B24" s="244">
        <v>532467</v>
      </c>
      <c r="C24" s="245" t="s">
        <v>986</v>
      </c>
      <c r="D24" s="245" t="s">
        <v>1036</v>
      </c>
      <c r="E24" s="245" t="s">
        <v>543</v>
      </c>
      <c r="F24" s="338">
        <v>175000</v>
      </c>
      <c r="G24" s="244">
        <v>8.3000000000000007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44363</v>
      </c>
      <c r="B25" s="244">
        <v>540134</v>
      </c>
      <c r="C25" s="245" t="s">
        <v>988</v>
      </c>
      <c r="D25" s="245" t="s">
        <v>989</v>
      </c>
      <c r="E25" s="467" t="s">
        <v>542</v>
      </c>
      <c r="F25" s="338">
        <v>33000</v>
      </c>
      <c r="G25" s="244">
        <v>4.5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44363</v>
      </c>
      <c r="B26" s="244">
        <v>540134</v>
      </c>
      <c r="C26" s="245" t="s">
        <v>988</v>
      </c>
      <c r="D26" s="245" t="s">
        <v>1037</v>
      </c>
      <c r="E26" s="245" t="s">
        <v>543</v>
      </c>
      <c r="F26" s="338">
        <v>44119</v>
      </c>
      <c r="G26" s="244">
        <v>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44363</v>
      </c>
      <c r="B27" s="244">
        <v>530711</v>
      </c>
      <c r="C27" s="245" t="s">
        <v>1038</v>
      </c>
      <c r="D27" s="245" t="s">
        <v>994</v>
      </c>
      <c r="E27" s="467" t="s">
        <v>543</v>
      </c>
      <c r="F27" s="338">
        <v>60000</v>
      </c>
      <c r="G27" s="244">
        <v>48.73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44363</v>
      </c>
      <c r="B28" s="244">
        <v>513693</v>
      </c>
      <c r="C28" s="245" t="s">
        <v>1039</v>
      </c>
      <c r="D28" s="245" t="s">
        <v>985</v>
      </c>
      <c r="E28" s="467" t="s">
        <v>542</v>
      </c>
      <c r="F28" s="338">
        <v>282435</v>
      </c>
      <c r="G28" s="244">
        <v>48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44363</v>
      </c>
      <c r="B29" s="244">
        <v>513693</v>
      </c>
      <c r="C29" s="245" t="s">
        <v>1039</v>
      </c>
      <c r="D29" s="245" t="s">
        <v>1040</v>
      </c>
      <c r="E29" s="245" t="s">
        <v>542</v>
      </c>
      <c r="F29" s="338">
        <v>200000</v>
      </c>
      <c r="G29" s="244">
        <v>48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44363</v>
      </c>
      <c r="B30" s="244">
        <v>513693</v>
      </c>
      <c r="C30" s="245" t="s">
        <v>1039</v>
      </c>
      <c r="D30" s="245" t="s">
        <v>1041</v>
      </c>
      <c r="E30" s="467" t="s">
        <v>543</v>
      </c>
      <c r="F30" s="338">
        <v>621784</v>
      </c>
      <c r="G30" s="244">
        <v>47.98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44363</v>
      </c>
      <c r="B31" s="244">
        <v>505523</v>
      </c>
      <c r="C31" s="245" t="s">
        <v>927</v>
      </c>
      <c r="D31" s="245" t="s">
        <v>928</v>
      </c>
      <c r="E31" s="467" t="s">
        <v>543</v>
      </c>
      <c r="F31" s="338">
        <v>920000</v>
      </c>
      <c r="G31" s="244">
        <v>0.47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44363</v>
      </c>
      <c r="B32" s="244">
        <v>539519</v>
      </c>
      <c r="C32" s="245" t="s">
        <v>965</v>
      </c>
      <c r="D32" s="245" t="s">
        <v>1042</v>
      </c>
      <c r="E32" s="245" t="s">
        <v>542</v>
      </c>
      <c r="F32" s="338">
        <v>50000</v>
      </c>
      <c r="G32" s="244">
        <v>28.43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44363</v>
      </c>
      <c r="B33" s="244">
        <v>539519</v>
      </c>
      <c r="C33" s="245" t="s">
        <v>965</v>
      </c>
      <c r="D33" s="245" t="s">
        <v>1043</v>
      </c>
      <c r="E33" s="467" t="s">
        <v>543</v>
      </c>
      <c r="F33" s="338">
        <v>67843</v>
      </c>
      <c r="G33" s="244">
        <v>26.53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44363</v>
      </c>
      <c r="B34" s="244">
        <v>539519</v>
      </c>
      <c r="C34" s="245" t="s">
        <v>965</v>
      </c>
      <c r="D34" s="245" t="s">
        <v>1044</v>
      </c>
      <c r="E34" s="245" t="s">
        <v>542</v>
      </c>
      <c r="F34" s="338">
        <v>52000</v>
      </c>
      <c r="G34" s="244">
        <v>27.92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44363</v>
      </c>
      <c r="B35" s="244">
        <v>539519</v>
      </c>
      <c r="C35" s="245" t="s">
        <v>965</v>
      </c>
      <c r="D35" s="245" t="s">
        <v>1044</v>
      </c>
      <c r="E35" s="467" t="s">
        <v>543</v>
      </c>
      <c r="F35" s="338">
        <v>2000</v>
      </c>
      <c r="G35" s="244">
        <v>28.25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44363</v>
      </c>
      <c r="B36" s="244">
        <v>532164</v>
      </c>
      <c r="C36" s="245" t="s">
        <v>1045</v>
      </c>
      <c r="D36" s="245" t="s">
        <v>1046</v>
      </c>
      <c r="E36" s="245" t="s">
        <v>543</v>
      </c>
      <c r="F36" s="338">
        <v>56544</v>
      </c>
      <c r="G36" s="244">
        <v>1.17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44363</v>
      </c>
      <c r="B37" s="244">
        <v>540243</v>
      </c>
      <c r="C37" s="245" t="s">
        <v>990</v>
      </c>
      <c r="D37" s="245" t="s">
        <v>1047</v>
      </c>
      <c r="E37" s="467" t="s">
        <v>543</v>
      </c>
      <c r="F37" s="338">
        <v>21970</v>
      </c>
      <c r="G37" s="244">
        <v>21.05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44363</v>
      </c>
      <c r="B38" s="244">
        <v>531254</v>
      </c>
      <c r="C38" s="245" t="s">
        <v>929</v>
      </c>
      <c r="D38" s="245" t="s">
        <v>930</v>
      </c>
      <c r="E38" s="245" t="s">
        <v>543</v>
      </c>
      <c r="F38" s="338">
        <v>50000</v>
      </c>
      <c r="G38" s="244">
        <v>26.75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44363</v>
      </c>
      <c r="B39" s="244">
        <v>539598</v>
      </c>
      <c r="C39" s="245" t="s">
        <v>991</v>
      </c>
      <c r="D39" s="245" t="s">
        <v>992</v>
      </c>
      <c r="E39" s="467" t="s">
        <v>543</v>
      </c>
      <c r="F39" s="338">
        <v>34000</v>
      </c>
      <c r="G39" s="244">
        <v>12.15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44363</v>
      </c>
      <c r="B40" s="244">
        <v>539287</v>
      </c>
      <c r="C40" s="245" t="s">
        <v>1048</v>
      </c>
      <c r="D40" s="245" t="s">
        <v>1049</v>
      </c>
      <c r="E40" s="467" t="s">
        <v>542</v>
      </c>
      <c r="F40" s="338">
        <v>33706</v>
      </c>
      <c r="G40" s="244">
        <v>33.89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44363</v>
      </c>
      <c r="B41" s="244">
        <v>539287</v>
      </c>
      <c r="C41" s="245" t="s">
        <v>1048</v>
      </c>
      <c r="D41" s="245" t="s">
        <v>1049</v>
      </c>
      <c r="E41" s="245" t="s">
        <v>543</v>
      </c>
      <c r="F41" s="338">
        <v>51882</v>
      </c>
      <c r="G41" s="244">
        <v>34.840000000000003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44363</v>
      </c>
      <c r="B42" s="244">
        <v>539287</v>
      </c>
      <c r="C42" s="245" t="s">
        <v>1048</v>
      </c>
      <c r="D42" s="245" t="s">
        <v>1050</v>
      </c>
      <c r="E42" s="245" t="s">
        <v>542</v>
      </c>
      <c r="F42" s="338">
        <v>100000</v>
      </c>
      <c r="G42" s="244">
        <v>35.97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44363</v>
      </c>
      <c r="B43" s="244">
        <v>539291</v>
      </c>
      <c r="C43" s="245" t="s">
        <v>945</v>
      </c>
      <c r="D43" s="245" t="s">
        <v>966</v>
      </c>
      <c r="E43" s="467" t="s">
        <v>542</v>
      </c>
      <c r="F43" s="338">
        <v>13220</v>
      </c>
      <c r="G43" s="244">
        <v>19.75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44363</v>
      </c>
      <c r="B44" s="244">
        <v>539291</v>
      </c>
      <c r="C44" s="245" t="s">
        <v>945</v>
      </c>
      <c r="D44" s="245" t="s">
        <v>966</v>
      </c>
      <c r="E44" s="467" t="s">
        <v>543</v>
      </c>
      <c r="F44" s="338">
        <v>19070</v>
      </c>
      <c r="G44" s="244">
        <v>19.739999999999998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44363</v>
      </c>
      <c r="B45" s="244">
        <v>541444</v>
      </c>
      <c r="C45" s="245" t="s">
        <v>1051</v>
      </c>
      <c r="D45" s="245" t="s">
        <v>1052</v>
      </c>
      <c r="E45" s="245" t="s">
        <v>542</v>
      </c>
      <c r="F45" s="338">
        <v>75000</v>
      </c>
      <c r="G45" s="244">
        <v>64.3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44363</v>
      </c>
      <c r="B46" s="244">
        <v>532911</v>
      </c>
      <c r="C46" s="245" t="s">
        <v>946</v>
      </c>
      <c r="D46" s="245" t="s">
        <v>967</v>
      </c>
      <c r="E46" s="467" t="s">
        <v>543</v>
      </c>
      <c r="F46" s="338">
        <v>271000</v>
      </c>
      <c r="G46" s="244">
        <v>10.09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44363</v>
      </c>
      <c r="B47" s="244">
        <v>523445</v>
      </c>
      <c r="C47" s="245" t="s">
        <v>932</v>
      </c>
      <c r="D47" s="245" t="s">
        <v>1053</v>
      </c>
      <c r="E47" s="245" t="s">
        <v>542</v>
      </c>
      <c r="F47" s="338">
        <v>85863</v>
      </c>
      <c r="G47" s="244">
        <v>785.96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44363</v>
      </c>
      <c r="B48" s="244">
        <v>523445</v>
      </c>
      <c r="C48" s="245" t="s">
        <v>932</v>
      </c>
      <c r="D48" s="245" t="s">
        <v>1053</v>
      </c>
      <c r="E48" s="467" t="s">
        <v>543</v>
      </c>
      <c r="F48" s="338">
        <v>85863</v>
      </c>
      <c r="G48" s="244">
        <v>786.79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44363</v>
      </c>
      <c r="B49" s="244">
        <v>532092</v>
      </c>
      <c r="C49" s="245" t="s">
        <v>1054</v>
      </c>
      <c r="D49" s="245" t="s">
        <v>1055</v>
      </c>
      <c r="E49" s="467" t="s">
        <v>543</v>
      </c>
      <c r="F49" s="338">
        <v>356229</v>
      </c>
      <c r="G49" s="244">
        <v>2.78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44363</v>
      </c>
      <c r="B50" s="244">
        <v>542725</v>
      </c>
      <c r="C50" s="245" t="s">
        <v>1056</v>
      </c>
      <c r="D50" s="245" t="s">
        <v>1057</v>
      </c>
      <c r="E50" s="245" t="s">
        <v>542</v>
      </c>
      <c r="F50" s="338">
        <v>60000</v>
      </c>
      <c r="G50" s="244">
        <v>48.11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44363</v>
      </c>
      <c r="B51" s="244">
        <v>542725</v>
      </c>
      <c r="C51" s="245" t="s">
        <v>1056</v>
      </c>
      <c r="D51" s="245" t="s">
        <v>1058</v>
      </c>
      <c r="E51" s="245" t="s">
        <v>542</v>
      </c>
      <c r="F51" s="338">
        <v>60000</v>
      </c>
      <c r="G51" s="244">
        <v>48.19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44363</v>
      </c>
      <c r="B52" s="244">
        <v>542725</v>
      </c>
      <c r="C52" s="245" t="s">
        <v>1056</v>
      </c>
      <c r="D52" s="245" t="s">
        <v>1059</v>
      </c>
      <c r="E52" s="245" t="s">
        <v>543</v>
      </c>
      <c r="F52" s="338">
        <v>264000</v>
      </c>
      <c r="G52" s="244">
        <v>48.12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44363</v>
      </c>
      <c r="B53" s="244">
        <v>511672</v>
      </c>
      <c r="C53" s="245" t="s">
        <v>1060</v>
      </c>
      <c r="D53" s="245" t="s">
        <v>1061</v>
      </c>
      <c r="E53" s="467" t="s">
        <v>543</v>
      </c>
      <c r="F53" s="338">
        <v>750000</v>
      </c>
      <c r="G53" s="244">
        <v>31.03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44363</v>
      </c>
      <c r="B54" s="244">
        <v>530525</v>
      </c>
      <c r="C54" s="245" t="s">
        <v>1062</v>
      </c>
      <c r="D54" s="245" t="s">
        <v>1063</v>
      </c>
      <c r="E54" s="467" t="s">
        <v>543</v>
      </c>
      <c r="F54" s="338">
        <v>30000</v>
      </c>
      <c r="G54" s="244">
        <v>3.18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44363</v>
      </c>
      <c r="B55" s="244">
        <v>543244</v>
      </c>
      <c r="C55" s="245" t="s">
        <v>1064</v>
      </c>
      <c r="D55" s="245" t="s">
        <v>1065</v>
      </c>
      <c r="E55" s="245" t="s">
        <v>543</v>
      </c>
      <c r="F55" s="338">
        <v>12000</v>
      </c>
      <c r="G55" s="244">
        <v>125.25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44363</v>
      </c>
      <c r="B56" s="244">
        <v>539833</v>
      </c>
      <c r="C56" s="245" t="s">
        <v>1066</v>
      </c>
      <c r="D56" s="245" t="s">
        <v>1067</v>
      </c>
      <c r="E56" s="245" t="s">
        <v>543</v>
      </c>
      <c r="F56" s="338">
        <v>374780</v>
      </c>
      <c r="G56" s="244">
        <v>0.31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44363</v>
      </c>
      <c r="B57" s="244">
        <v>531917</v>
      </c>
      <c r="C57" s="245" t="s">
        <v>1068</v>
      </c>
      <c r="D57" s="245" t="s">
        <v>1069</v>
      </c>
      <c r="E57" s="467" t="s">
        <v>543</v>
      </c>
      <c r="F57" s="338">
        <v>117185</v>
      </c>
      <c r="G57" s="244">
        <v>1.34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44363</v>
      </c>
      <c r="B58" s="244" t="s">
        <v>1070</v>
      </c>
      <c r="C58" s="245" t="s">
        <v>1071</v>
      </c>
      <c r="D58" s="245" t="s">
        <v>845</v>
      </c>
      <c r="E58" s="245" t="s">
        <v>542</v>
      </c>
      <c r="F58" s="338">
        <v>126427</v>
      </c>
      <c r="G58" s="244">
        <v>136.46</v>
      </c>
      <c r="H58" s="315" t="s">
        <v>836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44363</v>
      </c>
      <c r="B59" s="244" t="s">
        <v>1070</v>
      </c>
      <c r="C59" s="245" t="s">
        <v>1071</v>
      </c>
      <c r="D59" s="245" t="s">
        <v>949</v>
      </c>
      <c r="E59" s="245" t="s">
        <v>542</v>
      </c>
      <c r="F59" s="338">
        <v>68423</v>
      </c>
      <c r="G59" s="244">
        <v>136</v>
      </c>
      <c r="H59" s="315" t="s">
        <v>836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44363</v>
      </c>
      <c r="B60" s="244" t="s">
        <v>1070</v>
      </c>
      <c r="C60" s="245" t="s">
        <v>1071</v>
      </c>
      <c r="D60" s="245" t="s">
        <v>931</v>
      </c>
      <c r="E60" s="245" t="s">
        <v>542</v>
      </c>
      <c r="F60" s="338">
        <v>69580</v>
      </c>
      <c r="G60" s="244">
        <v>135.88999999999999</v>
      </c>
      <c r="H60" s="315" t="s">
        <v>836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44363</v>
      </c>
      <c r="B61" s="244" t="s">
        <v>1070</v>
      </c>
      <c r="C61" s="245" t="s">
        <v>1071</v>
      </c>
      <c r="D61" s="245" t="s">
        <v>1004</v>
      </c>
      <c r="E61" s="245" t="s">
        <v>542</v>
      </c>
      <c r="F61" s="338">
        <v>232732</v>
      </c>
      <c r="G61" s="244">
        <v>136.65</v>
      </c>
      <c r="H61" s="315" t="s">
        <v>836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44363</v>
      </c>
      <c r="B62" s="244" t="s">
        <v>1072</v>
      </c>
      <c r="C62" s="222" t="s">
        <v>1073</v>
      </c>
      <c r="D62" s="222" t="s">
        <v>1074</v>
      </c>
      <c r="E62" s="245" t="s">
        <v>542</v>
      </c>
      <c r="F62" s="338">
        <v>189204</v>
      </c>
      <c r="G62" s="244">
        <v>41.73</v>
      </c>
      <c r="H62" s="315" t="s">
        <v>836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44363</v>
      </c>
      <c r="B63" s="244" t="s">
        <v>1072</v>
      </c>
      <c r="C63" s="245" t="s">
        <v>1073</v>
      </c>
      <c r="D63" s="245" t="s">
        <v>1075</v>
      </c>
      <c r="E63" s="245" t="s">
        <v>542</v>
      </c>
      <c r="F63" s="338">
        <v>70030</v>
      </c>
      <c r="G63" s="244">
        <v>41.83</v>
      </c>
      <c r="H63" s="315" t="s">
        <v>836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44363</v>
      </c>
      <c r="B64" s="244" t="s">
        <v>318</v>
      </c>
      <c r="C64" s="245" t="s">
        <v>1076</v>
      </c>
      <c r="D64" s="245" t="s">
        <v>845</v>
      </c>
      <c r="E64" s="245" t="s">
        <v>542</v>
      </c>
      <c r="F64" s="338">
        <v>1287999</v>
      </c>
      <c r="G64" s="244">
        <v>90.25</v>
      </c>
      <c r="H64" s="315" t="s">
        <v>836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44363</v>
      </c>
      <c r="B65" s="244" t="s">
        <v>1077</v>
      </c>
      <c r="C65" s="245" t="s">
        <v>1078</v>
      </c>
      <c r="D65" s="245" t="s">
        <v>1079</v>
      </c>
      <c r="E65" s="245" t="s">
        <v>542</v>
      </c>
      <c r="F65" s="338">
        <v>127890</v>
      </c>
      <c r="G65" s="244">
        <v>21.23</v>
      </c>
      <c r="H65" s="315" t="s">
        <v>836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44363</v>
      </c>
      <c r="B66" s="244" t="s">
        <v>320</v>
      </c>
      <c r="C66" s="245" t="s">
        <v>995</v>
      </c>
      <c r="D66" s="245" t="s">
        <v>931</v>
      </c>
      <c r="E66" s="245" t="s">
        <v>542</v>
      </c>
      <c r="F66" s="338">
        <v>171566</v>
      </c>
      <c r="G66" s="244">
        <v>699.47</v>
      </c>
      <c r="H66" s="315" t="s">
        <v>836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44363</v>
      </c>
      <c r="B67" s="244" t="s">
        <v>1080</v>
      </c>
      <c r="C67" s="245" t="s">
        <v>1081</v>
      </c>
      <c r="D67" s="245" t="s">
        <v>1082</v>
      </c>
      <c r="E67" s="245" t="s">
        <v>542</v>
      </c>
      <c r="F67" s="338">
        <v>500000</v>
      </c>
      <c r="G67" s="244">
        <v>10.050000000000001</v>
      </c>
      <c r="H67" s="315" t="s">
        <v>836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44363</v>
      </c>
      <c r="B68" s="244" t="s">
        <v>1080</v>
      </c>
      <c r="C68" s="245" t="s">
        <v>1081</v>
      </c>
      <c r="D68" s="245" t="s">
        <v>1083</v>
      </c>
      <c r="E68" s="245" t="s">
        <v>542</v>
      </c>
      <c r="F68" s="338">
        <v>4189226</v>
      </c>
      <c r="G68" s="244">
        <v>9.57</v>
      </c>
      <c r="H68" s="315" t="s">
        <v>836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44363</v>
      </c>
      <c r="B69" s="244" t="s">
        <v>1080</v>
      </c>
      <c r="C69" s="245" t="s">
        <v>1081</v>
      </c>
      <c r="D69" s="245" t="s">
        <v>1084</v>
      </c>
      <c r="E69" s="245" t="s">
        <v>542</v>
      </c>
      <c r="F69" s="338">
        <v>460057</v>
      </c>
      <c r="G69" s="244">
        <v>10.050000000000001</v>
      </c>
      <c r="H69" s="315" t="s">
        <v>836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44363</v>
      </c>
      <c r="B70" s="244" t="s">
        <v>1080</v>
      </c>
      <c r="C70" s="245" t="s">
        <v>1081</v>
      </c>
      <c r="D70" s="245" t="s">
        <v>1085</v>
      </c>
      <c r="E70" s="245" t="s">
        <v>542</v>
      </c>
      <c r="F70" s="338">
        <v>346121</v>
      </c>
      <c r="G70" s="244">
        <v>10.039999999999999</v>
      </c>
      <c r="H70" s="315" t="s">
        <v>836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44363</v>
      </c>
      <c r="B71" s="244" t="s">
        <v>1080</v>
      </c>
      <c r="C71" s="245" t="s">
        <v>1081</v>
      </c>
      <c r="D71" s="245" t="s">
        <v>1086</v>
      </c>
      <c r="E71" s="245" t="s">
        <v>542</v>
      </c>
      <c r="F71" s="338">
        <v>544362</v>
      </c>
      <c r="G71" s="244">
        <v>10.029999999999999</v>
      </c>
      <c r="H71" s="315" t="s">
        <v>836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44363</v>
      </c>
      <c r="B72" s="244" t="s">
        <v>1080</v>
      </c>
      <c r="C72" s="245" t="s">
        <v>1081</v>
      </c>
      <c r="D72" s="245" t="s">
        <v>1087</v>
      </c>
      <c r="E72" s="245" t="s">
        <v>542</v>
      </c>
      <c r="F72" s="338">
        <v>518046</v>
      </c>
      <c r="G72" s="244">
        <v>9.85</v>
      </c>
      <c r="H72" s="315" t="s">
        <v>836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44363</v>
      </c>
      <c r="B73" s="244" t="s">
        <v>1088</v>
      </c>
      <c r="C73" s="245" t="s">
        <v>1089</v>
      </c>
      <c r="D73" s="245" t="s">
        <v>845</v>
      </c>
      <c r="E73" s="245" t="s">
        <v>542</v>
      </c>
      <c r="F73" s="338">
        <v>1010194</v>
      </c>
      <c r="G73" s="244">
        <v>132.16</v>
      </c>
      <c r="H73" s="315" t="s">
        <v>836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44363</v>
      </c>
      <c r="B74" s="244" t="s">
        <v>1088</v>
      </c>
      <c r="C74" s="245" t="s">
        <v>1089</v>
      </c>
      <c r="D74" s="245" t="s">
        <v>949</v>
      </c>
      <c r="E74" s="245" t="s">
        <v>542</v>
      </c>
      <c r="F74" s="338">
        <v>400952</v>
      </c>
      <c r="G74" s="244">
        <v>132.30000000000001</v>
      </c>
      <c r="H74" s="315" t="s">
        <v>836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44363</v>
      </c>
      <c r="B75" s="244" t="s">
        <v>1090</v>
      </c>
      <c r="C75" s="245" t="s">
        <v>1091</v>
      </c>
      <c r="D75" s="245" t="s">
        <v>841</v>
      </c>
      <c r="E75" s="245" t="s">
        <v>542</v>
      </c>
      <c r="F75" s="338">
        <v>2360548</v>
      </c>
      <c r="G75" s="244">
        <v>13.09</v>
      </c>
      <c r="H75" s="315" t="s">
        <v>836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44363</v>
      </c>
      <c r="B76" s="244" t="s">
        <v>947</v>
      </c>
      <c r="C76" s="245" t="s">
        <v>948</v>
      </c>
      <c r="D76" s="245" t="s">
        <v>845</v>
      </c>
      <c r="E76" s="245" t="s">
        <v>542</v>
      </c>
      <c r="F76" s="338">
        <v>242739</v>
      </c>
      <c r="G76" s="244">
        <v>442.06</v>
      </c>
      <c r="H76" s="315" t="s">
        <v>836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44363</v>
      </c>
      <c r="B77" s="244" t="s">
        <v>1092</v>
      </c>
      <c r="C77" s="245" t="s">
        <v>1093</v>
      </c>
      <c r="D77" s="245" t="s">
        <v>845</v>
      </c>
      <c r="E77" s="245" t="s">
        <v>542</v>
      </c>
      <c r="F77" s="338">
        <v>493019</v>
      </c>
      <c r="G77" s="244">
        <v>47.82</v>
      </c>
      <c r="H77" s="315" t="s">
        <v>836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44363</v>
      </c>
      <c r="B78" s="244" t="s">
        <v>115</v>
      </c>
      <c r="C78" s="245" t="s">
        <v>914</v>
      </c>
      <c r="D78" s="245" t="s">
        <v>845</v>
      </c>
      <c r="E78" s="245" t="s">
        <v>542</v>
      </c>
      <c r="F78" s="338">
        <v>2422147</v>
      </c>
      <c r="G78" s="244">
        <v>302.55</v>
      </c>
      <c r="H78" s="315" t="s">
        <v>836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44363</v>
      </c>
      <c r="B79" s="244" t="s">
        <v>115</v>
      </c>
      <c r="C79" s="245" t="s">
        <v>914</v>
      </c>
      <c r="D79" s="245" t="s">
        <v>913</v>
      </c>
      <c r="E79" s="245" t="s">
        <v>542</v>
      </c>
      <c r="F79" s="338">
        <v>3474814</v>
      </c>
      <c r="G79" s="244">
        <v>303.25</v>
      </c>
      <c r="H79" s="315" t="s">
        <v>836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44363</v>
      </c>
      <c r="B80" s="244" t="s">
        <v>115</v>
      </c>
      <c r="C80" s="245" t="s">
        <v>914</v>
      </c>
      <c r="D80" s="245" t="s">
        <v>1053</v>
      </c>
      <c r="E80" s="245" t="s">
        <v>542</v>
      </c>
      <c r="F80" s="338">
        <v>2432784</v>
      </c>
      <c r="G80" s="244">
        <v>302.3</v>
      </c>
      <c r="H80" s="315" t="s">
        <v>836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44363</v>
      </c>
      <c r="B81" s="244" t="s">
        <v>1094</v>
      </c>
      <c r="C81" s="245" t="s">
        <v>1095</v>
      </c>
      <c r="D81" s="245" t="s">
        <v>845</v>
      </c>
      <c r="E81" s="245" t="s">
        <v>542</v>
      </c>
      <c r="F81" s="338">
        <v>118637</v>
      </c>
      <c r="G81" s="244">
        <v>767.19</v>
      </c>
      <c r="H81" s="315" t="s">
        <v>836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44363</v>
      </c>
      <c r="B82" s="244" t="s">
        <v>996</v>
      </c>
      <c r="C82" s="245" t="s">
        <v>997</v>
      </c>
      <c r="D82" s="245" t="s">
        <v>1001</v>
      </c>
      <c r="E82" s="245" t="s">
        <v>542</v>
      </c>
      <c r="F82" s="338">
        <v>67186</v>
      </c>
      <c r="G82" s="244">
        <v>91.62</v>
      </c>
      <c r="H82" s="315" t="s">
        <v>836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44363</v>
      </c>
      <c r="B83" s="244" t="s">
        <v>996</v>
      </c>
      <c r="C83" s="245" t="s">
        <v>997</v>
      </c>
      <c r="D83" s="245" t="s">
        <v>1096</v>
      </c>
      <c r="E83" s="245" t="s">
        <v>542</v>
      </c>
      <c r="F83" s="338">
        <v>80172</v>
      </c>
      <c r="G83" s="244">
        <v>89.37</v>
      </c>
      <c r="H83" s="315" t="s">
        <v>836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44363</v>
      </c>
      <c r="B84" s="244" t="s">
        <v>408</v>
      </c>
      <c r="C84" s="245" t="s">
        <v>968</v>
      </c>
      <c r="D84" s="245" t="s">
        <v>845</v>
      </c>
      <c r="E84" s="245" t="s">
        <v>542</v>
      </c>
      <c r="F84" s="338">
        <v>2742605</v>
      </c>
      <c r="G84" s="244">
        <v>154.69</v>
      </c>
      <c r="H84" s="315" t="s">
        <v>836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44363</v>
      </c>
      <c r="B85" s="244" t="s">
        <v>408</v>
      </c>
      <c r="C85" s="245" t="s">
        <v>968</v>
      </c>
      <c r="D85" s="245" t="s">
        <v>931</v>
      </c>
      <c r="E85" s="245" t="s">
        <v>542</v>
      </c>
      <c r="F85" s="338">
        <v>3348663</v>
      </c>
      <c r="G85" s="244">
        <v>158.15</v>
      </c>
      <c r="H85" s="315" t="s">
        <v>836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44363</v>
      </c>
      <c r="B86" s="244" t="s">
        <v>408</v>
      </c>
      <c r="C86" s="245" t="s">
        <v>968</v>
      </c>
      <c r="D86" s="245" t="s">
        <v>936</v>
      </c>
      <c r="E86" s="245" t="s">
        <v>542</v>
      </c>
      <c r="F86" s="338">
        <v>2030571</v>
      </c>
      <c r="G86" s="244">
        <v>157.99</v>
      </c>
      <c r="H86" s="315" t="s">
        <v>836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44363</v>
      </c>
      <c r="B87" s="244" t="s">
        <v>408</v>
      </c>
      <c r="C87" s="245" t="s">
        <v>968</v>
      </c>
      <c r="D87" s="245" t="s">
        <v>971</v>
      </c>
      <c r="E87" s="245" t="s">
        <v>542</v>
      </c>
      <c r="F87" s="338">
        <v>942694</v>
      </c>
      <c r="G87" s="244">
        <v>157.36000000000001</v>
      </c>
      <c r="H87" s="315" t="s">
        <v>836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44363</v>
      </c>
      <c r="B88" s="244" t="s">
        <v>408</v>
      </c>
      <c r="C88" s="245" t="s">
        <v>968</v>
      </c>
      <c r="D88" s="245" t="s">
        <v>949</v>
      </c>
      <c r="E88" s="245" t="s">
        <v>542</v>
      </c>
      <c r="F88" s="338">
        <v>1239597</v>
      </c>
      <c r="G88" s="244">
        <v>159.30000000000001</v>
      </c>
      <c r="H88" s="315" t="s">
        <v>836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44363</v>
      </c>
      <c r="B89" s="244" t="s">
        <v>1097</v>
      </c>
      <c r="C89" s="245" t="s">
        <v>1098</v>
      </c>
      <c r="D89" s="245" t="s">
        <v>1099</v>
      </c>
      <c r="E89" s="245" t="s">
        <v>542</v>
      </c>
      <c r="F89" s="338">
        <v>48000</v>
      </c>
      <c r="G89" s="244">
        <v>179.87</v>
      </c>
      <c r="H89" s="315" t="s">
        <v>836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44363</v>
      </c>
      <c r="B90" s="244" t="s">
        <v>1100</v>
      </c>
      <c r="C90" s="245" t="s">
        <v>1101</v>
      </c>
      <c r="D90" s="245" t="s">
        <v>1102</v>
      </c>
      <c r="E90" s="245" t="s">
        <v>542</v>
      </c>
      <c r="F90" s="338">
        <v>189398</v>
      </c>
      <c r="G90" s="244">
        <v>108.83</v>
      </c>
      <c r="H90" s="315" t="s">
        <v>836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44363</v>
      </c>
      <c r="B91" s="244" t="s">
        <v>1100</v>
      </c>
      <c r="C91" s="245" t="s">
        <v>1101</v>
      </c>
      <c r="D91" s="245" t="s">
        <v>1103</v>
      </c>
      <c r="E91" s="245" t="s">
        <v>542</v>
      </c>
      <c r="F91" s="338">
        <v>156066</v>
      </c>
      <c r="G91" s="244">
        <v>103.52</v>
      </c>
      <c r="H91" s="315" t="s">
        <v>836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44363</v>
      </c>
      <c r="B92" s="244" t="s">
        <v>1100</v>
      </c>
      <c r="C92" s="245" t="s">
        <v>1101</v>
      </c>
      <c r="D92" s="245" t="s">
        <v>845</v>
      </c>
      <c r="E92" s="245" t="s">
        <v>542</v>
      </c>
      <c r="F92" s="338">
        <v>234849</v>
      </c>
      <c r="G92" s="244">
        <v>106.82</v>
      </c>
      <c r="H92" s="315" t="s">
        <v>836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44363</v>
      </c>
      <c r="B93" s="244" t="s">
        <v>130</v>
      </c>
      <c r="C93" s="245" t="s">
        <v>998</v>
      </c>
      <c r="D93" s="245" t="s">
        <v>912</v>
      </c>
      <c r="E93" s="245" t="s">
        <v>542</v>
      </c>
      <c r="F93" s="338">
        <v>321376</v>
      </c>
      <c r="G93" s="244">
        <v>1056.67</v>
      </c>
      <c r="H93" s="315" t="s">
        <v>836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44363</v>
      </c>
      <c r="B94" s="244" t="s">
        <v>130</v>
      </c>
      <c r="C94" s="245" t="s">
        <v>998</v>
      </c>
      <c r="D94" s="245" t="s">
        <v>931</v>
      </c>
      <c r="E94" s="245" t="s">
        <v>542</v>
      </c>
      <c r="F94" s="338">
        <v>790727</v>
      </c>
      <c r="G94" s="244">
        <v>1053.3900000000001</v>
      </c>
      <c r="H94" s="315" t="s">
        <v>836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44363</v>
      </c>
      <c r="B95" s="244" t="s">
        <v>130</v>
      </c>
      <c r="C95" s="245" t="s">
        <v>998</v>
      </c>
      <c r="D95" s="245" t="s">
        <v>845</v>
      </c>
      <c r="E95" s="245" t="s">
        <v>542</v>
      </c>
      <c r="F95" s="338">
        <v>705696</v>
      </c>
      <c r="G95" s="244">
        <v>1048.6199999999999</v>
      </c>
      <c r="H95" s="315" t="s">
        <v>836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44363</v>
      </c>
      <c r="B96" s="244" t="s">
        <v>1104</v>
      </c>
      <c r="C96" s="245" t="s">
        <v>1105</v>
      </c>
      <c r="D96" s="245" t="s">
        <v>1106</v>
      </c>
      <c r="E96" s="245" t="s">
        <v>542</v>
      </c>
      <c r="F96" s="338">
        <v>535000</v>
      </c>
      <c r="G96" s="244">
        <v>85.24</v>
      </c>
      <c r="H96" s="315" t="s">
        <v>836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44363</v>
      </c>
      <c r="B97" s="244" t="s">
        <v>1107</v>
      </c>
      <c r="C97" s="245" t="s">
        <v>1108</v>
      </c>
      <c r="D97" s="245" t="s">
        <v>1005</v>
      </c>
      <c r="E97" s="245" t="s">
        <v>542</v>
      </c>
      <c r="F97" s="338">
        <v>56198</v>
      </c>
      <c r="G97" s="244">
        <v>82.9</v>
      </c>
      <c r="H97" s="315" t="s">
        <v>836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44363</v>
      </c>
      <c r="B98" s="244" t="s">
        <v>1107</v>
      </c>
      <c r="C98" s="245" t="s">
        <v>1108</v>
      </c>
      <c r="D98" s="245" t="s">
        <v>912</v>
      </c>
      <c r="E98" s="245" t="s">
        <v>542</v>
      </c>
      <c r="F98" s="338">
        <v>55954</v>
      </c>
      <c r="G98" s="244">
        <v>78.56</v>
      </c>
      <c r="H98" s="315" t="s">
        <v>836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44363</v>
      </c>
      <c r="B99" s="244" t="s">
        <v>1107</v>
      </c>
      <c r="C99" s="245" t="s">
        <v>1108</v>
      </c>
      <c r="D99" s="245" t="s">
        <v>1109</v>
      </c>
      <c r="E99" s="245" t="s">
        <v>542</v>
      </c>
      <c r="F99" s="338">
        <v>77683</v>
      </c>
      <c r="G99" s="244">
        <v>76.59</v>
      </c>
      <c r="H99" s="315" t="s">
        <v>836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44363</v>
      </c>
      <c r="B100" s="244" t="s">
        <v>972</v>
      </c>
      <c r="C100" s="245" t="s">
        <v>973</v>
      </c>
      <c r="D100" s="245" t="s">
        <v>1110</v>
      </c>
      <c r="E100" s="245" t="s">
        <v>542</v>
      </c>
      <c r="F100" s="338">
        <v>71533</v>
      </c>
      <c r="G100" s="244">
        <v>60.56</v>
      </c>
      <c r="H100" s="315" t="s">
        <v>836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44363</v>
      </c>
      <c r="B101" s="244" t="s">
        <v>999</v>
      </c>
      <c r="C101" s="245" t="s">
        <v>1000</v>
      </c>
      <c r="D101" s="245" t="s">
        <v>912</v>
      </c>
      <c r="E101" s="245" t="s">
        <v>542</v>
      </c>
      <c r="F101" s="338">
        <v>43871</v>
      </c>
      <c r="G101" s="244">
        <v>345.83</v>
      </c>
      <c r="H101" s="315" t="s">
        <v>836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44363</v>
      </c>
      <c r="B102" s="244" t="s">
        <v>999</v>
      </c>
      <c r="C102" s="245" t="s">
        <v>1000</v>
      </c>
      <c r="D102" s="245" t="s">
        <v>841</v>
      </c>
      <c r="E102" s="245" t="s">
        <v>542</v>
      </c>
      <c r="F102" s="338">
        <v>37221</v>
      </c>
      <c r="G102" s="244">
        <v>342.91</v>
      </c>
      <c r="H102" s="315" t="s">
        <v>836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44363</v>
      </c>
      <c r="B103" s="244" t="s">
        <v>1111</v>
      </c>
      <c r="C103" s="245" t="s">
        <v>1112</v>
      </c>
      <c r="D103" s="245" t="s">
        <v>1084</v>
      </c>
      <c r="E103" s="245" t="s">
        <v>542</v>
      </c>
      <c r="F103" s="338">
        <v>82374</v>
      </c>
      <c r="G103" s="244">
        <v>35.6</v>
      </c>
      <c r="H103" s="315" t="s">
        <v>836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44363</v>
      </c>
      <c r="B104" s="244" t="s">
        <v>1111</v>
      </c>
      <c r="C104" s="245" t="s">
        <v>1112</v>
      </c>
      <c r="D104" s="245" t="s">
        <v>1113</v>
      </c>
      <c r="E104" s="245" t="s">
        <v>542</v>
      </c>
      <c r="F104" s="338">
        <v>83042</v>
      </c>
      <c r="G104" s="244">
        <v>36.06</v>
      </c>
      <c r="H104" s="315" t="s">
        <v>836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44363</v>
      </c>
      <c r="B105" s="244" t="s">
        <v>1111</v>
      </c>
      <c r="C105" s="245" t="s">
        <v>1112</v>
      </c>
      <c r="D105" s="245" t="s">
        <v>1114</v>
      </c>
      <c r="E105" s="245" t="s">
        <v>542</v>
      </c>
      <c r="F105" s="338">
        <v>51400</v>
      </c>
      <c r="G105" s="244">
        <v>34.79</v>
      </c>
      <c r="H105" s="315" t="s">
        <v>836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44363</v>
      </c>
      <c r="B106" s="244" t="s">
        <v>1111</v>
      </c>
      <c r="C106" s="245" t="s">
        <v>1112</v>
      </c>
      <c r="D106" s="245" t="s">
        <v>1001</v>
      </c>
      <c r="E106" s="245" t="s">
        <v>542</v>
      </c>
      <c r="F106" s="338">
        <v>133097</v>
      </c>
      <c r="G106" s="244">
        <v>35.61</v>
      </c>
      <c r="H106" s="315" t="s">
        <v>836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44363</v>
      </c>
      <c r="B107" s="244" t="s">
        <v>1111</v>
      </c>
      <c r="C107" s="245" t="s">
        <v>1112</v>
      </c>
      <c r="D107" s="245" t="s">
        <v>1074</v>
      </c>
      <c r="E107" s="245" t="s">
        <v>542</v>
      </c>
      <c r="F107" s="338">
        <v>100000</v>
      </c>
      <c r="G107" s="244">
        <v>36.299999999999997</v>
      </c>
      <c r="H107" s="315" t="s">
        <v>836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44363</v>
      </c>
      <c r="B108" s="244" t="s">
        <v>1111</v>
      </c>
      <c r="C108" s="245" t="s">
        <v>1112</v>
      </c>
      <c r="D108" s="245" t="s">
        <v>912</v>
      </c>
      <c r="E108" s="245" t="s">
        <v>542</v>
      </c>
      <c r="F108" s="338">
        <v>83732</v>
      </c>
      <c r="G108" s="244">
        <v>34.11</v>
      </c>
      <c r="H108" s="315" t="s">
        <v>836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44363</v>
      </c>
      <c r="B109" s="244" t="s">
        <v>1111</v>
      </c>
      <c r="C109" s="245" t="s">
        <v>1112</v>
      </c>
      <c r="D109" s="245" t="s">
        <v>1075</v>
      </c>
      <c r="E109" s="245" t="s">
        <v>542</v>
      </c>
      <c r="F109" s="338">
        <v>75000</v>
      </c>
      <c r="G109" s="244">
        <v>36.24</v>
      </c>
      <c r="H109" s="315" t="s">
        <v>836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44363</v>
      </c>
      <c r="B110" s="244" t="s">
        <v>1111</v>
      </c>
      <c r="C110" s="245" t="s">
        <v>1112</v>
      </c>
      <c r="D110" s="245" t="s">
        <v>1005</v>
      </c>
      <c r="E110" s="245" t="s">
        <v>542</v>
      </c>
      <c r="F110" s="338">
        <v>50000</v>
      </c>
      <c r="G110" s="244">
        <v>36.299999999999997</v>
      </c>
      <c r="H110" s="315" t="s">
        <v>836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44363</v>
      </c>
      <c r="B111" s="244" t="s">
        <v>1111</v>
      </c>
      <c r="C111" s="245" t="s">
        <v>1112</v>
      </c>
      <c r="D111" s="245" t="s">
        <v>1115</v>
      </c>
      <c r="E111" s="245" t="s">
        <v>542</v>
      </c>
      <c r="F111" s="338">
        <v>130000</v>
      </c>
      <c r="G111" s="244">
        <v>35.97</v>
      </c>
      <c r="H111" s="315" t="s">
        <v>836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44363</v>
      </c>
      <c r="B112" s="244" t="s">
        <v>1111</v>
      </c>
      <c r="C112" s="245" t="s">
        <v>1112</v>
      </c>
      <c r="D112" s="245" t="s">
        <v>1109</v>
      </c>
      <c r="E112" s="245" t="s">
        <v>542</v>
      </c>
      <c r="F112" s="338">
        <v>154354</v>
      </c>
      <c r="G112" s="244">
        <v>33.409999999999997</v>
      </c>
      <c r="H112" s="315" t="s">
        <v>836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44363</v>
      </c>
      <c r="B113" s="244" t="s">
        <v>1111</v>
      </c>
      <c r="C113" s="245" t="s">
        <v>1112</v>
      </c>
      <c r="D113" s="245" t="s">
        <v>1116</v>
      </c>
      <c r="E113" s="245" t="s">
        <v>542</v>
      </c>
      <c r="F113" s="338">
        <v>80000</v>
      </c>
      <c r="G113" s="244">
        <v>34.520000000000003</v>
      </c>
      <c r="H113" s="315" t="s">
        <v>836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44363</v>
      </c>
      <c r="B114" s="244" t="s">
        <v>915</v>
      </c>
      <c r="C114" s="245" t="s">
        <v>916</v>
      </c>
      <c r="D114" s="245" t="s">
        <v>867</v>
      </c>
      <c r="E114" s="245" t="s">
        <v>542</v>
      </c>
      <c r="F114" s="338">
        <v>2658165</v>
      </c>
      <c r="G114" s="244">
        <v>10.02</v>
      </c>
      <c r="H114" s="315" t="s">
        <v>836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44363</v>
      </c>
      <c r="B115" s="244" t="s">
        <v>1117</v>
      </c>
      <c r="C115" s="245" t="s">
        <v>1118</v>
      </c>
      <c r="D115" s="245" t="s">
        <v>1119</v>
      </c>
      <c r="E115" s="245" t="s">
        <v>542</v>
      </c>
      <c r="F115" s="338">
        <v>327600</v>
      </c>
      <c r="G115" s="244">
        <v>125.53</v>
      </c>
      <c r="H115" s="315" t="s">
        <v>836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44363</v>
      </c>
      <c r="B116" s="244" t="s">
        <v>1120</v>
      </c>
      <c r="C116" s="245" t="s">
        <v>1121</v>
      </c>
      <c r="D116" s="245" t="s">
        <v>1122</v>
      </c>
      <c r="E116" s="245" t="s">
        <v>542</v>
      </c>
      <c r="F116" s="338">
        <v>1003530</v>
      </c>
      <c r="G116" s="244">
        <v>96.15</v>
      </c>
      <c r="H116" s="315" t="s">
        <v>836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44363</v>
      </c>
      <c r="B117" s="244" t="s">
        <v>1123</v>
      </c>
      <c r="C117" s="245" t="s">
        <v>1124</v>
      </c>
      <c r="D117" s="245" t="s">
        <v>912</v>
      </c>
      <c r="E117" s="245" t="s">
        <v>542</v>
      </c>
      <c r="F117" s="338">
        <v>18945</v>
      </c>
      <c r="G117" s="244">
        <v>799.75</v>
      </c>
      <c r="H117" s="315" t="s">
        <v>836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44363</v>
      </c>
      <c r="B118" s="244" t="s">
        <v>1123</v>
      </c>
      <c r="C118" s="245" t="s">
        <v>1124</v>
      </c>
      <c r="D118" s="245" t="s">
        <v>845</v>
      </c>
      <c r="E118" s="245" t="s">
        <v>542</v>
      </c>
      <c r="F118" s="338">
        <v>24423</v>
      </c>
      <c r="G118" s="244">
        <v>795.77</v>
      </c>
      <c r="H118" s="315" t="s">
        <v>836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44363</v>
      </c>
      <c r="B119" s="244" t="s">
        <v>1123</v>
      </c>
      <c r="C119" s="245" t="s">
        <v>1124</v>
      </c>
      <c r="D119" s="245" t="s">
        <v>1002</v>
      </c>
      <c r="E119" s="245" t="s">
        <v>542</v>
      </c>
      <c r="F119" s="338">
        <v>22440</v>
      </c>
      <c r="G119" s="244">
        <v>802.58</v>
      </c>
      <c r="H119" s="315" t="s">
        <v>836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44363</v>
      </c>
      <c r="B120" s="244" t="s">
        <v>1123</v>
      </c>
      <c r="C120" s="245" t="s">
        <v>1124</v>
      </c>
      <c r="D120" s="245" t="s">
        <v>1074</v>
      </c>
      <c r="E120" s="245" t="s">
        <v>542</v>
      </c>
      <c r="F120" s="338">
        <v>6184</v>
      </c>
      <c r="G120" s="244">
        <v>809.78</v>
      </c>
      <c r="H120" s="315" t="s">
        <v>836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44363</v>
      </c>
      <c r="B121" s="244" t="s">
        <v>1125</v>
      </c>
      <c r="C121" s="245" t="s">
        <v>1126</v>
      </c>
      <c r="D121" s="245" t="s">
        <v>993</v>
      </c>
      <c r="E121" s="245" t="s">
        <v>542</v>
      </c>
      <c r="F121" s="338">
        <v>772849</v>
      </c>
      <c r="G121" s="244">
        <v>51.81</v>
      </c>
      <c r="H121" s="315" t="s">
        <v>836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44363</v>
      </c>
      <c r="B122" s="244" t="s">
        <v>932</v>
      </c>
      <c r="C122" s="245" t="s">
        <v>933</v>
      </c>
      <c r="D122" s="245" t="s">
        <v>936</v>
      </c>
      <c r="E122" s="245" t="s">
        <v>542</v>
      </c>
      <c r="F122" s="338">
        <v>166340</v>
      </c>
      <c r="G122" s="244">
        <v>786.4</v>
      </c>
      <c r="H122" s="315" t="s">
        <v>836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44363</v>
      </c>
      <c r="B123" s="244" t="s">
        <v>932</v>
      </c>
      <c r="C123" s="245" t="s">
        <v>933</v>
      </c>
      <c r="D123" s="245" t="s">
        <v>1127</v>
      </c>
      <c r="E123" s="245" t="s">
        <v>542</v>
      </c>
      <c r="F123" s="338">
        <v>115613</v>
      </c>
      <c r="G123" s="244">
        <v>814.6</v>
      </c>
      <c r="H123" s="315" t="s">
        <v>836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44363</v>
      </c>
      <c r="B124" s="244" t="s">
        <v>932</v>
      </c>
      <c r="C124" s="245" t="s">
        <v>933</v>
      </c>
      <c r="D124" s="245" t="s">
        <v>841</v>
      </c>
      <c r="E124" s="245" t="s">
        <v>542</v>
      </c>
      <c r="F124" s="338">
        <v>123508</v>
      </c>
      <c r="G124" s="244">
        <v>813.12</v>
      </c>
      <c r="H124" s="315" t="s">
        <v>836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44363</v>
      </c>
      <c r="B125" s="244" t="s">
        <v>932</v>
      </c>
      <c r="C125" s="245" t="s">
        <v>933</v>
      </c>
      <c r="D125" s="245" t="s">
        <v>1128</v>
      </c>
      <c r="E125" s="245" t="s">
        <v>542</v>
      </c>
      <c r="F125" s="338">
        <v>103928</v>
      </c>
      <c r="G125" s="244">
        <v>782.16</v>
      </c>
      <c r="H125" s="315" t="s">
        <v>836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44363</v>
      </c>
      <c r="B126" s="244" t="s">
        <v>932</v>
      </c>
      <c r="C126" s="245" t="s">
        <v>933</v>
      </c>
      <c r="D126" s="245" t="s">
        <v>1003</v>
      </c>
      <c r="E126" s="245" t="s">
        <v>542</v>
      </c>
      <c r="F126" s="338">
        <v>74000</v>
      </c>
      <c r="G126" s="244">
        <v>794.39</v>
      </c>
      <c r="H126" s="315" t="s">
        <v>836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44363</v>
      </c>
      <c r="B127" s="244" t="s">
        <v>932</v>
      </c>
      <c r="C127" s="245" t="s">
        <v>933</v>
      </c>
      <c r="D127" s="245" t="s">
        <v>970</v>
      </c>
      <c r="E127" s="245" t="s">
        <v>542</v>
      </c>
      <c r="F127" s="338">
        <v>215542</v>
      </c>
      <c r="G127" s="244">
        <v>783.15</v>
      </c>
      <c r="H127" s="315" t="s">
        <v>836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44363</v>
      </c>
      <c r="B128" s="244" t="s">
        <v>932</v>
      </c>
      <c r="C128" s="245" t="s">
        <v>933</v>
      </c>
      <c r="D128" s="245" t="s">
        <v>949</v>
      </c>
      <c r="E128" s="245" t="s">
        <v>542</v>
      </c>
      <c r="F128" s="338">
        <v>95580</v>
      </c>
      <c r="G128" s="244">
        <v>790.56</v>
      </c>
      <c r="H128" s="315" t="s">
        <v>836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44363</v>
      </c>
      <c r="B129" s="244" t="s">
        <v>932</v>
      </c>
      <c r="C129" s="245" t="s">
        <v>933</v>
      </c>
      <c r="D129" s="245" t="s">
        <v>969</v>
      </c>
      <c r="E129" s="245" t="s">
        <v>542</v>
      </c>
      <c r="F129" s="338">
        <v>154184</v>
      </c>
      <c r="G129" s="244">
        <v>786.04</v>
      </c>
      <c r="H129" s="315" t="s">
        <v>836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44363</v>
      </c>
      <c r="B130" s="244" t="s">
        <v>932</v>
      </c>
      <c r="C130" s="245" t="s">
        <v>933</v>
      </c>
      <c r="D130" s="245" t="s">
        <v>1129</v>
      </c>
      <c r="E130" s="245" t="s">
        <v>542</v>
      </c>
      <c r="F130" s="338">
        <v>113718</v>
      </c>
      <c r="G130" s="244">
        <v>786.14</v>
      </c>
      <c r="H130" s="315" t="s">
        <v>836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44363</v>
      </c>
      <c r="B131" s="244" t="s">
        <v>932</v>
      </c>
      <c r="C131" s="245" t="s">
        <v>933</v>
      </c>
      <c r="D131" s="245" t="s">
        <v>912</v>
      </c>
      <c r="E131" s="245" t="s">
        <v>542</v>
      </c>
      <c r="F131" s="338">
        <v>103997</v>
      </c>
      <c r="G131" s="244">
        <v>774.09</v>
      </c>
      <c r="H131" s="315" t="s">
        <v>836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44363</v>
      </c>
      <c r="B132" s="244" t="s">
        <v>1130</v>
      </c>
      <c r="C132" s="245" t="s">
        <v>1131</v>
      </c>
      <c r="D132" s="245" t="s">
        <v>845</v>
      </c>
      <c r="E132" s="245" t="s">
        <v>542</v>
      </c>
      <c r="F132" s="338">
        <v>205645</v>
      </c>
      <c r="G132" s="244">
        <v>152.61000000000001</v>
      </c>
      <c r="H132" s="315" t="s">
        <v>836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44363</v>
      </c>
      <c r="B133" s="244" t="s">
        <v>1132</v>
      </c>
      <c r="C133" s="245" t="s">
        <v>1133</v>
      </c>
      <c r="D133" s="245" t="s">
        <v>1134</v>
      </c>
      <c r="E133" s="245" t="s">
        <v>542</v>
      </c>
      <c r="F133" s="338">
        <v>50000</v>
      </c>
      <c r="G133" s="244">
        <v>117</v>
      </c>
      <c r="H133" s="315" t="s">
        <v>836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44363</v>
      </c>
      <c r="B134" s="244" t="s">
        <v>1135</v>
      </c>
      <c r="C134" s="245" t="s">
        <v>1136</v>
      </c>
      <c r="D134" s="245" t="s">
        <v>1137</v>
      </c>
      <c r="E134" s="245" t="s">
        <v>542</v>
      </c>
      <c r="F134" s="338">
        <v>171777</v>
      </c>
      <c r="G134" s="244">
        <v>15.32</v>
      </c>
      <c r="H134" s="315" t="s">
        <v>836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44363</v>
      </c>
      <c r="B135" s="244" t="s">
        <v>495</v>
      </c>
      <c r="C135" s="245" t="s">
        <v>1138</v>
      </c>
      <c r="D135" s="245" t="s">
        <v>1139</v>
      </c>
      <c r="E135" s="245" t="s">
        <v>542</v>
      </c>
      <c r="F135" s="338">
        <v>1569000</v>
      </c>
      <c r="G135" s="244">
        <v>280</v>
      </c>
      <c r="H135" s="315" t="s">
        <v>836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44363</v>
      </c>
      <c r="B136" s="244" t="s">
        <v>495</v>
      </c>
      <c r="C136" s="245" t="s">
        <v>1138</v>
      </c>
      <c r="D136" s="245" t="s">
        <v>1140</v>
      </c>
      <c r="E136" s="245" t="s">
        <v>542</v>
      </c>
      <c r="F136" s="338">
        <v>3082000</v>
      </c>
      <c r="G136" s="244">
        <v>283.18</v>
      </c>
      <c r="H136" s="315" t="s">
        <v>836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44363</v>
      </c>
      <c r="B137" s="244" t="s">
        <v>495</v>
      </c>
      <c r="C137" s="245" t="s">
        <v>1138</v>
      </c>
      <c r="D137" s="245" t="s">
        <v>841</v>
      </c>
      <c r="E137" s="245" t="s">
        <v>542</v>
      </c>
      <c r="F137" s="338">
        <v>1344514</v>
      </c>
      <c r="G137" s="244">
        <v>280.33999999999997</v>
      </c>
      <c r="H137" s="315" t="s">
        <v>836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44363</v>
      </c>
      <c r="B138" s="244" t="s">
        <v>1141</v>
      </c>
      <c r="C138" s="245" t="s">
        <v>1142</v>
      </c>
      <c r="D138" s="245" t="s">
        <v>841</v>
      </c>
      <c r="E138" s="245" t="s">
        <v>542</v>
      </c>
      <c r="F138" s="338">
        <v>555589</v>
      </c>
      <c r="G138" s="244">
        <v>325.98</v>
      </c>
      <c r="H138" s="315" t="s">
        <v>836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44363</v>
      </c>
      <c r="B139" s="244" t="s">
        <v>934</v>
      </c>
      <c r="C139" s="245" t="s">
        <v>935</v>
      </c>
      <c r="D139" s="245" t="s">
        <v>867</v>
      </c>
      <c r="E139" s="245" t="s">
        <v>542</v>
      </c>
      <c r="F139" s="338">
        <v>64037</v>
      </c>
      <c r="G139" s="244">
        <v>194.26</v>
      </c>
      <c r="H139" s="315" t="s">
        <v>836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44363</v>
      </c>
      <c r="B140" s="244" t="s">
        <v>934</v>
      </c>
      <c r="C140" s="245" t="s">
        <v>935</v>
      </c>
      <c r="D140" s="245" t="s">
        <v>1143</v>
      </c>
      <c r="E140" s="245" t="s">
        <v>542</v>
      </c>
      <c r="F140" s="338">
        <v>67426</v>
      </c>
      <c r="G140" s="244">
        <v>193.81</v>
      </c>
      <c r="H140" s="315" t="s">
        <v>836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44363</v>
      </c>
      <c r="B141" s="244" t="s">
        <v>1144</v>
      </c>
      <c r="C141" s="245" t="s">
        <v>1145</v>
      </c>
      <c r="D141" s="245" t="s">
        <v>841</v>
      </c>
      <c r="E141" s="245" t="s">
        <v>542</v>
      </c>
      <c r="F141" s="338">
        <v>204304</v>
      </c>
      <c r="G141" s="244">
        <v>89.39</v>
      </c>
      <c r="H141" s="315" t="s">
        <v>836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44363</v>
      </c>
      <c r="B142" s="244" t="s">
        <v>1144</v>
      </c>
      <c r="C142" s="245" t="s">
        <v>1145</v>
      </c>
      <c r="D142" s="245" t="s">
        <v>845</v>
      </c>
      <c r="E142" s="245" t="s">
        <v>542</v>
      </c>
      <c r="F142" s="338">
        <v>445473</v>
      </c>
      <c r="G142" s="244">
        <v>88.43</v>
      </c>
      <c r="H142" s="315" t="s">
        <v>836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44363</v>
      </c>
      <c r="B143" s="244" t="s">
        <v>1070</v>
      </c>
      <c r="C143" s="245" t="s">
        <v>1071</v>
      </c>
      <c r="D143" s="245" t="s">
        <v>949</v>
      </c>
      <c r="E143" s="245" t="s">
        <v>543</v>
      </c>
      <c r="F143" s="338">
        <v>72076</v>
      </c>
      <c r="G143" s="244">
        <v>135.81</v>
      </c>
      <c r="H143" s="315" t="s">
        <v>836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44363</v>
      </c>
      <c r="B144" s="244" t="s">
        <v>1070</v>
      </c>
      <c r="C144" s="245" t="s">
        <v>1071</v>
      </c>
      <c r="D144" s="245" t="s">
        <v>845</v>
      </c>
      <c r="E144" s="245" t="s">
        <v>543</v>
      </c>
      <c r="F144" s="338">
        <v>126427</v>
      </c>
      <c r="G144" s="244">
        <v>136.24</v>
      </c>
      <c r="H144" s="315" t="s">
        <v>836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44363</v>
      </c>
      <c r="B145" s="244" t="s">
        <v>1070</v>
      </c>
      <c r="C145" s="245" t="s">
        <v>1071</v>
      </c>
      <c r="D145" s="245" t="s">
        <v>1004</v>
      </c>
      <c r="E145" s="245" t="s">
        <v>543</v>
      </c>
      <c r="F145" s="338">
        <v>231732</v>
      </c>
      <c r="G145" s="244">
        <v>136.43</v>
      </c>
      <c r="H145" s="315" t="s">
        <v>836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44363</v>
      </c>
      <c r="B146" s="244" t="s">
        <v>1070</v>
      </c>
      <c r="C146" s="245" t="s">
        <v>1071</v>
      </c>
      <c r="D146" s="245" t="s">
        <v>931</v>
      </c>
      <c r="E146" s="245" t="s">
        <v>543</v>
      </c>
      <c r="F146" s="338">
        <v>67559</v>
      </c>
      <c r="G146" s="244">
        <v>136.29</v>
      </c>
      <c r="H146" s="315" t="s">
        <v>836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44363</v>
      </c>
      <c r="B147" s="244" t="s">
        <v>1072</v>
      </c>
      <c r="C147" s="245" t="s">
        <v>1073</v>
      </c>
      <c r="D147" s="245" t="s">
        <v>1075</v>
      </c>
      <c r="E147" s="245" t="s">
        <v>543</v>
      </c>
      <c r="F147" s="338">
        <v>45000</v>
      </c>
      <c r="G147" s="244">
        <v>41.68</v>
      </c>
      <c r="H147" s="315" t="s">
        <v>836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44363</v>
      </c>
      <c r="B148" s="244" t="s">
        <v>1072</v>
      </c>
      <c r="C148" s="245" t="s">
        <v>1073</v>
      </c>
      <c r="D148" s="245" t="s">
        <v>1074</v>
      </c>
      <c r="E148" s="245" t="s">
        <v>543</v>
      </c>
      <c r="F148" s="338">
        <v>173704</v>
      </c>
      <c r="G148" s="244">
        <v>41.8</v>
      </c>
      <c r="H148" s="315" t="s">
        <v>836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44363</v>
      </c>
      <c r="B149" s="244" t="s">
        <v>1072</v>
      </c>
      <c r="C149" s="245" t="s">
        <v>1073</v>
      </c>
      <c r="D149" s="245" t="s">
        <v>1146</v>
      </c>
      <c r="E149" s="245" t="s">
        <v>543</v>
      </c>
      <c r="F149" s="338">
        <v>86605</v>
      </c>
      <c r="G149" s="244">
        <v>41.54</v>
      </c>
      <c r="H149" s="315" t="s">
        <v>836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44363</v>
      </c>
      <c r="B150" s="244" t="s">
        <v>318</v>
      </c>
      <c r="C150" s="245" t="s">
        <v>1076</v>
      </c>
      <c r="D150" s="245" t="s">
        <v>845</v>
      </c>
      <c r="E150" s="245" t="s">
        <v>543</v>
      </c>
      <c r="F150" s="338">
        <v>1287999</v>
      </c>
      <c r="G150" s="244">
        <v>90.25</v>
      </c>
      <c r="H150" s="315" t="s">
        <v>836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44363</v>
      </c>
      <c r="B151" s="244" t="s">
        <v>320</v>
      </c>
      <c r="C151" s="245" t="s">
        <v>995</v>
      </c>
      <c r="D151" s="245" t="s">
        <v>931</v>
      </c>
      <c r="E151" s="245" t="s">
        <v>543</v>
      </c>
      <c r="F151" s="338">
        <v>172004</v>
      </c>
      <c r="G151" s="244">
        <v>700.47</v>
      </c>
      <c r="H151" s="315" t="s">
        <v>836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44363</v>
      </c>
      <c r="B152" s="244" t="s">
        <v>1080</v>
      </c>
      <c r="C152" s="245" t="s">
        <v>1081</v>
      </c>
      <c r="D152" s="245" t="s">
        <v>1147</v>
      </c>
      <c r="E152" s="245" t="s">
        <v>543</v>
      </c>
      <c r="F152" s="338">
        <v>600000</v>
      </c>
      <c r="G152" s="244">
        <v>8.85</v>
      </c>
      <c r="H152" s="315" t="s">
        <v>836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44363</v>
      </c>
      <c r="B153" s="244" t="s">
        <v>1080</v>
      </c>
      <c r="C153" s="245" t="s">
        <v>1081</v>
      </c>
      <c r="D153" s="245" t="s">
        <v>1083</v>
      </c>
      <c r="E153" s="245" t="s">
        <v>543</v>
      </c>
      <c r="F153" s="338">
        <v>4189226</v>
      </c>
      <c r="G153" s="244">
        <v>10.050000000000001</v>
      </c>
      <c r="H153" s="315" t="s">
        <v>836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44363</v>
      </c>
      <c r="B154" s="244" t="s">
        <v>1080</v>
      </c>
      <c r="C154" s="245" t="s">
        <v>1081</v>
      </c>
      <c r="D154" s="245" t="s">
        <v>1086</v>
      </c>
      <c r="E154" s="245" t="s">
        <v>543</v>
      </c>
      <c r="F154" s="338">
        <v>406579</v>
      </c>
      <c r="G154" s="244">
        <v>10.02</v>
      </c>
      <c r="H154" s="315" t="s">
        <v>836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44363</v>
      </c>
      <c r="B155" s="244" t="s">
        <v>1080</v>
      </c>
      <c r="C155" s="245" t="s">
        <v>1081</v>
      </c>
      <c r="D155" s="245" t="s">
        <v>1087</v>
      </c>
      <c r="E155" s="245" t="s">
        <v>543</v>
      </c>
      <c r="F155" s="338">
        <v>508046</v>
      </c>
      <c r="G155" s="244">
        <v>9.81</v>
      </c>
      <c r="H155" s="315" t="s">
        <v>836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44363</v>
      </c>
      <c r="B156" s="244" t="s">
        <v>1080</v>
      </c>
      <c r="C156" s="245" t="s">
        <v>1081</v>
      </c>
      <c r="D156" s="245" t="s">
        <v>1148</v>
      </c>
      <c r="E156" s="245" t="s">
        <v>543</v>
      </c>
      <c r="F156" s="338">
        <v>480000</v>
      </c>
      <c r="G156" s="244">
        <v>8.6999999999999993</v>
      </c>
      <c r="H156" s="315" t="s">
        <v>836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44363</v>
      </c>
      <c r="B157" s="244" t="s">
        <v>1080</v>
      </c>
      <c r="C157" s="245" t="s">
        <v>1081</v>
      </c>
      <c r="D157" s="245" t="s">
        <v>1084</v>
      </c>
      <c r="E157" s="245" t="s">
        <v>543</v>
      </c>
      <c r="F157" s="338">
        <v>365057</v>
      </c>
      <c r="G157" s="244">
        <v>10.02</v>
      </c>
      <c r="H157" s="315" t="s">
        <v>836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44363</v>
      </c>
      <c r="B158" s="244" t="s">
        <v>1080</v>
      </c>
      <c r="C158" s="245" t="s">
        <v>1081</v>
      </c>
      <c r="D158" s="245" t="s">
        <v>1085</v>
      </c>
      <c r="E158" s="245" t="s">
        <v>543</v>
      </c>
      <c r="F158" s="338">
        <v>419327</v>
      </c>
      <c r="G158" s="244">
        <v>10</v>
      </c>
      <c r="H158" s="315" t="s">
        <v>836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44363</v>
      </c>
      <c r="B159" s="244" t="s">
        <v>1088</v>
      </c>
      <c r="C159" s="245" t="s">
        <v>1089</v>
      </c>
      <c r="D159" s="245" t="s">
        <v>949</v>
      </c>
      <c r="E159" s="245" t="s">
        <v>543</v>
      </c>
      <c r="F159" s="338">
        <v>394866</v>
      </c>
      <c r="G159" s="244">
        <v>132.13</v>
      </c>
      <c r="H159" s="315" t="s">
        <v>836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44363</v>
      </c>
      <c r="B160" s="244" t="s">
        <v>1088</v>
      </c>
      <c r="C160" s="245" t="s">
        <v>1089</v>
      </c>
      <c r="D160" s="245" t="s">
        <v>845</v>
      </c>
      <c r="E160" s="245" t="s">
        <v>543</v>
      </c>
      <c r="F160" s="338">
        <v>1010194</v>
      </c>
      <c r="G160" s="244">
        <v>132.38</v>
      </c>
      <c r="H160" s="315" t="s">
        <v>836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44363</v>
      </c>
      <c r="B161" s="244" t="s">
        <v>1090</v>
      </c>
      <c r="C161" s="245" t="s">
        <v>1091</v>
      </c>
      <c r="D161" s="245" t="s">
        <v>841</v>
      </c>
      <c r="E161" s="245" t="s">
        <v>543</v>
      </c>
      <c r="F161" s="338">
        <v>1173035</v>
      </c>
      <c r="G161" s="244">
        <v>13.76</v>
      </c>
      <c r="H161" s="315" t="s">
        <v>836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44363</v>
      </c>
      <c r="B162" s="244" t="s">
        <v>947</v>
      </c>
      <c r="C162" s="245" t="s">
        <v>948</v>
      </c>
      <c r="D162" s="245" t="s">
        <v>950</v>
      </c>
      <c r="E162" s="245" t="s">
        <v>543</v>
      </c>
      <c r="F162" s="338">
        <v>563000</v>
      </c>
      <c r="G162" s="244">
        <v>441.7</v>
      </c>
      <c r="H162" s="315" t="s">
        <v>836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44363</v>
      </c>
      <c r="B163" s="244" t="s">
        <v>947</v>
      </c>
      <c r="C163" s="245" t="s">
        <v>948</v>
      </c>
      <c r="D163" s="245" t="s">
        <v>845</v>
      </c>
      <c r="E163" s="245" t="s">
        <v>543</v>
      </c>
      <c r="F163" s="338">
        <v>242739</v>
      </c>
      <c r="G163" s="244">
        <v>441.07</v>
      </c>
      <c r="H163" s="315" t="s">
        <v>836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44363</v>
      </c>
      <c r="B164" s="244" t="s">
        <v>1092</v>
      </c>
      <c r="C164" s="245" t="s">
        <v>1093</v>
      </c>
      <c r="D164" s="245" t="s">
        <v>845</v>
      </c>
      <c r="E164" s="245" t="s">
        <v>543</v>
      </c>
      <c r="F164" s="338">
        <v>493019</v>
      </c>
      <c r="G164" s="244">
        <v>47.93</v>
      </c>
      <c r="H164" s="315" t="s">
        <v>836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44363</v>
      </c>
      <c r="B165" s="244" t="s">
        <v>115</v>
      </c>
      <c r="C165" s="245" t="s">
        <v>914</v>
      </c>
      <c r="D165" s="245" t="s">
        <v>1053</v>
      </c>
      <c r="E165" s="245" t="s">
        <v>543</v>
      </c>
      <c r="F165" s="338">
        <v>2434262</v>
      </c>
      <c r="G165" s="244">
        <v>302.49</v>
      </c>
      <c r="H165" s="315" t="s">
        <v>836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44363</v>
      </c>
      <c r="B166" s="244" t="s">
        <v>115</v>
      </c>
      <c r="C166" s="245" t="s">
        <v>914</v>
      </c>
      <c r="D166" s="245" t="s">
        <v>845</v>
      </c>
      <c r="E166" s="245" t="s">
        <v>543</v>
      </c>
      <c r="F166" s="338">
        <v>2417342</v>
      </c>
      <c r="G166" s="244">
        <v>302.47000000000003</v>
      </c>
      <c r="H166" s="315" t="s">
        <v>836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44363</v>
      </c>
      <c r="B167" s="244" t="s">
        <v>115</v>
      </c>
      <c r="C167" s="245" t="s">
        <v>914</v>
      </c>
      <c r="D167" s="245" t="s">
        <v>913</v>
      </c>
      <c r="E167" s="245" t="s">
        <v>543</v>
      </c>
      <c r="F167" s="338">
        <v>3474814</v>
      </c>
      <c r="G167" s="244">
        <v>303.37</v>
      </c>
      <c r="H167" s="315" t="s">
        <v>836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44363</v>
      </c>
      <c r="B168" s="244" t="s">
        <v>1094</v>
      </c>
      <c r="C168" s="245" t="s">
        <v>1095</v>
      </c>
      <c r="D168" s="245" t="s">
        <v>845</v>
      </c>
      <c r="E168" s="245" t="s">
        <v>543</v>
      </c>
      <c r="F168" s="338">
        <v>118637</v>
      </c>
      <c r="G168" s="244">
        <v>767.45</v>
      </c>
      <c r="H168" s="315" t="s">
        <v>836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44363</v>
      </c>
      <c r="B169" s="244" t="s">
        <v>996</v>
      </c>
      <c r="C169" s="245" t="s">
        <v>997</v>
      </c>
      <c r="D169" s="245" t="s">
        <v>1096</v>
      </c>
      <c r="E169" s="245" t="s">
        <v>543</v>
      </c>
      <c r="F169" s="338">
        <v>64172</v>
      </c>
      <c r="G169" s="244">
        <v>92.88</v>
      </c>
      <c r="H169" s="315" t="s">
        <v>836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44363</v>
      </c>
      <c r="B170" s="244" t="s">
        <v>996</v>
      </c>
      <c r="C170" s="245" t="s">
        <v>997</v>
      </c>
      <c r="D170" s="245" t="s">
        <v>1001</v>
      </c>
      <c r="E170" s="245" t="s">
        <v>543</v>
      </c>
      <c r="F170" s="338">
        <v>70600</v>
      </c>
      <c r="G170" s="244">
        <v>89.36</v>
      </c>
      <c r="H170" s="315" t="s">
        <v>836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44363</v>
      </c>
      <c r="B171" s="244" t="s">
        <v>408</v>
      </c>
      <c r="C171" s="245" t="s">
        <v>968</v>
      </c>
      <c r="D171" s="245" t="s">
        <v>845</v>
      </c>
      <c r="E171" s="245" t="s">
        <v>543</v>
      </c>
      <c r="F171" s="338">
        <v>2742605</v>
      </c>
      <c r="G171" s="244">
        <v>154.77000000000001</v>
      </c>
      <c r="H171" s="315" t="s">
        <v>836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44363</v>
      </c>
      <c r="B172" s="244" t="s">
        <v>408</v>
      </c>
      <c r="C172" s="245" t="s">
        <v>968</v>
      </c>
      <c r="D172" s="245" t="s">
        <v>931</v>
      </c>
      <c r="E172" s="245" t="s">
        <v>543</v>
      </c>
      <c r="F172" s="338">
        <v>3350196</v>
      </c>
      <c r="G172" s="244">
        <v>158.32</v>
      </c>
      <c r="H172" s="315" t="s">
        <v>836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44363</v>
      </c>
      <c r="B173" s="244" t="s">
        <v>408</v>
      </c>
      <c r="C173" s="245" t="s">
        <v>968</v>
      </c>
      <c r="D173" s="245" t="s">
        <v>971</v>
      </c>
      <c r="E173" s="245" t="s">
        <v>543</v>
      </c>
      <c r="F173" s="338">
        <v>939221</v>
      </c>
      <c r="G173" s="244">
        <v>157.26</v>
      </c>
      <c r="H173" s="315" t="s">
        <v>836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44363</v>
      </c>
      <c r="B174" s="244" t="s">
        <v>408</v>
      </c>
      <c r="C174" s="245" t="s">
        <v>968</v>
      </c>
      <c r="D174" s="245" t="s">
        <v>949</v>
      </c>
      <c r="E174" s="245" t="s">
        <v>543</v>
      </c>
      <c r="F174" s="338">
        <v>1264100</v>
      </c>
      <c r="G174" s="244">
        <v>158.79</v>
      </c>
      <c r="H174" s="315" t="s">
        <v>836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44363</v>
      </c>
      <c r="B175" s="244" t="s">
        <v>408</v>
      </c>
      <c r="C175" s="245" t="s">
        <v>968</v>
      </c>
      <c r="D175" s="245" t="s">
        <v>936</v>
      </c>
      <c r="E175" s="245" t="s">
        <v>543</v>
      </c>
      <c r="F175" s="338">
        <v>2030571</v>
      </c>
      <c r="G175" s="244">
        <v>158.06</v>
      </c>
      <c r="H175" s="315" t="s">
        <v>836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44363</v>
      </c>
      <c r="B176" s="244" t="s">
        <v>1097</v>
      </c>
      <c r="C176" s="245" t="s">
        <v>1098</v>
      </c>
      <c r="D176" s="245" t="s">
        <v>1149</v>
      </c>
      <c r="E176" s="245" t="s">
        <v>543</v>
      </c>
      <c r="F176" s="338">
        <v>47200</v>
      </c>
      <c r="G176" s="244">
        <v>180</v>
      </c>
      <c r="H176" s="315" t="s">
        <v>836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44363</v>
      </c>
      <c r="B177" s="244" t="s">
        <v>1100</v>
      </c>
      <c r="C177" s="245" t="s">
        <v>1101</v>
      </c>
      <c r="D177" s="245" t="s">
        <v>845</v>
      </c>
      <c r="E177" s="245" t="s">
        <v>543</v>
      </c>
      <c r="F177" s="338">
        <v>234849</v>
      </c>
      <c r="G177" s="244">
        <v>106.68</v>
      </c>
      <c r="H177" s="315" t="s">
        <v>836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44363</v>
      </c>
      <c r="B178" s="244" t="s">
        <v>1100</v>
      </c>
      <c r="C178" s="245" t="s">
        <v>1101</v>
      </c>
      <c r="D178" s="245" t="s">
        <v>1103</v>
      </c>
      <c r="E178" s="245" t="s">
        <v>543</v>
      </c>
      <c r="F178" s="338">
        <v>162444</v>
      </c>
      <c r="G178" s="244">
        <v>103.69</v>
      </c>
      <c r="H178" s="315" t="s">
        <v>836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44363</v>
      </c>
      <c r="B179" s="244" t="s">
        <v>1100</v>
      </c>
      <c r="C179" s="245" t="s">
        <v>1101</v>
      </c>
      <c r="D179" s="245" t="s">
        <v>1102</v>
      </c>
      <c r="E179" s="245" t="s">
        <v>543</v>
      </c>
      <c r="F179" s="338">
        <v>189398</v>
      </c>
      <c r="G179" s="244">
        <v>108.8</v>
      </c>
      <c r="H179" s="315" t="s">
        <v>836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44363</v>
      </c>
      <c r="B180" s="244" t="s">
        <v>130</v>
      </c>
      <c r="C180" s="245" t="s">
        <v>998</v>
      </c>
      <c r="D180" s="245" t="s">
        <v>931</v>
      </c>
      <c r="E180" s="245" t="s">
        <v>543</v>
      </c>
      <c r="F180" s="338">
        <v>796226</v>
      </c>
      <c r="G180" s="244">
        <v>1054.33</v>
      </c>
      <c r="H180" s="315" t="s">
        <v>836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44363</v>
      </c>
      <c r="B181" s="244" t="s">
        <v>130</v>
      </c>
      <c r="C181" s="245" t="s">
        <v>998</v>
      </c>
      <c r="D181" s="245" t="s">
        <v>912</v>
      </c>
      <c r="E181" s="245" t="s">
        <v>543</v>
      </c>
      <c r="F181" s="338">
        <v>321376</v>
      </c>
      <c r="G181" s="244">
        <v>1057.1300000000001</v>
      </c>
      <c r="H181" s="315" t="s">
        <v>836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44363</v>
      </c>
      <c r="B182" s="244" t="s">
        <v>130</v>
      </c>
      <c r="C182" s="245" t="s">
        <v>998</v>
      </c>
      <c r="D182" s="245" t="s">
        <v>845</v>
      </c>
      <c r="E182" s="245" t="s">
        <v>543</v>
      </c>
      <c r="F182" s="338">
        <v>705696</v>
      </c>
      <c r="G182" s="244">
        <v>1049.3</v>
      </c>
      <c r="H182" s="315" t="s">
        <v>836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44363</v>
      </c>
      <c r="B183" s="244" t="s">
        <v>1107</v>
      </c>
      <c r="C183" s="245" t="s">
        <v>1108</v>
      </c>
      <c r="D183" s="245" t="s">
        <v>1005</v>
      </c>
      <c r="E183" s="245" t="s">
        <v>543</v>
      </c>
      <c r="F183" s="338">
        <v>56198</v>
      </c>
      <c r="G183" s="244">
        <v>82.9</v>
      </c>
      <c r="H183" s="315" t="s">
        <v>836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44363</v>
      </c>
      <c r="B184" s="244" t="s">
        <v>1107</v>
      </c>
      <c r="C184" s="245" t="s">
        <v>1108</v>
      </c>
      <c r="D184" s="245" t="s">
        <v>912</v>
      </c>
      <c r="E184" s="245" t="s">
        <v>543</v>
      </c>
      <c r="F184" s="338">
        <v>57490</v>
      </c>
      <c r="G184" s="244">
        <v>78.78</v>
      </c>
      <c r="H184" s="315" t="s">
        <v>836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44363</v>
      </c>
      <c r="B185" s="244" t="s">
        <v>1107</v>
      </c>
      <c r="C185" s="245" t="s">
        <v>1108</v>
      </c>
      <c r="D185" s="245" t="s">
        <v>1109</v>
      </c>
      <c r="E185" s="245" t="s">
        <v>543</v>
      </c>
      <c r="F185" s="338">
        <v>77683</v>
      </c>
      <c r="G185" s="244">
        <v>78.540000000000006</v>
      </c>
      <c r="H185" s="315" t="s">
        <v>836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44363</v>
      </c>
      <c r="B186" s="244" t="s">
        <v>972</v>
      </c>
      <c r="C186" s="245" t="s">
        <v>973</v>
      </c>
      <c r="D186" s="245" t="s">
        <v>1110</v>
      </c>
      <c r="E186" s="245" t="s">
        <v>543</v>
      </c>
      <c r="F186" s="338">
        <v>96533</v>
      </c>
      <c r="G186" s="244">
        <v>60.12</v>
      </c>
      <c r="H186" s="315" t="s">
        <v>836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44363</v>
      </c>
      <c r="B187" s="244" t="s">
        <v>999</v>
      </c>
      <c r="C187" s="245" t="s">
        <v>1000</v>
      </c>
      <c r="D187" s="245" t="s">
        <v>912</v>
      </c>
      <c r="E187" s="245" t="s">
        <v>543</v>
      </c>
      <c r="F187" s="338">
        <v>43871</v>
      </c>
      <c r="G187" s="244">
        <v>346.18</v>
      </c>
      <c r="H187" s="315" t="s">
        <v>836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44363</v>
      </c>
      <c r="B188" s="244" t="s">
        <v>999</v>
      </c>
      <c r="C188" s="245" t="s">
        <v>1000</v>
      </c>
      <c r="D188" s="245" t="s">
        <v>841</v>
      </c>
      <c r="E188" s="245" t="s">
        <v>543</v>
      </c>
      <c r="F188" s="338">
        <v>37221</v>
      </c>
      <c r="G188" s="244">
        <v>357.08</v>
      </c>
      <c r="H188" s="315" t="s">
        <v>836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44363</v>
      </c>
      <c r="B189" s="244" t="s">
        <v>1111</v>
      </c>
      <c r="C189" s="245" t="s">
        <v>1112</v>
      </c>
      <c r="D189" s="245" t="s">
        <v>1084</v>
      </c>
      <c r="E189" s="245" t="s">
        <v>543</v>
      </c>
      <c r="F189" s="338">
        <v>82374</v>
      </c>
      <c r="G189" s="244">
        <v>35.54</v>
      </c>
      <c r="H189" s="315" t="s">
        <v>836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44363</v>
      </c>
      <c r="B190" s="244" t="s">
        <v>1111</v>
      </c>
      <c r="C190" s="245" t="s">
        <v>1112</v>
      </c>
      <c r="D190" s="245" t="s">
        <v>1113</v>
      </c>
      <c r="E190" s="245" t="s">
        <v>543</v>
      </c>
      <c r="F190" s="338">
        <v>43042</v>
      </c>
      <c r="G190" s="244">
        <v>35.729999999999997</v>
      </c>
      <c r="H190" s="315" t="s">
        <v>836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44363</v>
      </c>
      <c r="B191" s="244" t="s">
        <v>1111</v>
      </c>
      <c r="C191" s="245" t="s">
        <v>1112</v>
      </c>
      <c r="D191" s="245" t="s">
        <v>1114</v>
      </c>
      <c r="E191" s="245" t="s">
        <v>543</v>
      </c>
      <c r="F191" s="338">
        <v>33224</v>
      </c>
      <c r="G191" s="244">
        <v>33.96</v>
      </c>
      <c r="H191" s="315" t="s">
        <v>836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A192" s="221">
        <v>44363</v>
      </c>
      <c r="B192" s="244" t="s">
        <v>1111</v>
      </c>
      <c r="C192" s="245" t="s">
        <v>1112</v>
      </c>
      <c r="D192" s="245" t="s">
        <v>1150</v>
      </c>
      <c r="E192" s="245" t="s">
        <v>543</v>
      </c>
      <c r="F192" s="338">
        <v>200000</v>
      </c>
      <c r="G192" s="244">
        <v>35.35</v>
      </c>
      <c r="H192" s="315" t="s">
        <v>836</v>
      </c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1:35">
      <c r="A193" s="221">
        <v>44363</v>
      </c>
      <c r="B193" s="244" t="s">
        <v>1111</v>
      </c>
      <c r="C193" s="245" t="s">
        <v>1112</v>
      </c>
      <c r="D193" s="245" t="s">
        <v>1151</v>
      </c>
      <c r="E193" s="245" t="s">
        <v>543</v>
      </c>
      <c r="F193" s="338">
        <v>50000</v>
      </c>
      <c r="G193" s="244">
        <v>36.299999999999997</v>
      </c>
      <c r="H193" s="315" t="s">
        <v>836</v>
      </c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1:35">
      <c r="A194" s="221">
        <v>44363</v>
      </c>
      <c r="B194" s="244" t="s">
        <v>1111</v>
      </c>
      <c r="C194" s="245" t="s">
        <v>1112</v>
      </c>
      <c r="D194" s="245" t="s">
        <v>912</v>
      </c>
      <c r="E194" s="245" t="s">
        <v>543</v>
      </c>
      <c r="F194" s="338">
        <v>84125</v>
      </c>
      <c r="G194" s="244">
        <v>34.159999999999997</v>
      </c>
      <c r="H194" s="315" t="s">
        <v>836</v>
      </c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1:35">
      <c r="A195" s="221">
        <v>44363</v>
      </c>
      <c r="B195" s="244" t="s">
        <v>1111</v>
      </c>
      <c r="C195" s="245" t="s">
        <v>1112</v>
      </c>
      <c r="D195" s="245" t="s">
        <v>1152</v>
      </c>
      <c r="E195" s="245" t="s">
        <v>543</v>
      </c>
      <c r="F195" s="338">
        <v>200000</v>
      </c>
      <c r="G195" s="244">
        <v>34.79</v>
      </c>
      <c r="H195" s="315" t="s">
        <v>836</v>
      </c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1:35">
      <c r="A196" s="221">
        <v>44363</v>
      </c>
      <c r="B196" s="244" t="s">
        <v>1111</v>
      </c>
      <c r="C196" s="245" t="s">
        <v>1112</v>
      </c>
      <c r="D196" s="245" t="s">
        <v>1153</v>
      </c>
      <c r="E196" s="245" t="s">
        <v>543</v>
      </c>
      <c r="F196" s="338">
        <v>100000</v>
      </c>
      <c r="G196" s="244">
        <v>36</v>
      </c>
      <c r="H196" s="315" t="s">
        <v>836</v>
      </c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1:35">
      <c r="A197" s="221">
        <v>44363</v>
      </c>
      <c r="B197" s="244" t="s">
        <v>1111</v>
      </c>
      <c r="C197" s="245" t="s">
        <v>1112</v>
      </c>
      <c r="D197" s="245" t="s">
        <v>1001</v>
      </c>
      <c r="E197" s="245" t="s">
        <v>543</v>
      </c>
      <c r="F197" s="338">
        <v>83097</v>
      </c>
      <c r="G197" s="244">
        <v>35.78</v>
      </c>
      <c r="H197" s="315" t="s">
        <v>836</v>
      </c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1:35">
      <c r="A198" s="221">
        <v>44363</v>
      </c>
      <c r="B198" s="244" t="s">
        <v>1111</v>
      </c>
      <c r="C198" s="245" t="s">
        <v>1112</v>
      </c>
      <c r="D198" s="245" t="s">
        <v>1109</v>
      </c>
      <c r="E198" s="245" t="s">
        <v>543</v>
      </c>
      <c r="F198" s="338">
        <v>154354</v>
      </c>
      <c r="G198" s="244">
        <v>33.909999999999997</v>
      </c>
      <c r="H198" s="315" t="s">
        <v>836</v>
      </c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1:35">
      <c r="A199" s="221">
        <v>44363</v>
      </c>
      <c r="B199" s="244" t="s">
        <v>1111</v>
      </c>
      <c r="C199" s="245" t="s">
        <v>1112</v>
      </c>
      <c r="D199" s="245" t="s">
        <v>1154</v>
      </c>
      <c r="E199" s="245" t="s">
        <v>543</v>
      </c>
      <c r="F199" s="338">
        <v>90000</v>
      </c>
      <c r="G199" s="244">
        <v>34.619999999999997</v>
      </c>
      <c r="H199" s="315" t="s">
        <v>836</v>
      </c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1:35">
      <c r="A200" s="221">
        <v>44363</v>
      </c>
      <c r="B200" s="244" t="s">
        <v>915</v>
      </c>
      <c r="C200" s="245" t="s">
        <v>916</v>
      </c>
      <c r="D200" s="245" t="s">
        <v>867</v>
      </c>
      <c r="E200" s="245" t="s">
        <v>543</v>
      </c>
      <c r="F200" s="338">
        <v>2658165</v>
      </c>
      <c r="G200" s="244">
        <v>9.93</v>
      </c>
      <c r="H200" s="315" t="s">
        <v>836</v>
      </c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1:35">
      <c r="A201" s="221">
        <v>44363</v>
      </c>
      <c r="B201" s="244" t="s">
        <v>1117</v>
      </c>
      <c r="C201" s="245" t="s">
        <v>1118</v>
      </c>
      <c r="D201" s="245" t="s">
        <v>1119</v>
      </c>
      <c r="E201" s="245" t="s">
        <v>543</v>
      </c>
      <c r="F201" s="338">
        <v>120000</v>
      </c>
      <c r="G201" s="244">
        <v>125.85</v>
      </c>
      <c r="H201" s="315" t="s">
        <v>836</v>
      </c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1:35">
      <c r="A202" s="221">
        <v>44363</v>
      </c>
      <c r="B202" s="244" t="s">
        <v>1120</v>
      </c>
      <c r="C202" s="245" t="s">
        <v>1121</v>
      </c>
      <c r="D202" s="245" t="s">
        <v>1122</v>
      </c>
      <c r="E202" s="245" t="s">
        <v>543</v>
      </c>
      <c r="F202" s="338">
        <v>1389817</v>
      </c>
      <c r="G202" s="244">
        <v>96.14</v>
      </c>
      <c r="H202" s="315" t="s">
        <v>836</v>
      </c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1:35">
      <c r="A203" s="221">
        <v>44363</v>
      </c>
      <c r="B203" s="244" t="s">
        <v>1123</v>
      </c>
      <c r="C203" s="245" t="s">
        <v>1124</v>
      </c>
      <c r="D203" s="245" t="s">
        <v>1002</v>
      </c>
      <c r="E203" s="245" t="s">
        <v>543</v>
      </c>
      <c r="F203" s="338">
        <v>21438</v>
      </c>
      <c r="G203" s="244">
        <v>801.9</v>
      </c>
      <c r="H203" s="315" t="s">
        <v>836</v>
      </c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1:35">
      <c r="A204" s="221">
        <v>44363</v>
      </c>
      <c r="B204" s="244" t="s">
        <v>1123</v>
      </c>
      <c r="C204" s="245" t="s">
        <v>1124</v>
      </c>
      <c r="D204" s="245" t="s">
        <v>845</v>
      </c>
      <c r="E204" s="245" t="s">
        <v>543</v>
      </c>
      <c r="F204" s="338">
        <v>24423</v>
      </c>
      <c r="G204" s="244">
        <v>796.67</v>
      </c>
      <c r="H204" s="315" t="s">
        <v>836</v>
      </c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1:35">
      <c r="A205" s="221">
        <v>44363</v>
      </c>
      <c r="B205" s="244" t="s">
        <v>1123</v>
      </c>
      <c r="C205" s="245" t="s">
        <v>1124</v>
      </c>
      <c r="D205" s="245" t="s">
        <v>912</v>
      </c>
      <c r="E205" s="245" t="s">
        <v>543</v>
      </c>
      <c r="F205" s="338">
        <v>18945</v>
      </c>
      <c r="G205" s="244">
        <v>800.3</v>
      </c>
      <c r="H205" s="315" t="s">
        <v>836</v>
      </c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1:35">
      <c r="A206" s="221">
        <v>44363</v>
      </c>
      <c r="B206" s="244" t="s">
        <v>1123</v>
      </c>
      <c r="C206" s="245" t="s">
        <v>1124</v>
      </c>
      <c r="D206" s="245" t="s">
        <v>1074</v>
      </c>
      <c r="E206" s="245" t="s">
        <v>543</v>
      </c>
      <c r="F206" s="338">
        <v>16184</v>
      </c>
      <c r="G206" s="244">
        <v>785.29</v>
      </c>
      <c r="H206" s="315" t="s">
        <v>836</v>
      </c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1:35">
      <c r="A207" s="221">
        <v>44363</v>
      </c>
      <c r="B207" s="244" t="s">
        <v>1125</v>
      </c>
      <c r="C207" s="245" t="s">
        <v>1126</v>
      </c>
      <c r="D207" s="245" t="s">
        <v>993</v>
      </c>
      <c r="E207" s="245" t="s">
        <v>543</v>
      </c>
      <c r="F207" s="338">
        <v>522849</v>
      </c>
      <c r="G207" s="244">
        <v>51</v>
      </c>
      <c r="H207" s="315" t="s">
        <v>836</v>
      </c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1:35">
      <c r="A208" s="221">
        <v>44363</v>
      </c>
      <c r="B208" s="244" t="s">
        <v>932</v>
      </c>
      <c r="C208" s="245" t="s">
        <v>933</v>
      </c>
      <c r="D208" s="245" t="s">
        <v>841</v>
      </c>
      <c r="E208" s="245" t="s">
        <v>543</v>
      </c>
      <c r="F208" s="338">
        <v>98789</v>
      </c>
      <c r="G208" s="244">
        <v>809.44</v>
      </c>
      <c r="H208" s="315" t="s">
        <v>836</v>
      </c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1:35">
      <c r="A209" s="221">
        <v>44363</v>
      </c>
      <c r="B209" s="244" t="s">
        <v>932</v>
      </c>
      <c r="C209" s="245" t="s">
        <v>933</v>
      </c>
      <c r="D209" s="245" t="s">
        <v>936</v>
      </c>
      <c r="E209" s="245" t="s">
        <v>543</v>
      </c>
      <c r="F209" s="338">
        <v>166340</v>
      </c>
      <c r="G209" s="244">
        <v>786.77</v>
      </c>
      <c r="H209" s="315" t="s">
        <v>836</v>
      </c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1:35">
      <c r="A210" s="221">
        <v>44363</v>
      </c>
      <c r="B210" s="244" t="s">
        <v>932</v>
      </c>
      <c r="C210" s="245" t="s">
        <v>933</v>
      </c>
      <c r="D210" s="245" t="s">
        <v>1127</v>
      </c>
      <c r="E210" s="245" t="s">
        <v>543</v>
      </c>
      <c r="F210" s="338">
        <v>88613</v>
      </c>
      <c r="G210" s="244">
        <v>814.46</v>
      </c>
      <c r="H210" s="315" t="s">
        <v>836</v>
      </c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1:35">
      <c r="A211" s="221">
        <v>44363</v>
      </c>
      <c r="B211" s="244" t="s">
        <v>932</v>
      </c>
      <c r="C211" s="245" t="s">
        <v>933</v>
      </c>
      <c r="D211" s="245" t="s">
        <v>970</v>
      </c>
      <c r="E211" s="245" t="s">
        <v>543</v>
      </c>
      <c r="F211" s="338">
        <v>215542</v>
      </c>
      <c r="G211" s="244">
        <v>784.52</v>
      </c>
      <c r="H211" s="315" t="s">
        <v>836</v>
      </c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1:35">
      <c r="A212" s="221">
        <v>44363</v>
      </c>
      <c r="B212" s="244" t="s">
        <v>932</v>
      </c>
      <c r="C212" s="245" t="s">
        <v>933</v>
      </c>
      <c r="D212" s="245" t="s">
        <v>912</v>
      </c>
      <c r="E212" s="245" t="s">
        <v>543</v>
      </c>
      <c r="F212" s="338">
        <v>103997</v>
      </c>
      <c r="G212" s="244">
        <v>774.54</v>
      </c>
      <c r="H212" s="315" t="s">
        <v>836</v>
      </c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1:35">
      <c r="A213" s="221">
        <v>44363</v>
      </c>
      <c r="B213" s="244" t="s">
        <v>932</v>
      </c>
      <c r="C213" s="245" t="s">
        <v>933</v>
      </c>
      <c r="D213" s="245" t="s">
        <v>1128</v>
      </c>
      <c r="E213" s="245" t="s">
        <v>543</v>
      </c>
      <c r="F213" s="338">
        <v>104028</v>
      </c>
      <c r="G213" s="244">
        <v>783.14</v>
      </c>
      <c r="H213" s="315" t="s">
        <v>836</v>
      </c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1:35">
      <c r="A214" s="221">
        <v>44363</v>
      </c>
      <c r="B214" s="244" t="s">
        <v>932</v>
      </c>
      <c r="C214" s="245" t="s">
        <v>933</v>
      </c>
      <c r="D214" s="245" t="s">
        <v>1129</v>
      </c>
      <c r="E214" s="245" t="s">
        <v>543</v>
      </c>
      <c r="F214" s="338">
        <v>113621</v>
      </c>
      <c r="G214" s="244">
        <v>786.89</v>
      </c>
      <c r="H214" s="315" t="s">
        <v>836</v>
      </c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1:35">
      <c r="A215" s="221">
        <v>44363</v>
      </c>
      <c r="B215" s="244" t="s">
        <v>932</v>
      </c>
      <c r="C215" s="245" t="s">
        <v>933</v>
      </c>
      <c r="D215" s="245" t="s">
        <v>1003</v>
      </c>
      <c r="E215" s="245" t="s">
        <v>543</v>
      </c>
      <c r="F215" s="338">
        <v>95230</v>
      </c>
      <c r="G215" s="244">
        <v>787.85</v>
      </c>
      <c r="H215" s="315" t="s">
        <v>836</v>
      </c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1:35">
      <c r="A216" s="221">
        <v>44363</v>
      </c>
      <c r="B216" s="244" t="s">
        <v>932</v>
      </c>
      <c r="C216" s="245" t="s">
        <v>933</v>
      </c>
      <c r="D216" s="245" t="s">
        <v>969</v>
      </c>
      <c r="E216" s="245" t="s">
        <v>543</v>
      </c>
      <c r="F216" s="338">
        <v>154184</v>
      </c>
      <c r="G216" s="244">
        <v>786.46</v>
      </c>
      <c r="H216" s="315" t="s">
        <v>836</v>
      </c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1:35">
      <c r="A217" s="221">
        <v>44363</v>
      </c>
      <c r="B217" s="244" t="s">
        <v>932</v>
      </c>
      <c r="C217" s="245" t="s">
        <v>933</v>
      </c>
      <c r="D217" s="245" t="s">
        <v>949</v>
      </c>
      <c r="E217" s="245" t="s">
        <v>543</v>
      </c>
      <c r="F217" s="338">
        <v>97335</v>
      </c>
      <c r="G217" s="244">
        <v>790.82</v>
      </c>
      <c r="H217" s="315" t="s">
        <v>836</v>
      </c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1:35">
      <c r="A218" s="221">
        <v>44363</v>
      </c>
      <c r="B218" s="244" t="s">
        <v>1130</v>
      </c>
      <c r="C218" s="245" t="s">
        <v>1131</v>
      </c>
      <c r="D218" s="245" t="s">
        <v>845</v>
      </c>
      <c r="E218" s="245" t="s">
        <v>543</v>
      </c>
      <c r="F218" s="338">
        <v>205645</v>
      </c>
      <c r="G218" s="244">
        <v>152.51</v>
      </c>
      <c r="H218" s="315" t="s">
        <v>836</v>
      </c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1:35">
      <c r="A219" s="221">
        <v>44363</v>
      </c>
      <c r="B219" s="244" t="s">
        <v>1132</v>
      </c>
      <c r="C219" s="245" t="s">
        <v>1133</v>
      </c>
      <c r="D219" s="245" t="s">
        <v>1134</v>
      </c>
      <c r="E219" s="245" t="s">
        <v>543</v>
      </c>
      <c r="F219" s="338">
        <v>20000</v>
      </c>
      <c r="G219" s="244">
        <v>117</v>
      </c>
      <c r="H219" s="315" t="s">
        <v>836</v>
      </c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1:35">
      <c r="A220" s="221">
        <v>44363</v>
      </c>
      <c r="B220" s="244" t="s">
        <v>1135</v>
      </c>
      <c r="C220" s="245" t="s">
        <v>1136</v>
      </c>
      <c r="D220" s="245" t="s">
        <v>1155</v>
      </c>
      <c r="E220" s="245" t="s">
        <v>543</v>
      </c>
      <c r="F220" s="338">
        <v>214000</v>
      </c>
      <c r="G220" s="244">
        <v>15.24</v>
      </c>
      <c r="H220" s="315" t="s">
        <v>836</v>
      </c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1:35">
      <c r="A221" s="221">
        <v>44363</v>
      </c>
      <c r="B221" s="244" t="s">
        <v>1135</v>
      </c>
      <c r="C221" s="245" t="s">
        <v>1136</v>
      </c>
      <c r="D221" s="245" t="s">
        <v>1137</v>
      </c>
      <c r="E221" s="245" t="s">
        <v>543</v>
      </c>
      <c r="F221" s="338">
        <v>171777</v>
      </c>
      <c r="G221" s="244">
        <v>15.36</v>
      </c>
      <c r="H221" s="315" t="s">
        <v>836</v>
      </c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1:35">
      <c r="A222" s="221">
        <v>44363</v>
      </c>
      <c r="B222" s="244" t="s">
        <v>495</v>
      </c>
      <c r="C222" s="245" t="s">
        <v>1138</v>
      </c>
      <c r="D222" s="245" t="s">
        <v>1156</v>
      </c>
      <c r="E222" s="245" t="s">
        <v>543</v>
      </c>
      <c r="F222" s="338">
        <v>5662205</v>
      </c>
      <c r="G222" s="244">
        <v>280</v>
      </c>
      <c r="H222" s="315" t="s">
        <v>836</v>
      </c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1:35">
      <c r="A223" s="221">
        <v>44363</v>
      </c>
      <c r="B223" s="244" t="s">
        <v>495</v>
      </c>
      <c r="C223" s="245" t="s">
        <v>1138</v>
      </c>
      <c r="D223" s="245" t="s">
        <v>1157</v>
      </c>
      <c r="E223" s="245" t="s">
        <v>543</v>
      </c>
      <c r="F223" s="338">
        <v>2809186</v>
      </c>
      <c r="G223" s="244">
        <v>280.73</v>
      </c>
      <c r="H223" s="315" t="s">
        <v>836</v>
      </c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1:35">
      <c r="A224" s="221">
        <v>44363</v>
      </c>
      <c r="B224" s="244" t="s">
        <v>495</v>
      </c>
      <c r="C224" s="245" t="s">
        <v>1138</v>
      </c>
      <c r="D224" s="245" t="s">
        <v>841</v>
      </c>
      <c r="E224" s="245" t="s">
        <v>543</v>
      </c>
      <c r="F224" s="338">
        <v>1304771</v>
      </c>
      <c r="G224" s="244">
        <v>281.14999999999998</v>
      </c>
      <c r="H224" s="315" t="s">
        <v>836</v>
      </c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1:35">
      <c r="A225" s="221">
        <v>44363</v>
      </c>
      <c r="B225" s="244" t="s">
        <v>1141</v>
      </c>
      <c r="C225" s="245" t="s">
        <v>1142</v>
      </c>
      <c r="D225" s="245" t="s">
        <v>841</v>
      </c>
      <c r="E225" s="245" t="s">
        <v>543</v>
      </c>
      <c r="F225" s="338">
        <v>502137</v>
      </c>
      <c r="G225" s="244">
        <v>331.06</v>
      </c>
      <c r="H225" s="315" t="s">
        <v>836</v>
      </c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1:35">
      <c r="A226" s="221">
        <v>44363</v>
      </c>
      <c r="B226" s="244" t="s">
        <v>1141</v>
      </c>
      <c r="C226" s="245" t="s">
        <v>1142</v>
      </c>
      <c r="D226" s="245" t="s">
        <v>1158</v>
      </c>
      <c r="E226" s="245" t="s">
        <v>543</v>
      </c>
      <c r="F226" s="338">
        <v>1000000</v>
      </c>
      <c r="G226" s="244">
        <v>325.5</v>
      </c>
      <c r="H226" s="315" t="s">
        <v>836</v>
      </c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1:35">
      <c r="A227" s="221">
        <v>44363</v>
      </c>
      <c r="B227" s="244" t="s">
        <v>934</v>
      </c>
      <c r="C227" s="245" t="s">
        <v>935</v>
      </c>
      <c r="D227" s="245" t="s">
        <v>1143</v>
      </c>
      <c r="E227" s="245" t="s">
        <v>543</v>
      </c>
      <c r="F227" s="338">
        <v>67426</v>
      </c>
      <c r="G227" s="244">
        <v>194.41</v>
      </c>
      <c r="H227" s="315" t="s">
        <v>836</v>
      </c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1:35">
      <c r="A228" s="221">
        <v>44363</v>
      </c>
      <c r="B228" s="244" t="s">
        <v>934</v>
      </c>
      <c r="C228" s="245" t="s">
        <v>935</v>
      </c>
      <c r="D228" s="245" t="s">
        <v>867</v>
      </c>
      <c r="E228" s="245" t="s">
        <v>543</v>
      </c>
      <c r="F228" s="338">
        <v>70279</v>
      </c>
      <c r="G228" s="244">
        <v>193.86</v>
      </c>
      <c r="H228" s="315" t="s">
        <v>836</v>
      </c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1:35">
      <c r="A229" s="221">
        <v>44363</v>
      </c>
      <c r="B229" s="244" t="s">
        <v>1159</v>
      </c>
      <c r="C229" s="245" t="s">
        <v>1160</v>
      </c>
      <c r="D229" s="245" t="s">
        <v>841</v>
      </c>
      <c r="E229" s="245" t="s">
        <v>543</v>
      </c>
      <c r="F229" s="338">
        <v>1500000</v>
      </c>
      <c r="G229" s="244">
        <v>0.9</v>
      </c>
      <c r="H229" s="315" t="s">
        <v>836</v>
      </c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1:35">
      <c r="A230" s="221">
        <v>44363</v>
      </c>
      <c r="B230" s="244" t="s">
        <v>1144</v>
      </c>
      <c r="C230" s="245" t="s">
        <v>1145</v>
      </c>
      <c r="D230" s="245" t="s">
        <v>845</v>
      </c>
      <c r="E230" s="245" t="s">
        <v>543</v>
      </c>
      <c r="F230" s="338">
        <v>445473</v>
      </c>
      <c r="G230" s="244">
        <v>88.51</v>
      </c>
      <c r="H230" s="315" t="s">
        <v>836</v>
      </c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1:35">
      <c r="A231" s="221">
        <v>44363</v>
      </c>
      <c r="B231" s="244" t="s">
        <v>1144</v>
      </c>
      <c r="C231" s="245" t="s">
        <v>1145</v>
      </c>
      <c r="D231" s="245" t="s">
        <v>841</v>
      </c>
      <c r="E231" s="245" t="s">
        <v>543</v>
      </c>
      <c r="F231" s="338">
        <v>209304</v>
      </c>
      <c r="G231" s="244">
        <v>88.71</v>
      </c>
      <c r="H231" s="315" t="s">
        <v>836</v>
      </c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1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1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1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1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1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1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1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1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1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0"/>
  <sheetViews>
    <sheetView zoomScale="83" zoomScaleNormal="85" workbookViewId="0">
      <selection activeCell="D18" sqref="D1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897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44364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3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2" customFormat="1" ht="14.25">
      <c r="A10" s="340">
        <v>1</v>
      </c>
      <c r="B10" s="353">
        <v>44291</v>
      </c>
      <c r="C10" s="354"/>
      <c r="D10" s="389" t="s">
        <v>109</v>
      </c>
      <c r="E10" s="358" t="s">
        <v>557</v>
      </c>
      <c r="F10" s="363" t="s">
        <v>838</v>
      </c>
      <c r="G10" s="363">
        <v>1370</v>
      </c>
      <c r="H10" s="358"/>
      <c r="I10" s="355" t="s">
        <v>839</v>
      </c>
      <c r="J10" s="360" t="s">
        <v>558</v>
      </c>
      <c r="K10" s="360"/>
      <c r="L10" s="367"/>
      <c r="M10" s="333"/>
      <c r="N10" s="342"/>
      <c r="O10" s="339"/>
      <c r="P10" s="427"/>
      <c r="Q10" s="4"/>
      <c r="R10" s="428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2" customFormat="1" ht="14.25">
      <c r="A11" s="488">
        <v>2</v>
      </c>
      <c r="B11" s="489">
        <v>44319</v>
      </c>
      <c r="C11" s="490"/>
      <c r="D11" s="491" t="s">
        <v>249</v>
      </c>
      <c r="E11" s="492" t="s">
        <v>557</v>
      </c>
      <c r="F11" s="493">
        <v>663</v>
      </c>
      <c r="G11" s="494">
        <v>619</v>
      </c>
      <c r="H11" s="494">
        <v>688.5</v>
      </c>
      <c r="I11" s="495" t="s">
        <v>843</v>
      </c>
      <c r="J11" s="496" t="s">
        <v>886</v>
      </c>
      <c r="K11" s="496">
        <f t="shared" ref="K11" si="0">H11-F11</f>
        <v>25.5</v>
      </c>
      <c r="L11" s="497">
        <f>(F11*-0.8)/100</f>
        <v>-5.3039999999999994</v>
      </c>
      <c r="M11" s="498">
        <f t="shared" ref="M11" si="1">(K11+L11)/F11</f>
        <v>3.0461538461538464E-2</v>
      </c>
      <c r="N11" s="496" t="s">
        <v>556</v>
      </c>
      <c r="O11" s="499">
        <v>44351</v>
      </c>
      <c r="P11" s="427"/>
      <c r="Q11" s="4"/>
      <c r="R11" s="428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2" customFormat="1" ht="14.25">
      <c r="A12" s="340">
        <v>3</v>
      </c>
      <c r="B12" s="353">
        <v>44342</v>
      </c>
      <c r="C12" s="354"/>
      <c r="D12" s="389" t="s">
        <v>402</v>
      </c>
      <c r="E12" s="358" t="s">
        <v>557</v>
      </c>
      <c r="F12" s="366" t="s">
        <v>853</v>
      </c>
      <c r="G12" s="363">
        <v>2650</v>
      </c>
      <c r="H12" s="358"/>
      <c r="I12" s="355" t="s">
        <v>854</v>
      </c>
      <c r="J12" s="360" t="s">
        <v>558</v>
      </c>
      <c r="K12" s="360"/>
      <c r="L12" s="367"/>
      <c r="M12" s="333"/>
      <c r="N12" s="342"/>
      <c r="O12" s="339"/>
      <c r="P12" s="427"/>
      <c r="Q12" s="4"/>
      <c r="R12" s="428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2" customFormat="1" ht="14.25">
      <c r="A13" s="488">
        <v>4</v>
      </c>
      <c r="B13" s="489">
        <v>44343</v>
      </c>
      <c r="C13" s="490"/>
      <c r="D13" s="491" t="s">
        <v>68</v>
      </c>
      <c r="E13" s="492" t="s">
        <v>557</v>
      </c>
      <c r="F13" s="493">
        <v>522.5</v>
      </c>
      <c r="G13" s="494">
        <v>488</v>
      </c>
      <c r="H13" s="494">
        <v>544</v>
      </c>
      <c r="I13" s="495" t="s">
        <v>857</v>
      </c>
      <c r="J13" s="496" t="s">
        <v>898</v>
      </c>
      <c r="K13" s="496">
        <f t="shared" ref="K13" si="2">H13-F13</f>
        <v>21.5</v>
      </c>
      <c r="L13" s="497">
        <f>(F13*-0.8)/100</f>
        <v>-4.18</v>
      </c>
      <c r="M13" s="498">
        <f t="shared" ref="M13" si="3">(K13+L13)/F13</f>
        <v>3.3148325358851677E-2</v>
      </c>
      <c r="N13" s="496" t="s">
        <v>556</v>
      </c>
      <c r="O13" s="499">
        <v>44355</v>
      </c>
      <c r="P13" s="427"/>
      <c r="Q13" s="4"/>
      <c r="R13" s="428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2" customFormat="1" ht="14.25">
      <c r="A14" s="476">
        <v>5</v>
      </c>
      <c r="B14" s="477">
        <v>44347</v>
      </c>
      <c r="C14" s="478"/>
      <c r="D14" s="420" t="s">
        <v>167</v>
      </c>
      <c r="E14" s="479" t="s">
        <v>557</v>
      </c>
      <c r="F14" s="418">
        <v>2085</v>
      </c>
      <c r="G14" s="480">
        <v>1970</v>
      </c>
      <c r="H14" s="479">
        <v>2245</v>
      </c>
      <c r="I14" s="481" t="s">
        <v>860</v>
      </c>
      <c r="J14" s="419" t="s">
        <v>885</v>
      </c>
      <c r="K14" s="419">
        <f t="shared" ref="K14" si="4">H14-F14</f>
        <v>160</v>
      </c>
      <c r="L14" s="482">
        <f>(F14*-0.8)/100</f>
        <v>-16.68</v>
      </c>
      <c r="M14" s="483">
        <f t="shared" ref="M14" si="5">(K14+L14)/F14</f>
        <v>6.8738609112709834E-2</v>
      </c>
      <c r="N14" s="419" t="s">
        <v>556</v>
      </c>
      <c r="O14" s="456">
        <v>44350</v>
      </c>
      <c r="P14" s="427"/>
      <c r="Q14" s="4"/>
      <c r="R14" s="428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3">
        <v>44348</v>
      </c>
      <c r="C15" s="354"/>
      <c r="D15" s="389" t="s">
        <v>110</v>
      </c>
      <c r="E15" s="358" t="s">
        <v>557</v>
      </c>
      <c r="F15" s="366" t="s">
        <v>865</v>
      </c>
      <c r="G15" s="363">
        <v>2790</v>
      </c>
      <c r="H15" s="358"/>
      <c r="I15" s="355" t="s">
        <v>866</v>
      </c>
      <c r="J15" s="334" t="s">
        <v>558</v>
      </c>
      <c r="K15" s="334"/>
      <c r="L15" s="381"/>
      <c r="M15" s="379"/>
      <c r="N15" s="334"/>
      <c r="O15" s="372"/>
      <c r="P15" s="427"/>
      <c r="Q15" s="4"/>
      <c r="R15" s="428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476">
        <v>7</v>
      </c>
      <c r="B16" s="477">
        <v>44349</v>
      </c>
      <c r="C16" s="478"/>
      <c r="D16" s="420" t="s">
        <v>481</v>
      </c>
      <c r="E16" s="479" t="s">
        <v>557</v>
      </c>
      <c r="F16" s="418">
        <v>2035</v>
      </c>
      <c r="G16" s="480">
        <v>1895</v>
      </c>
      <c r="H16" s="479">
        <v>2195</v>
      </c>
      <c r="I16" s="481" t="s">
        <v>860</v>
      </c>
      <c r="J16" s="419" t="s">
        <v>885</v>
      </c>
      <c r="K16" s="419">
        <f t="shared" ref="K16" si="6">H16-F16</f>
        <v>160</v>
      </c>
      <c r="L16" s="482">
        <f>(F16*-0.8)/100</f>
        <v>-16.28</v>
      </c>
      <c r="M16" s="483">
        <f t="shared" ref="M16" si="7">(K16+L16)/F16</f>
        <v>7.0624078624078629E-2</v>
      </c>
      <c r="N16" s="419" t="s">
        <v>556</v>
      </c>
      <c r="O16" s="456">
        <v>44351</v>
      </c>
      <c r="P16" s="427"/>
      <c r="Q16" s="4"/>
      <c r="R16" s="428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488">
        <v>8</v>
      </c>
      <c r="B17" s="489">
        <v>44350</v>
      </c>
      <c r="C17" s="490"/>
      <c r="D17" s="491" t="s">
        <v>830</v>
      </c>
      <c r="E17" s="492" t="s">
        <v>918</v>
      </c>
      <c r="F17" s="493">
        <v>292</v>
      </c>
      <c r="G17" s="494">
        <v>275</v>
      </c>
      <c r="H17" s="494">
        <v>306.5</v>
      </c>
      <c r="I17" s="495" t="s">
        <v>917</v>
      </c>
      <c r="J17" s="496" t="s">
        <v>889</v>
      </c>
      <c r="K17" s="496">
        <f t="shared" ref="K17" si="8">H17-F17</f>
        <v>14.5</v>
      </c>
      <c r="L17" s="497">
        <f>(F17*-0.8)/100</f>
        <v>-2.3360000000000003</v>
      </c>
      <c r="M17" s="498">
        <f t="shared" ref="M17" si="9">(K17+L17)/F17</f>
        <v>4.165753424657534E-2</v>
      </c>
      <c r="N17" s="496" t="s">
        <v>556</v>
      </c>
      <c r="O17" s="499">
        <v>44351</v>
      </c>
      <c r="P17" s="427"/>
      <c r="Q17" s="4"/>
      <c r="R17" s="428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340">
        <v>9</v>
      </c>
      <c r="B18" s="353">
        <v>44357</v>
      </c>
      <c r="C18" s="354"/>
      <c r="D18" s="389" t="s">
        <v>74</v>
      </c>
      <c r="E18" s="358" t="s">
        <v>557</v>
      </c>
      <c r="F18" s="366" t="s">
        <v>923</v>
      </c>
      <c r="G18" s="363">
        <v>3345</v>
      </c>
      <c r="H18" s="358"/>
      <c r="I18" s="355" t="s">
        <v>924</v>
      </c>
      <c r="J18" s="334" t="s">
        <v>558</v>
      </c>
      <c r="K18" s="334"/>
      <c r="L18" s="381"/>
      <c r="M18" s="379"/>
      <c r="N18" s="334"/>
      <c r="O18" s="372"/>
      <c r="P18" s="427"/>
      <c r="Q18" s="4"/>
      <c r="R18" s="428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40">
        <v>10</v>
      </c>
      <c r="B19" s="353">
        <v>44361</v>
      </c>
      <c r="C19" s="354"/>
      <c r="D19" s="389" t="s">
        <v>772</v>
      </c>
      <c r="E19" s="358" t="s">
        <v>557</v>
      </c>
      <c r="F19" s="366" t="s">
        <v>958</v>
      </c>
      <c r="G19" s="363">
        <v>1930</v>
      </c>
      <c r="H19" s="358"/>
      <c r="I19" s="355" t="s">
        <v>860</v>
      </c>
      <c r="J19" s="334" t="s">
        <v>558</v>
      </c>
      <c r="K19" s="334"/>
      <c r="L19" s="381"/>
      <c r="M19" s="379"/>
      <c r="N19" s="334"/>
      <c r="O19" s="372"/>
      <c r="P19" s="427"/>
      <c r="Q19" s="4"/>
      <c r="R19" s="428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37" customFormat="1" ht="14.25">
      <c r="A20" s="340">
        <v>11</v>
      </c>
      <c r="B20" s="353">
        <v>44362</v>
      </c>
      <c r="C20" s="354"/>
      <c r="D20" s="389" t="s">
        <v>463</v>
      </c>
      <c r="E20" s="358" t="s">
        <v>557</v>
      </c>
      <c r="F20" s="366" t="s">
        <v>978</v>
      </c>
      <c r="G20" s="363">
        <v>123</v>
      </c>
      <c r="H20" s="358"/>
      <c r="I20" s="355">
        <v>150</v>
      </c>
      <c r="J20" s="334" t="s">
        <v>558</v>
      </c>
      <c r="K20" s="334"/>
      <c r="L20" s="381"/>
      <c r="M20" s="379"/>
      <c r="N20" s="334"/>
      <c r="O20" s="372"/>
      <c r="P20" s="427"/>
      <c r="Q20" s="4"/>
      <c r="R20" s="428" t="s">
        <v>792</v>
      </c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38" s="37" customFormat="1" ht="14.25">
      <c r="A21" s="340">
        <v>12</v>
      </c>
      <c r="B21" s="353">
        <v>44363</v>
      </c>
      <c r="C21" s="354"/>
      <c r="D21" s="389" t="s">
        <v>96</v>
      </c>
      <c r="E21" s="358" t="s">
        <v>557</v>
      </c>
      <c r="F21" s="366" t="s">
        <v>1006</v>
      </c>
      <c r="G21" s="363">
        <v>1119</v>
      </c>
      <c r="H21" s="358"/>
      <c r="I21" s="355" t="s">
        <v>1007</v>
      </c>
      <c r="J21" s="334" t="s">
        <v>558</v>
      </c>
      <c r="K21" s="334"/>
      <c r="L21" s="381"/>
      <c r="M21" s="379"/>
      <c r="N21" s="334"/>
      <c r="O21" s="372"/>
      <c r="P21" s="427"/>
      <c r="Q21" s="4"/>
      <c r="R21" s="428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38" s="37" customFormat="1" ht="14.25">
      <c r="A22" s="340">
        <v>13</v>
      </c>
      <c r="B22" s="353">
        <v>44363</v>
      </c>
      <c r="C22" s="354"/>
      <c r="D22" s="389" t="s">
        <v>1008</v>
      </c>
      <c r="E22" s="358" t="s">
        <v>557</v>
      </c>
      <c r="F22" s="366" t="s">
        <v>1009</v>
      </c>
      <c r="G22" s="363">
        <v>710</v>
      </c>
      <c r="H22" s="358"/>
      <c r="I22" s="355" t="s">
        <v>1010</v>
      </c>
      <c r="J22" s="334" t="s">
        <v>558</v>
      </c>
      <c r="K22" s="334"/>
      <c r="L22" s="381"/>
      <c r="M22" s="379"/>
      <c r="N22" s="334"/>
      <c r="O22" s="372"/>
      <c r="P22" s="427"/>
      <c r="Q22" s="4"/>
      <c r="R22" s="428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38" s="37" customFormat="1" ht="14.25">
      <c r="A23" s="340"/>
      <c r="B23" s="353"/>
      <c r="C23" s="354"/>
      <c r="D23" s="389"/>
      <c r="E23" s="358"/>
      <c r="F23" s="366"/>
      <c r="G23" s="363"/>
      <c r="H23" s="358"/>
      <c r="I23" s="355"/>
      <c r="J23" s="334"/>
      <c r="K23" s="334"/>
      <c r="L23" s="381"/>
      <c r="M23" s="379"/>
      <c r="N23" s="334"/>
      <c r="O23" s="372"/>
      <c r="P23" s="427"/>
      <c r="Q23" s="4"/>
      <c r="R23" s="428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38" s="2" customFormat="1" ht="14.25">
      <c r="A24" s="340"/>
      <c r="B24" s="353"/>
      <c r="C24" s="354"/>
      <c r="D24" s="365"/>
      <c r="E24" s="358"/>
      <c r="F24" s="358"/>
      <c r="G24" s="363"/>
      <c r="H24" s="358"/>
      <c r="I24" s="355"/>
      <c r="J24" s="360"/>
      <c r="K24" s="360"/>
      <c r="L24" s="367"/>
      <c r="M24" s="333"/>
      <c r="N24" s="342"/>
      <c r="O24" s="339"/>
      <c r="P24" s="427"/>
      <c r="Q24" s="4"/>
      <c r="R24" s="428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09"/>
      <c r="B25" s="410"/>
      <c r="C25" s="411"/>
      <c r="D25" s="412"/>
      <c r="E25" s="413"/>
      <c r="F25" s="413"/>
      <c r="G25" s="377"/>
      <c r="H25" s="413"/>
      <c r="I25" s="414"/>
      <c r="J25" s="378"/>
      <c r="K25" s="378"/>
      <c r="L25" s="415"/>
      <c r="M25" s="76"/>
      <c r="N25" s="416"/>
      <c r="O25" s="417"/>
      <c r="P25" s="361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09"/>
      <c r="B26" s="410"/>
      <c r="C26" s="411"/>
      <c r="D26" s="412"/>
      <c r="E26" s="413"/>
      <c r="F26" s="413"/>
      <c r="G26" s="377"/>
      <c r="H26" s="413"/>
      <c r="I26" s="414"/>
      <c r="J26" s="378"/>
      <c r="K26" s="378"/>
      <c r="L26" s="415"/>
      <c r="M26" s="76"/>
      <c r="N26" s="416"/>
      <c r="O26" s="417"/>
      <c r="P26" s="361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68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69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69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69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70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1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49" customFormat="1" ht="15" customHeight="1">
      <c r="A33" s="484">
        <v>1</v>
      </c>
      <c r="B33" s="437">
        <v>44337</v>
      </c>
      <c r="C33" s="485"/>
      <c r="D33" s="486" t="s">
        <v>304</v>
      </c>
      <c r="E33" s="418" t="s">
        <v>557</v>
      </c>
      <c r="F33" s="418">
        <v>1314</v>
      </c>
      <c r="G33" s="487">
        <v>1275</v>
      </c>
      <c r="H33" s="487">
        <v>1352</v>
      </c>
      <c r="I33" s="418" t="s">
        <v>850</v>
      </c>
      <c r="J33" s="419" t="s">
        <v>887</v>
      </c>
      <c r="K33" s="419">
        <f t="shared" ref="K33" si="10">H33-F33</f>
        <v>38</v>
      </c>
      <c r="L33" s="482">
        <f>(F33*-0.7)/100</f>
        <v>-9.1980000000000004</v>
      </c>
      <c r="M33" s="483">
        <f t="shared" ref="M33" si="11">(K33+L33)/F33</f>
        <v>2.1919330289193302E-2</v>
      </c>
      <c r="N33" s="419" t="s">
        <v>556</v>
      </c>
      <c r="O33" s="475">
        <v>44350</v>
      </c>
      <c r="P33" s="4"/>
      <c r="Q33" s="4"/>
      <c r="R33" s="31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49" customFormat="1" ht="15" customHeight="1">
      <c r="A34" s="484">
        <v>2</v>
      </c>
      <c r="B34" s="437">
        <v>44341</v>
      </c>
      <c r="C34" s="485"/>
      <c r="D34" s="486" t="s">
        <v>97</v>
      </c>
      <c r="E34" s="418" t="s">
        <v>557</v>
      </c>
      <c r="F34" s="418">
        <v>190.5</v>
      </c>
      <c r="G34" s="487">
        <v>185</v>
      </c>
      <c r="H34" s="487">
        <v>195.5</v>
      </c>
      <c r="I34" s="418" t="s">
        <v>852</v>
      </c>
      <c r="J34" s="419" t="s">
        <v>895</v>
      </c>
      <c r="K34" s="419">
        <f t="shared" ref="K34" si="12">H34-F34</f>
        <v>5</v>
      </c>
      <c r="L34" s="482">
        <f>(F34*-0.7)/100</f>
        <v>-1.3334999999999999</v>
      </c>
      <c r="M34" s="483">
        <f t="shared" ref="M34" si="13">(K34+L34)/F34</f>
        <v>1.9246719160104987E-2</v>
      </c>
      <c r="N34" s="419" t="s">
        <v>556</v>
      </c>
      <c r="O34" s="456">
        <v>44354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49" customFormat="1" ht="15" customHeight="1">
      <c r="A35" s="457">
        <v>3</v>
      </c>
      <c r="B35" s="458">
        <v>44344</v>
      </c>
      <c r="C35" s="459"/>
      <c r="D35" s="460" t="s">
        <v>858</v>
      </c>
      <c r="E35" s="461" t="s">
        <v>557</v>
      </c>
      <c r="F35" s="461">
        <v>636.5</v>
      </c>
      <c r="G35" s="462">
        <v>615</v>
      </c>
      <c r="H35" s="462">
        <v>614</v>
      </c>
      <c r="I35" s="461" t="s">
        <v>859</v>
      </c>
      <c r="J35" s="463" t="s">
        <v>862</v>
      </c>
      <c r="K35" s="463">
        <f t="shared" ref="K35" si="14">H35-F35</f>
        <v>-22.5</v>
      </c>
      <c r="L35" s="464">
        <f>(F35*-0.7)/100</f>
        <v>-4.4554999999999998</v>
      </c>
      <c r="M35" s="465">
        <f t="shared" ref="M35" si="15">(K35+L35)/F35</f>
        <v>-4.234956794972506E-2</v>
      </c>
      <c r="N35" s="463" t="s">
        <v>620</v>
      </c>
      <c r="O35" s="466">
        <v>44348</v>
      </c>
      <c r="P35" s="61"/>
      <c r="Q35" s="61"/>
      <c r="R35" s="470" t="s">
        <v>792</v>
      </c>
      <c r="S35" s="3"/>
      <c r="T35" s="3"/>
      <c r="U35" s="3"/>
      <c r="V35" s="3"/>
      <c r="W35" s="3"/>
      <c r="X35" s="3"/>
      <c r="Y35" s="37"/>
      <c r="Z35" s="37"/>
      <c r="AA35" s="37"/>
    </row>
    <row r="36" spans="1:27" s="349" customFormat="1" ht="15" customHeight="1">
      <c r="A36" s="373">
        <v>4</v>
      </c>
      <c r="B36" s="394">
        <v>44348</v>
      </c>
      <c r="C36" s="397"/>
      <c r="D36" s="471" t="s">
        <v>169</v>
      </c>
      <c r="E36" s="366" t="s">
        <v>557</v>
      </c>
      <c r="F36" s="366" t="s">
        <v>863</v>
      </c>
      <c r="G36" s="398">
        <v>418</v>
      </c>
      <c r="H36" s="398"/>
      <c r="I36" s="366" t="s">
        <v>864</v>
      </c>
      <c r="J36" s="334" t="s">
        <v>558</v>
      </c>
      <c r="K36" s="334"/>
      <c r="L36" s="381"/>
      <c r="M36" s="379"/>
      <c r="N36" s="334"/>
      <c r="O36" s="386"/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49" customFormat="1" ht="15" customHeight="1">
      <c r="A37" s="484">
        <v>5</v>
      </c>
      <c r="B37" s="437">
        <v>44350</v>
      </c>
      <c r="C37" s="485"/>
      <c r="D37" s="486" t="s">
        <v>878</v>
      </c>
      <c r="E37" s="418" t="s">
        <v>557</v>
      </c>
      <c r="F37" s="418">
        <v>745</v>
      </c>
      <c r="G37" s="487">
        <v>725</v>
      </c>
      <c r="H37" s="487">
        <v>764</v>
      </c>
      <c r="I37" s="418" t="s">
        <v>879</v>
      </c>
      <c r="J37" s="419" t="s">
        <v>896</v>
      </c>
      <c r="K37" s="419">
        <f t="shared" ref="K37" si="16">H37-F37</f>
        <v>19</v>
      </c>
      <c r="L37" s="482">
        <f>(F37*-0.7)/100</f>
        <v>-5.2149999999999999</v>
      </c>
      <c r="M37" s="483">
        <f t="shared" ref="M37" si="17">(K37+L37)/F37</f>
        <v>1.8503355704697987E-2</v>
      </c>
      <c r="N37" s="419" t="s">
        <v>556</v>
      </c>
      <c r="O37" s="456">
        <v>44354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49" customFormat="1" ht="15" customHeight="1">
      <c r="A38" s="484">
        <v>6</v>
      </c>
      <c r="B38" s="477">
        <v>44350</v>
      </c>
      <c r="C38" s="485"/>
      <c r="D38" s="486" t="s">
        <v>96</v>
      </c>
      <c r="E38" s="418" t="s">
        <v>557</v>
      </c>
      <c r="F38" s="418">
        <v>1195</v>
      </c>
      <c r="G38" s="487">
        <v>1160</v>
      </c>
      <c r="H38" s="487">
        <v>1217.5</v>
      </c>
      <c r="I38" s="418" t="s">
        <v>880</v>
      </c>
      <c r="J38" s="419" t="s">
        <v>881</v>
      </c>
      <c r="K38" s="419">
        <f t="shared" ref="K38:K39" si="18">H38-F38</f>
        <v>22.5</v>
      </c>
      <c r="L38" s="482">
        <f>(F38*-0.07)/100</f>
        <v>-0.83650000000000002</v>
      </c>
      <c r="M38" s="483">
        <f t="shared" ref="M38:M39" si="19">(K38+L38)/F38</f>
        <v>1.8128451882845186E-2</v>
      </c>
      <c r="N38" s="419" t="s">
        <v>556</v>
      </c>
      <c r="O38" s="475">
        <v>44350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49" customFormat="1" ht="15" customHeight="1">
      <c r="A39" s="484">
        <v>7</v>
      </c>
      <c r="B39" s="477">
        <v>44354</v>
      </c>
      <c r="C39" s="485"/>
      <c r="D39" s="486" t="s">
        <v>115</v>
      </c>
      <c r="E39" s="418" t="s">
        <v>557</v>
      </c>
      <c r="F39" s="418">
        <v>253</v>
      </c>
      <c r="G39" s="487">
        <v>245</v>
      </c>
      <c r="H39" s="487">
        <v>261</v>
      </c>
      <c r="I39" s="418" t="s">
        <v>892</v>
      </c>
      <c r="J39" s="419" t="s">
        <v>904</v>
      </c>
      <c r="K39" s="419">
        <f t="shared" si="18"/>
        <v>8</v>
      </c>
      <c r="L39" s="482">
        <f>(F39*-0.7)/100</f>
        <v>-1.7709999999999999</v>
      </c>
      <c r="M39" s="483">
        <f t="shared" si="19"/>
        <v>2.4620553359683797E-2</v>
      </c>
      <c r="N39" s="419" t="s">
        <v>556</v>
      </c>
      <c r="O39" s="456">
        <v>44356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49" customFormat="1" ht="15" customHeight="1">
      <c r="A40" s="484">
        <v>8</v>
      </c>
      <c r="B40" s="437">
        <v>44355</v>
      </c>
      <c r="C40" s="485"/>
      <c r="D40" s="486" t="s">
        <v>899</v>
      </c>
      <c r="E40" s="418" t="s">
        <v>557</v>
      </c>
      <c r="F40" s="418">
        <v>361</v>
      </c>
      <c r="G40" s="487">
        <v>349</v>
      </c>
      <c r="H40" s="487">
        <v>368</v>
      </c>
      <c r="I40" s="418" t="s">
        <v>900</v>
      </c>
      <c r="J40" s="419" t="s">
        <v>883</v>
      </c>
      <c r="K40" s="419">
        <f t="shared" ref="K40:K42" si="20">H40-F40</f>
        <v>7</v>
      </c>
      <c r="L40" s="482">
        <f>(F40*-0.07)/100</f>
        <v>-0.25270000000000004</v>
      </c>
      <c r="M40" s="483">
        <f t="shared" ref="M40:M42" si="21">(K40+L40)/F40</f>
        <v>1.8690581717451523E-2</v>
      </c>
      <c r="N40" s="419" t="s">
        <v>556</v>
      </c>
      <c r="O40" s="475">
        <v>44355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49" customFormat="1" ht="15" customHeight="1">
      <c r="A41" s="457">
        <v>9</v>
      </c>
      <c r="B41" s="458">
        <v>44356</v>
      </c>
      <c r="C41" s="459"/>
      <c r="D41" s="460" t="s">
        <v>905</v>
      </c>
      <c r="E41" s="461" t="s">
        <v>557</v>
      </c>
      <c r="F41" s="461">
        <v>2119</v>
      </c>
      <c r="G41" s="462">
        <v>2045</v>
      </c>
      <c r="H41" s="462">
        <v>2045</v>
      </c>
      <c r="I41" s="461" t="s">
        <v>906</v>
      </c>
      <c r="J41" s="463" t="s">
        <v>952</v>
      </c>
      <c r="K41" s="463">
        <f t="shared" si="20"/>
        <v>-74</v>
      </c>
      <c r="L41" s="464">
        <f>(F41*-0.7)/100</f>
        <v>-14.833</v>
      </c>
      <c r="M41" s="465">
        <f t="shared" si="21"/>
        <v>-4.1922133081642284E-2</v>
      </c>
      <c r="N41" s="463" t="s">
        <v>620</v>
      </c>
      <c r="O41" s="466">
        <v>44361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49" customFormat="1" ht="15" customHeight="1">
      <c r="A42" s="457">
        <v>10</v>
      </c>
      <c r="B42" s="458">
        <v>44357</v>
      </c>
      <c r="C42" s="459"/>
      <c r="D42" s="460" t="s">
        <v>296</v>
      </c>
      <c r="E42" s="461" t="s">
        <v>557</v>
      </c>
      <c r="F42" s="461">
        <v>2840</v>
      </c>
      <c r="G42" s="462">
        <v>2760</v>
      </c>
      <c r="H42" s="462">
        <v>2760</v>
      </c>
      <c r="I42" s="461" t="s">
        <v>922</v>
      </c>
      <c r="J42" s="463" t="s">
        <v>951</v>
      </c>
      <c r="K42" s="463">
        <f t="shared" si="20"/>
        <v>-80</v>
      </c>
      <c r="L42" s="464">
        <f>(F42*-0.7)/100</f>
        <v>-19.88</v>
      </c>
      <c r="M42" s="465">
        <f t="shared" si="21"/>
        <v>-3.5169014084507039E-2</v>
      </c>
      <c r="N42" s="463" t="s">
        <v>620</v>
      </c>
      <c r="O42" s="466">
        <v>44361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49" customFormat="1" ht="15" customHeight="1">
      <c r="A43" s="373">
        <v>11</v>
      </c>
      <c r="B43" s="394">
        <v>44361</v>
      </c>
      <c r="C43" s="397"/>
      <c r="D43" s="471" t="s">
        <v>166</v>
      </c>
      <c r="E43" s="366" t="s">
        <v>557</v>
      </c>
      <c r="F43" s="366" t="s">
        <v>956</v>
      </c>
      <c r="G43" s="398">
        <v>153.5</v>
      </c>
      <c r="H43" s="398"/>
      <c r="I43" s="366" t="s">
        <v>957</v>
      </c>
      <c r="J43" s="334" t="s">
        <v>558</v>
      </c>
      <c r="K43" s="334"/>
      <c r="L43" s="381"/>
      <c r="M43" s="379"/>
      <c r="N43" s="334"/>
      <c r="O43" s="386"/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49" customFormat="1" ht="15" customHeight="1">
      <c r="A44" s="373">
        <v>12</v>
      </c>
      <c r="B44" s="394">
        <v>44362</v>
      </c>
      <c r="C44" s="397"/>
      <c r="D44" s="471" t="s">
        <v>326</v>
      </c>
      <c r="E44" s="366" t="s">
        <v>557</v>
      </c>
      <c r="F44" s="366" t="s">
        <v>976</v>
      </c>
      <c r="G44" s="398">
        <v>562</v>
      </c>
      <c r="H44" s="398"/>
      <c r="I44" s="366" t="s">
        <v>977</v>
      </c>
      <c r="J44" s="334" t="s">
        <v>558</v>
      </c>
      <c r="K44" s="334"/>
      <c r="L44" s="381"/>
      <c r="M44" s="379"/>
      <c r="N44" s="334"/>
      <c r="O44" s="386"/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49" customFormat="1" ht="15" customHeight="1">
      <c r="A45" s="373">
        <v>13</v>
      </c>
      <c r="B45" s="394">
        <v>44363</v>
      </c>
      <c r="C45" s="397"/>
      <c r="D45" s="471" t="s">
        <v>754</v>
      </c>
      <c r="E45" s="366" t="s">
        <v>557</v>
      </c>
      <c r="F45" s="366" t="s">
        <v>1011</v>
      </c>
      <c r="G45" s="398">
        <v>205</v>
      </c>
      <c r="H45" s="398"/>
      <c r="I45" s="366" t="s">
        <v>1012</v>
      </c>
      <c r="J45" s="334" t="s">
        <v>558</v>
      </c>
      <c r="K45" s="334"/>
      <c r="L45" s="381"/>
      <c r="M45" s="379"/>
      <c r="N45" s="334"/>
      <c r="O45" s="386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49" customFormat="1" ht="15" customHeight="1">
      <c r="A46" s="373"/>
      <c r="B46" s="394"/>
      <c r="C46" s="397"/>
      <c r="D46" s="471"/>
      <c r="E46" s="366"/>
      <c r="F46" s="366"/>
      <c r="G46" s="398"/>
      <c r="H46" s="398"/>
      <c r="I46" s="366"/>
      <c r="J46" s="334"/>
      <c r="K46" s="334"/>
      <c r="L46" s="381"/>
      <c r="M46" s="379"/>
      <c r="N46" s="334"/>
      <c r="O46" s="372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49" customFormat="1" ht="15" customHeight="1">
      <c r="A47" s="373"/>
      <c r="B47" s="394"/>
      <c r="C47" s="397"/>
      <c r="D47" s="471"/>
      <c r="E47" s="366"/>
      <c r="F47" s="366"/>
      <c r="G47" s="398"/>
      <c r="H47" s="398"/>
      <c r="I47" s="366"/>
      <c r="J47" s="334"/>
      <c r="K47" s="334"/>
      <c r="L47" s="381"/>
      <c r="M47" s="379"/>
      <c r="N47" s="334"/>
      <c r="O47" s="386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49" customFormat="1" ht="15" customHeight="1">
      <c r="A48" s="373"/>
      <c r="B48" s="394"/>
      <c r="C48" s="397"/>
      <c r="D48" s="471"/>
      <c r="E48" s="366"/>
      <c r="F48" s="366"/>
      <c r="G48" s="398"/>
      <c r="H48" s="398"/>
      <c r="I48" s="366"/>
      <c r="J48" s="334"/>
      <c r="K48" s="334"/>
      <c r="L48" s="381"/>
      <c r="M48" s="379"/>
      <c r="N48" s="334"/>
      <c r="O48" s="386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49" customFormat="1" ht="15" customHeight="1">
      <c r="A49" s="373"/>
      <c r="B49" s="394"/>
      <c r="C49" s="397"/>
      <c r="D49" s="471"/>
      <c r="E49" s="366"/>
      <c r="F49" s="366"/>
      <c r="G49" s="398"/>
      <c r="H49" s="398"/>
      <c r="I49" s="366"/>
      <c r="J49" s="334"/>
      <c r="K49" s="334"/>
      <c r="L49" s="381"/>
      <c r="M49" s="379"/>
      <c r="N49" s="334"/>
      <c r="O49" s="386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49" customFormat="1" ht="15" customHeight="1">
      <c r="A50" s="373"/>
      <c r="B50" s="394"/>
      <c r="C50" s="397"/>
      <c r="D50" s="471"/>
      <c r="E50" s="366"/>
      <c r="F50" s="366"/>
      <c r="G50" s="398"/>
      <c r="H50" s="398"/>
      <c r="I50" s="366"/>
      <c r="J50" s="334"/>
      <c r="K50" s="334"/>
      <c r="L50" s="381"/>
      <c r="M50" s="379"/>
      <c r="N50" s="334"/>
      <c r="O50" s="386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49" customFormat="1" ht="15" customHeight="1">
      <c r="A51" s="373"/>
      <c r="B51" s="394"/>
      <c r="C51" s="397"/>
      <c r="D51" s="471"/>
      <c r="E51" s="366"/>
      <c r="F51" s="366"/>
      <c r="G51" s="398"/>
      <c r="H51" s="398"/>
      <c r="I51" s="366"/>
      <c r="J51" s="334"/>
      <c r="K51" s="334"/>
      <c r="L51" s="381"/>
      <c r="M51" s="379"/>
      <c r="N51" s="334"/>
      <c r="O51" s="386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49" customFormat="1" ht="15" customHeight="1">
      <c r="A52" s="373"/>
      <c r="B52" s="394"/>
      <c r="C52" s="397"/>
      <c r="D52" s="471"/>
      <c r="E52" s="366"/>
      <c r="F52" s="366"/>
      <c r="G52" s="398"/>
      <c r="H52" s="398"/>
      <c r="I52" s="366"/>
      <c r="J52" s="334"/>
      <c r="K52" s="334"/>
      <c r="L52" s="381"/>
      <c r="M52" s="379"/>
      <c r="N52" s="334"/>
      <c r="O52" s="386"/>
      <c r="P52" s="4"/>
      <c r="Q52" s="4"/>
      <c r="R52" s="314"/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49" customFormat="1" ht="15" customHeight="1">
      <c r="A53" s="373"/>
      <c r="B53" s="394"/>
      <c r="C53" s="397"/>
      <c r="D53" s="471"/>
      <c r="E53" s="366"/>
      <c r="F53" s="366"/>
      <c r="G53" s="398"/>
      <c r="H53" s="398"/>
      <c r="I53" s="366"/>
      <c r="J53" s="334"/>
      <c r="K53" s="334"/>
      <c r="L53" s="381"/>
      <c r="M53" s="379"/>
      <c r="N53" s="334"/>
      <c r="O53" s="386"/>
      <c r="P53" s="4"/>
      <c r="Q53" s="4"/>
      <c r="R53" s="314"/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49" customFormat="1" ht="15" customHeight="1">
      <c r="A54" s="373"/>
      <c r="B54" s="394"/>
      <c r="C54" s="397"/>
      <c r="D54" s="471"/>
      <c r="E54" s="366"/>
      <c r="F54" s="366"/>
      <c r="G54" s="398"/>
      <c r="H54" s="398"/>
      <c r="I54" s="366"/>
      <c r="J54" s="334"/>
      <c r="K54" s="334"/>
      <c r="L54" s="381"/>
      <c r="M54" s="379"/>
      <c r="N54" s="360"/>
      <c r="O54" s="372"/>
      <c r="P54" s="4"/>
      <c r="Q54" s="4"/>
      <c r="R54" s="314"/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49" customFormat="1" ht="15" customHeight="1">
      <c r="A55" s="373"/>
      <c r="B55" s="394"/>
      <c r="C55" s="397"/>
      <c r="D55" s="471"/>
      <c r="E55" s="366"/>
      <c r="F55" s="366"/>
      <c r="G55" s="398"/>
      <c r="H55" s="398"/>
      <c r="I55" s="366"/>
      <c r="J55" s="334"/>
      <c r="K55" s="334"/>
      <c r="L55" s="381"/>
      <c r="M55" s="379"/>
      <c r="N55" s="360"/>
      <c r="O55" s="372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49" customFormat="1" ht="15" customHeight="1">
      <c r="A56" s="450"/>
      <c r="B56" s="400"/>
      <c r="C56" s="451"/>
      <c r="D56" s="452"/>
      <c r="E56" s="376"/>
      <c r="F56" s="376"/>
      <c r="G56" s="453"/>
      <c r="H56" s="453"/>
      <c r="I56" s="376"/>
      <c r="J56" s="374"/>
      <c r="K56" s="374"/>
      <c r="L56" s="454"/>
      <c r="M56" s="388"/>
      <c r="N56" s="378"/>
      <c r="O56" s="455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ht="44.25" customHeight="1">
      <c r="A57" s="20" t="s">
        <v>560</v>
      </c>
      <c r="B57" s="36"/>
      <c r="C57" s="36"/>
      <c r="D57" s="37"/>
      <c r="E57" s="33"/>
      <c r="F57" s="33"/>
      <c r="G57" s="32"/>
      <c r="H57" s="32" t="s">
        <v>819</v>
      </c>
      <c r="I57" s="33"/>
      <c r="J57" s="14"/>
      <c r="K57" s="76"/>
      <c r="L57" s="77"/>
      <c r="M57" s="76"/>
      <c r="N57" s="78"/>
      <c r="O57" s="76"/>
      <c r="P57" s="4"/>
      <c r="Q57" s="387"/>
      <c r="R57" s="399"/>
      <c r="S57" s="387"/>
      <c r="T57" s="387"/>
      <c r="U57" s="387"/>
      <c r="V57" s="387"/>
      <c r="W57" s="387"/>
      <c r="X57" s="387"/>
      <c r="Y57" s="387"/>
      <c r="Z57" s="37"/>
      <c r="AA57" s="37"/>
      <c r="AB57" s="37"/>
    </row>
    <row r="58" spans="1:34" s="3" customFormat="1">
      <c r="A58" s="26" t="s">
        <v>561</v>
      </c>
      <c r="B58" s="20"/>
      <c r="C58" s="20"/>
      <c r="D58" s="20"/>
      <c r="E58" s="2"/>
      <c r="F58" s="27" t="s">
        <v>562</v>
      </c>
      <c r="G58" s="38"/>
      <c r="H58" s="39"/>
      <c r="I58" s="79"/>
      <c r="J58" s="14"/>
      <c r="K58" s="80"/>
      <c r="L58" s="81"/>
      <c r="M58" s="82"/>
      <c r="N58" s="83"/>
      <c r="O58" s="84"/>
      <c r="P58" s="2"/>
      <c r="Q58" s="1"/>
      <c r="R58" s="9"/>
      <c r="Z58" s="6"/>
      <c r="AA58" s="6"/>
      <c r="AB58" s="6"/>
      <c r="AC58" s="6"/>
      <c r="AD58" s="6"/>
      <c r="AE58" s="6"/>
      <c r="AF58" s="6"/>
      <c r="AG58" s="6"/>
      <c r="AH58" s="6"/>
    </row>
    <row r="59" spans="1:34" s="6" customFormat="1" ht="14.25" customHeight="1">
      <c r="A59" s="26"/>
      <c r="B59" s="20"/>
      <c r="C59" s="20"/>
      <c r="D59" s="20"/>
      <c r="E59" s="29"/>
      <c r="F59" s="27" t="s">
        <v>564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S59" s="3"/>
      <c r="Y59" s="3"/>
      <c r="Z59" s="3"/>
    </row>
    <row r="60" spans="1:34" s="6" customFormat="1" ht="14.25" customHeight="1">
      <c r="A60" s="20"/>
      <c r="B60" s="20"/>
      <c r="C60" s="20"/>
      <c r="D60" s="20"/>
      <c r="E60" s="29"/>
      <c r="F60" s="14"/>
      <c r="G60" s="14"/>
      <c r="H60" s="28"/>
      <c r="I60" s="33"/>
      <c r="J60" s="68"/>
      <c r="K60" s="65"/>
      <c r="L60" s="66"/>
      <c r="M60" s="14"/>
      <c r="N60" s="69"/>
      <c r="O60" s="54"/>
      <c r="P60" s="5"/>
      <c r="Q60" s="1"/>
      <c r="R60" s="9"/>
      <c r="S60" s="3"/>
      <c r="Y60" s="3"/>
      <c r="Z60" s="3"/>
    </row>
    <row r="61" spans="1:34" s="6" customFormat="1" ht="15">
      <c r="A61" s="40" t="s">
        <v>571</v>
      </c>
      <c r="B61" s="40"/>
      <c r="C61" s="40"/>
      <c r="D61" s="40"/>
      <c r="E61" s="29"/>
      <c r="F61" s="14"/>
      <c r="G61" s="9"/>
      <c r="H61" s="14"/>
      <c r="I61" s="9"/>
      <c r="J61" s="85"/>
      <c r="K61" s="9"/>
      <c r="L61" s="9"/>
      <c r="M61" s="9"/>
      <c r="N61" s="9"/>
      <c r="O61" s="86"/>
      <c r="P61"/>
      <c r="Q61" s="1"/>
      <c r="R61" s="9"/>
      <c r="S61" s="3"/>
      <c r="Y61" s="3"/>
      <c r="Z61" s="3"/>
    </row>
    <row r="62" spans="1:34" s="6" customFormat="1" ht="38.25">
      <c r="A62" s="18" t="s">
        <v>16</v>
      </c>
      <c r="B62" s="18" t="s">
        <v>534</v>
      </c>
      <c r="C62" s="18"/>
      <c r="D62" s="19" t="s">
        <v>545</v>
      </c>
      <c r="E62" s="18" t="s">
        <v>546</v>
      </c>
      <c r="F62" s="18" t="s">
        <v>547</v>
      </c>
      <c r="G62" s="18" t="s">
        <v>566</v>
      </c>
      <c r="H62" s="18" t="s">
        <v>549</v>
      </c>
      <c r="I62" s="18" t="s">
        <v>550</v>
      </c>
      <c r="J62" s="17" t="s">
        <v>551</v>
      </c>
      <c r="K62" s="74" t="s">
        <v>572</v>
      </c>
      <c r="L62" s="60" t="s">
        <v>818</v>
      </c>
      <c r="M62" s="74" t="s">
        <v>568</v>
      </c>
      <c r="N62" s="18" t="s">
        <v>569</v>
      </c>
      <c r="O62" s="17" t="s">
        <v>554</v>
      </c>
      <c r="P62" s="87" t="s">
        <v>555</v>
      </c>
      <c r="Q62" s="1"/>
      <c r="R62" s="14"/>
      <c r="S62" s="3"/>
      <c r="Y62" s="3"/>
      <c r="Z62" s="3"/>
    </row>
    <row r="63" spans="1:34" s="349" customFormat="1" ht="13.9" customHeight="1">
      <c r="A63" s="449">
        <v>1</v>
      </c>
      <c r="B63" s="437">
        <v>44343</v>
      </c>
      <c r="C63" s="445"/>
      <c r="D63" s="420" t="s">
        <v>855</v>
      </c>
      <c r="E63" s="446" t="s">
        <v>557</v>
      </c>
      <c r="F63" s="418">
        <v>2330</v>
      </c>
      <c r="G63" s="418">
        <v>2285</v>
      </c>
      <c r="H63" s="418">
        <v>2361</v>
      </c>
      <c r="I63" s="474" t="s">
        <v>856</v>
      </c>
      <c r="J63" s="419" t="s">
        <v>870</v>
      </c>
      <c r="K63" s="472">
        <f t="shared" ref="K63:K64" si="22">H63-F63</f>
        <v>31</v>
      </c>
      <c r="L63" s="473">
        <f t="shared" ref="L63:L64" si="23">(H63*N63)*0.07%</f>
        <v>495.81000000000006</v>
      </c>
      <c r="M63" s="447">
        <f t="shared" ref="M63:M64" si="24">(K63*N63)-L63</f>
        <v>8804.19</v>
      </c>
      <c r="N63" s="419">
        <v>300</v>
      </c>
      <c r="O63" s="448" t="s">
        <v>556</v>
      </c>
      <c r="P63" s="456">
        <v>44349</v>
      </c>
      <c r="Q63" s="344"/>
      <c r="R63" s="314" t="s">
        <v>559</v>
      </c>
      <c r="S63" s="37"/>
      <c r="Y63" s="37"/>
      <c r="Z63" s="37"/>
    </row>
    <row r="64" spans="1:34" s="349" customFormat="1" ht="13.9" customHeight="1">
      <c r="A64" s="449">
        <v>2</v>
      </c>
      <c r="B64" s="437">
        <v>44349</v>
      </c>
      <c r="C64" s="445"/>
      <c r="D64" s="420" t="s">
        <v>868</v>
      </c>
      <c r="E64" s="446" t="s">
        <v>557</v>
      </c>
      <c r="F64" s="418">
        <v>678.5</v>
      </c>
      <c r="G64" s="418">
        <v>668</v>
      </c>
      <c r="H64" s="418">
        <v>685.5</v>
      </c>
      <c r="I64" s="474" t="s">
        <v>869</v>
      </c>
      <c r="J64" s="419" t="s">
        <v>883</v>
      </c>
      <c r="K64" s="472">
        <f t="shared" si="22"/>
        <v>7</v>
      </c>
      <c r="L64" s="473">
        <f t="shared" si="23"/>
        <v>527.83500000000004</v>
      </c>
      <c r="M64" s="447">
        <f t="shared" si="24"/>
        <v>7172.165</v>
      </c>
      <c r="N64" s="419">
        <v>1100</v>
      </c>
      <c r="O64" s="448" t="s">
        <v>556</v>
      </c>
      <c r="P64" s="456">
        <v>44350</v>
      </c>
      <c r="Q64" s="344"/>
      <c r="R64" s="314" t="s">
        <v>559</v>
      </c>
      <c r="S64" s="37"/>
      <c r="Y64" s="37"/>
      <c r="Z64" s="37"/>
    </row>
    <row r="65" spans="1:34" s="349" customFormat="1" ht="13.9" customHeight="1">
      <c r="A65" s="449">
        <v>3</v>
      </c>
      <c r="B65" s="437">
        <v>44349</v>
      </c>
      <c r="C65" s="445"/>
      <c r="D65" s="420" t="s">
        <v>871</v>
      </c>
      <c r="E65" s="446" t="s">
        <v>557</v>
      </c>
      <c r="F65" s="418">
        <v>1840</v>
      </c>
      <c r="G65" s="418">
        <v>1794</v>
      </c>
      <c r="H65" s="418">
        <v>1868.5</v>
      </c>
      <c r="I65" s="474" t="s">
        <v>876</v>
      </c>
      <c r="J65" s="419" t="s">
        <v>882</v>
      </c>
      <c r="K65" s="472">
        <f t="shared" ref="K65" si="25">H65-F65</f>
        <v>28.5</v>
      </c>
      <c r="L65" s="473">
        <f t="shared" ref="L65" si="26">(H65*N65)*0.07%</f>
        <v>359.68625000000003</v>
      </c>
      <c r="M65" s="447">
        <f t="shared" ref="M65" si="27">(K65*N65)-L65</f>
        <v>7477.8137500000003</v>
      </c>
      <c r="N65" s="419">
        <v>275</v>
      </c>
      <c r="O65" s="448" t="s">
        <v>556</v>
      </c>
      <c r="P65" s="456">
        <v>44350</v>
      </c>
      <c r="Q65" s="344"/>
      <c r="R65" s="314" t="s">
        <v>559</v>
      </c>
      <c r="S65" s="37"/>
      <c r="Y65" s="37"/>
      <c r="Z65" s="37"/>
    </row>
    <row r="66" spans="1:34" s="349" customFormat="1" ht="13.9" customHeight="1">
      <c r="A66" s="449">
        <v>4</v>
      </c>
      <c r="B66" s="437">
        <v>44349</v>
      </c>
      <c r="C66" s="445"/>
      <c r="D66" s="420" t="s">
        <v>872</v>
      </c>
      <c r="E66" s="446" t="s">
        <v>557</v>
      </c>
      <c r="F66" s="418">
        <v>4530</v>
      </c>
      <c r="G66" s="418">
        <v>4440</v>
      </c>
      <c r="H66" s="418">
        <v>4630</v>
      </c>
      <c r="I66" s="474" t="s">
        <v>877</v>
      </c>
      <c r="J66" s="419" t="s">
        <v>884</v>
      </c>
      <c r="K66" s="472">
        <f t="shared" ref="K66:K68" si="28">H66-F66</f>
        <v>100</v>
      </c>
      <c r="L66" s="473">
        <f t="shared" ref="L66:L68" si="29">(H66*N66)*0.07%</f>
        <v>405.12500000000006</v>
      </c>
      <c r="M66" s="447">
        <f t="shared" ref="M66:M68" si="30">(K66*N66)-L66</f>
        <v>12094.875</v>
      </c>
      <c r="N66" s="419">
        <v>125</v>
      </c>
      <c r="O66" s="448" t="s">
        <v>556</v>
      </c>
      <c r="P66" s="456">
        <v>44350</v>
      </c>
      <c r="Q66" s="344"/>
      <c r="R66" s="314" t="s">
        <v>559</v>
      </c>
      <c r="S66" s="37"/>
      <c r="Y66" s="37"/>
      <c r="Z66" s="37"/>
    </row>
    <row r="67" spans="1:34" s="349" customFormat="1" ht="13.9" customHeight="1">
      <c r="A67" s="449">
        <v>5</v>
      </c>
      <c r="B67" s="437">
        <v>44351</v>
      </c>
      <c r="C67" s="445"/>
      <c r="D67" s="420" t="s">
        <v>855</v>
      </c>
      <c r="E67" s="446" t="s">
        <v>557</v>
      </c>
      <c r="F67" s="418">
        <v>2334</v>
      </c>
      <c r="G67" s="418">
        <v>2289</v>
      </c>
      <c r="H67" s="418">
        <v>2362</v>
      </c>
      <c r="I67" s="474" t="s">
        <v>888</v>
      </c>
      <c r="J67" s="419" t="s">
        <v>907</v>
      </c>
      <c r="K67" s="472">
        <f t="shared" si="28"/>
        <v>28</v>
      </c>
      <c r="L67" s="473">
        <f t="shared" si="29"/>
        <v>496.0200000000001</v>
      </c>
      <c r="M67" s="447">
        <f t="shared" si="30"/>
        <v>7903.98</v>
      </c>
      <c r="N67" s="419">
        <v>300</v>
      </c>
      <c r="O67" s="448" t="s">
        <v>556</v>
      </c>
      <c r="P67" s="456">
        <v>44356</v>
      </c>
      <c r="Q67" s="344"/>
      <c r="R67" s="314" t="s">
        <v>559</v>
      </c>
      <c r="S67" s="37"/>
      <c r="Y67" s="37"/>
      <c r="Z67" s="37"/>
    </row>
    <row r="68" spans="1:34" s="349" customFormat="1" ht="13.9" customHeight="1">
      <c r="A68" s="500">
        <v>6</v>
      </c>
      <c r="B68" s="501">
        <v>44354</v>
      </c>
      <c r="C68" s="502"/>
      <c r="D68" s="503" t="s">
        <v>890</v>
      </c>
      <c r="E68" s="504" t="s">
        <v>557</v>
      </c>
      <c r="F68" s="463">
        <v>1221</v>
      </c>
      <c r="G68" s="463">
        <v>1197</v>
      </c>
      <c r="H68" s="463">
        <v>1200</v>
      </c>
      <c r="I68" s="463" t="s">
        <v>891</v>
      </c>
      <c r="J68" s="463" t="s">
        <v>908</v>
      </c>
      <c r="K68" s="505">
        <f t="shared" si="28"/>
        <v>-21</v>
      </c>
      <c r="L68" s="506">
        <f t="shared" si="29"/>
        <v>462.00000000000006</v>
      </c>
      <c r="M68" s="507">
        <f t="shared" si="30"/>
        <v>-12012</v>
      </c>
      <c r="N68" s="463">
        <v>550</v>
      </c>
      <c r="O68" s="508" t="s">
        <v>620</v>
      </c>
      <c r="P68" s="466">
        <v>44356</v>
      </c>
      <c r="Q68" s="344"/>
      <c r="R68" s="314" t="s">
        <v>559</v>
      </c>
      <c r="S68" s="37"/>
      <c r="Y68" s="37"/>
      <c r="Z68" s="37"/>
    </row>
    <row r="69" spans="1:34" s="349" customFormat="1" ht="13.9" customHeight="1">
      <c r="A69" s="500">
        <v>7</v>
      </c>
      <c r="B69" s="501">
        <v>44355</v>
      </c>
      <c r="C69" s="502"/>
      <c r="D69" s="503" t="s">
        <v>872</v>
      </c>
      <c r="E69" s="504" t="s">
        <v>557</v>
      </c>
      <c r="F69" s="463">
        <v>4650</v>
      </c>
      <c r="G69" s="463">
        <v>4540</v>
      </c>
      <c r="H69" s="463">
        <v>4580</v>
      </c>
      <c r="I69" s="463" t="s">
        <v>901</v>
      </c>
      <c r="J69" s="463" t="s">
        <v>909</v>
      </c>
      <c r="K69" s="505">
        <f t="shared" ref="K69" si="31">H69-F69</f>
        <v>-70</v>
      </c>
      <c r="L69" s="506">
        <f t="shared" ref="L69" si="32">(H69*N69)*0.07%</f>
        <v>400.75000000000006</v>
      </c>
      <c r="M69" s="507">
        <f t="shared" ref="M69" si="33">(K69*N69)-L69</f>
        <v>-9150.75</v>
      </c>
      <c r="N69" s="463">
        <v>125</v>
      </c>
      <c r="O69" s="508" t="s">
        <v>620</v>
      </c>
      <c r="P69" s="466">
        <v>44356</v>
      </c>
      <c r="Q69" s="344"/>
      <c r="R69" s="314" t="s">
        <v>559</v>
      </c>
      <c r="S69" s="37"/>
      <c r="Y69" s="37"/>
      <c r="Z69" s="37"/>
    </row>
    <row r="70" spans="1:34" s="349" customFormat="1" ht="13.9" customHeight="1">
      <c r="A70" s="449">
        <v>8</v>
      </c>
      <c r="B70" s="437">
        <v>44355</v>
      </c>
      <c r="C70" s="445"/>
      <c r="D70" s="420" t="s">
        <v>902</v>
      </c>
      <c r="E70" s="446" t="s">
        <v>557</v>
      </c>
      <c r="F70" s="418">
        <v>968</v>
      </c>
      <c r="G70" s="418">
        <v>949</v>
      </c>
      <c r="H70" s="418">
        <v>980</v>
      </c>
      <c r="I70" s="474" t="s">
        <v>903</v>
      </c>
      <c r="J70" s="419" t="s">
        <v>842</v>
      </c>
      <c r="K70" s="472">
        <f t="shared" ref="K70" si="34">H70-F70</f>
        <v>12</v>
      </c>
      <c r="L70" s="473">
        <f t="shared" ref="L70" si="35">(H70*N70)*0.07%</f>
        <v>480.20000000000005</v>
      </c>
      <c r="M70" s="447">
        <f t="shared" ref="M70" si="36">(K70*N70)-L70</f>
        <v>7919.8</v>
      </c>
      <c r="N70" s="419">
        <v>700</v>
      </c>
      <c r="O70" s="448" t="s">
        <v>556</v>
      </c>
      <c r="P70" s="456">
        <v>44356</v>
      </c>
      <c r="Q70" s="344"/>
      <c r="R70" s="314" t="s">
        <v>559</v>
      </c>
      <c r="S70" s="37"/>
      <c r="Y70" s="37"/>
      <c r="Z70" s="37"/>
    </row>
    <row r="71" spans="1:34" s="349" customFormat="1" ht="13.9" customHeight="1">
      <c r="A71" s="531">
        <v>9</v>
      </c>
      <c r="B71" s="533">
        <v>44358</v>
      </c>
      <c r="C71" s="389" t="s">
        <v>939</v>
      </c>
      <c r="D71" s="535" t="s">
        <v>941</v>
      </c>
      <c r="E71" s="390" t="s">
        <v>557</v>
      </c>
      <c r="F71" s="390" t="s">
        <v>942</v>
      </c>
      <c r="G71" s="390">
        <v>2145</v>
      </c>
      <c r="H71" s="390"/>
      <c r="I71" s="536">
        <v>2300</v>
      </c>
      <c r="J71" s="537" t="s">
        <v>558</v>
      </c>
      <c r="K71" s="538"/>
      <c r="L71" s="538"/>
      <c r="M71" s="539"/>
      <c r="N71" s="539"/>
      <c r="O71" s="540"/>
      <c r="P71" s="541"/>
      <c r="Q71" s="344"/>
      <c r="R71" s="314" t="s">
        <v>559</v>
      </c>
      <c r="S71" s="37"/>
      <c r="Y71" s="37"/>
      <c r="Z71" s="37"/>
    </row>
    <row r="72" spans="1:34" s="349" customFormat="1" ht="13.9" customHeight="1">
      <c r="A72" s="532"/>
      <c r="B72" s="534"/>
      <c r="C72" s="389" t="s">
        <v>940</v>
      </c>
      <c r="D72" s="535" t="s">
        <v>943</v>
      </c>
      <c r="E72" s="390" t="s">
        <v>847</v>
      </c>
      <c r="F72" s="390" t="s">
        <v>944</v>
      </c>
      <c r="G72" s="390"/>
      <c r="H72" s="390"/>
      <c r="I72" s="536"/>
      <c r="J72" s="542"/>
      <c r="K72" s="543"/>
      <c r="L72" s="538"/>
      <c r="M72" s="544"/>
      <c r="N72" s="544"/>
      <c r="O72" s="545"/>
      <c r="P72" s="546"/>
      <c r="Q72" s="344"/>
      <c r="R72" s="314" t="s">
        <v>559</v>
      </c>
      <c r="S72" s="37"/>
      <c r="Y72" s="37"/>
      <c r="Z72" s="37"/>
    </row>
    <row r="73" spans="1:34" s="349" customFormat="1" ht="13.9" customHeight="1">
      <c r="A73" s="531">
        <v>10</v>
      </c>
      <c r="B73" s="533">
        <v>44361</v>
      </c>
      <c r="C73" s="389" t="s">
        <v>939</v>
      </c>
      <c r="D73" s="535" t="s">
        <v>959</v>
      </c>
      <c r="E73" s="390" t="s">
        <v>557</v>
      </c>
      <c r="F73" s="390" t="s">
        <v>960</v>
      </c>
      <c r="G73" s="390">
        <v>5295</v>
      </c>
      <c r="H73" s="390"/>
      <c r="I73" s="536">
        <v>5700</v>
      </c>
      <c r="J73" s="537" t="s">
        <v>558</v>
      </c>
      <c r="K73" s="538"/>
      <c r="L73" s="538"/>
      <c r="M73" s="539"/>
      <c r="N73" s="539"/>
      <c r="O73" s="540"/>
      <c r="P73" s="541"/>
      <c r="Q73" s="344"/>
      <c r="R73" s="314" t="s">
        <v>559</v>
      </c>
      <c r="S73" s="37"/>
      <c r="Y73" s="37"/>
      <c r="Z73" s="37"/>
    </row>
    <row r="74" spans="1:34" s="349" customFormat="1" ht="13.9" customHeight="1">
      <c r="A74" s="532"/>
      <c r="B74" s="534"/>
      <c r="C74" s="389" t="s">
        <v>940</v>
      </c>
      <c r="D74" s="535" t="s">
        <v>961</v>
      </c>
      <c r="E74" s="390" t="s">
        <v>847</v>
      </c>
      <c r="F74" s="390" t="s">
        <v>962</v>
      </c>
      <c r="G74" s="390"/>
      <c r="H74" s="390"/>
      <c r="I74" s="536"/>
      <c r="J74" s="542"/>
      <c r="K74" s="543"/>
      <c r="L74" s="538"/>
      <c r="M74" s="544"/>
      <c r="N74" s="544"/>
      <c r="O74" s="545"/>
      <c r="P74" s="546"/>
      <c r="Q74" s="344"/>
      <c r="R74" s="314" t="s">
        <v>559</v>
      </c>
      <c r="S74" s="37"/>
      <c r="Y74" s="37"/>
      <c r="Z74" s="37"/>
    </row>
    <row r="75" spans="1:34" s="349" customFormat="1" ht="13.9" customHeight="1">
      <c r="A75" s="516">
        <v>11</v>
      </c>
      <c r="B75" s="394">
        <v>44362</v>
      </c>
      <c r="C75" s="389"/>
      <c r="D75" s="535" t="s">
        <v>979</v>
      </c>
      <c r="E75" s="390" t="s">
        <v>557</v>
      </c>
      <c r="F75" s="390" t="s">
        <v>980</v>
      </c>
      <c r="G75" s="390">
        <v>1050</v>
      </c>
      <c r="H75" s="390"/>
      <c r="I75" s="536" t="s">
        <v>981</v>
      </c>
      <c r="J75" s="544" t="s">
        <v>558</v>
      </c>
      <c r="K75" s="543"/>
      <c r="L75" s="538"/>
      <c r="M75" s="544"/>
      <c r="N75" s="544"/>
      <c r="O75" s="545"/>
      <c r="P75" s="546"/>
      <c r="Q75" s="344"/>
      <c r="R75" s="314" t="s">
        <v>559</v>
      </c>
      <c r="S75" s="37"/>
      <c r="Y75" s="37"/>
      <c r="Z75" s="37"/>
    </row>
    <row r="76" spans="1:34" s="349" customFormat="1" ht="13.9" customHeight="1">
      <c r="A76" s="509"/>
      <c r="B76" s="510"/>
      <c r="C76" s="389"/>
      <c r="D76" s="535"/>
      <c r="E76" s="390"/>
      <c r="F76" s="390"/>
      <c r="G76" s="390"/>
      <c r="H76" s="390"/>
      <c r="I76" s="536"/>
      <c r="J76" s="544"/>
      <c r="K76" s="543"/>
      <c r="L76" s="538"/>
      <c r="M76" s="544"/>
      <c r="N76" s="544"/>
      <c r="O76" s="545"/>
      <c r="P76" s="546"/>
      <c r="Q76" s="344"/>
      <c r="R76" s="314"/>
      <c r="S76" s="37"/>
      <c r="Y76" s="37"/>
      <c r="Z76" s="37"/>
    </row>
    <row r="77" spans="1:34" s="349" customFormat="1" ht="13.9" customHeight="1">
      <c r="A77" s="469"/>
      <c r="B77" s="394"/>
      <c r="C77" s="395"/>
      <c r="D77" s="389"/>
      <c r="E77" s="390"/>
      <c r="F77" s="390"/>
      <c r="G77" s="536"/>
      <c r="H77" s="390"/>
      <c r="I77" s="536"/>
      <c r="J77" s="536"/>
      <c r="K77" s="536"/>
      <c r="L77" s="543"/>
      <c r="M77" s="547"/>
      <c r="N77" s="536"/>
      <c r="O77" s="548"/>
      <c r="P77" s="549"/>
      <c r="Q77" s="344"/>
      <c r="R77" s="314"/>
      <c r="S77" s="37"/>
      <c r="Y77" s="37"/>
      <c r="Z77" s="37"/>
    </row>
    <row r="78" spans="1:34" s="349" customFormat="1" ht="13.9" customHeight="1">
      <c r="A78" s="406"/>
      <c r="B78" s="400"/>
      <c r="C78" s="407"/>
      <c r="D78" s="408"/>
      <c r="E78" s="335"/>
      <c r="F78" s="376"/>
      <c r="G78" s="376"/>
      <c r="H78" s="376"/>
      <c r="I78" s="374"/>
      <c r="J78" s="374"/>
      <c r="K78" s="374"/>
      <c r="L78" s="374"/>
      <c r="M78" s="374"/>
      <c r="N78" s="374"/>
      <c r="O78" s="374"/>
      <c r="P78" s="374"/>
      <c r="Q78" s="344"/>
      <c r="R78" s="314"/>
      <c r="S78" s="37"/>
      <c r="Y78" s="37"/>
      <c r="Z78" s="37"/>
    </row>
    <row r="79" spans="1:34" s="3" customFormat="1">
      <c r="A79" s="41"/>
      <c r="B79" s="42"/>
      <c r="C79" s="43"/>
      <c r="D79" s="44"/>
      <c r="E79" s="45"/>
      <c r="F79" s="46"/>
      <c r="G79" s="46"/>
      <c r="H79" s="46"/>
      <c r="I79" s="46"/>
      <c r="J79" s="14"/>
      <c r="K79" s="88"/>
      <c r="L79" s="88"/>
      <c r="M79" s="14"/>
      <c r="N79" s="13"/>
      <c r="O79" s="89"/>
      <c r="P79" s="2"/>
      <c r="Q79" s="1"/>
      <c r="R79" s="14"/>
      <c r="Z79" s="6"/>
      <c r="AA79" s="6"/>
      <c r="AB79" s="6"/>
      <c r="AC79" s="6"/>
      <c r="AD79" s="6"/>
      <c r="AE79" s="6"/>
      <c r="AF79" s="6"/>
      <c r="AG79" s="6"/>
      <c r="AH79" s="6"/>
    </row>
    <row r="80" spans="1:34" s="3" customFormat="1" ht="15">
      <c r="A80" s="47" t="s">
        <v>573</v>
      </c>
      <c r="B80" s="47"/>
      <c r="C80" s="47"/>
      <c r="D80" s="47"/>
      <c r="E80" s="48"/>
      <c r="F80" s="46"/>
      <c r="G80" s="46"/>
      <c r="H80" s="46"/>
      <c r="I80" s="46"/>
      <c r="J80" s="50"/>
      <c r="K80" s="9"/>
      <c r="L80" s="9"/>
      <c r="M80" s="9"/>
      <c r="N80" s="8"/>
      <c r="O80" s="50"/>
      <c r="P80" s="2"/>
      <c r="Q80" s="1"/>
      <c r="R80" s="14"/>
      <c r="Z80" s="6"/>
      <c r="AA80" s="6"/>
      <c r="AB80" s="6"/>
      <c r="AC80" s="6"/>
      <c r="AD80" s="6"/>
      <c r="AE80" s="6"/>
      <c r="AF80" s="6"/>
      <c r="AG80" s="6"/>
      <c r="AH80" s="6"/>
    </row>
    <row r="81" spans="1:34" s="3" customFormat="1" ht="38.25">
      <c r="A81" s="18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49" t="s">
        <v>566</v>
      </c>
      <c r="H81" s="18" t="s">
        <v>549</v>
      </c>
      <c r="I81" s="18" t="s">
        <v>550</v>
      </c>
      <c r="J81" s="17" t="s">
        <v>551</v>
      </c>
      <c r="K81" s="17" t="s">
        <v>574</v>
      </c>
      <c r="L81" s="60" t="s">
        <v>818</v>
      </c>
      <c r="M81" s="74" t="s">
        <v>568</v>
      </c>
      <c r="N81" s="18" t="s">
        <v>569</v>
      </c>
      <c r="O81" s="18" t="s">
        <v>554</v>
      </c>
      <c r="P81" s="19" t="s">
        <v>555</v>
      </c>
      <c r="Q81" s="1"/>
      <c r="R81" s="14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37" customFormat="1" ht="14.25">
      <c r="A82" s="449">
        <v>1</v>
      </c>
      <c r="B82" s="437">
        <v>44344</v>
      </c>
      <c r="C82" s="445"/>
      <c r="D82" s="420" t="s">
        <v>982</v>
      </c>
      <c r="E82" s="446" t="s">
        <v>847</v>
      </c>
      <c r="F82" s="418">
        <v>2.5499999999999998</v>
      </c>
      <c r="G82" s="418">
        <v>3.8</v>
      </c>
      <c r="H82" s="418">
        <v>1.4</v>
      </c>
      <c r="I82" s="419">
        <v>0.1</v>
      </c>
      <c r="J82" s="419" t="s">
        <v>955</v>
      </c>
      <c r="K82" s="419">
        <f>F82-H82</f>
        <v>1.1499999999999999</v>
      </c>
      <c r="L82" s="419">
        <v>100</v>
      </c>
      <c r="M82" s="447">
        <f t="shared" ref="M82:M87" si="37">(K82*N82)-L82</f>
        <v>4500</v>
      </c>
      <c r="N82" s="419">
        <v>4000</v>
      </c>
      <c r="O82" s="448" t="s">
        <v>556</v>
      </c>
      <c r="P82" s="456">
        <v>44361</v>
      </c>
      <c r="Q82" s="344"/>
      <c r="R82" s="314" t="s">
        <v>792</v>
      </c>
      <c r="Z82" s="349"/>
      <c r="AA82" s="349"/>
      <c r="AB82" s="349"/>
      <c r="AC82" s="349"/>
      <c r="AD82" s="349"/>
      <c r="AE82" s="349"/>
      <c r="AF82" s="349"/>
      <c r="AG82" s="349"/>
      <c r="AH82" s="349"/>
    </row>
    <row r="83" spans="1:34" s="37" customFormat="1" ht="14.25">
      <c r="A83" s="449">
        <v>2</v>
      </c>
      <c r="B83" s="437">
        <v>44347</v>
      </c>
      <c r="C83" s="445"/>
      <c r="D83" s="420" t="s">
        <v>861</v>
      </c>
      <c r="E83" s="446" t="s">
        <v>557</v>
      </c>
      <c r="F83" s="418">
        <v>64</v>
      </c>
      <c r="G83" s="418">
        <v>17</v>
      </c>
      <c r="H83" s="418">
        <v>76</v>
      </c>
      <c r="I83" s="419" t="s">
        <v>851</v>
      </c>
      <c r="J83" s="419" t="s">
        <v>842</v>
      </c>
      <c r="K83" s="419">
        <f t="shared" ref="K83:K88" si="38">H83-F83</f>
        <v>12</v>
      </c>
      <c r="L83" s="419">
        <v>100</v>
      </c>
      <c r="M83" s="447">
        <f t="shared" si="37"/>
        <v>800</v>
      </c>
      <c r="N83" s="419">
        <v>75</v>
      </c>
      <c r="O83" s="448" t="s">
        <v>556</v>
      </c>
      <c r="P83" s="456">
        <v>44348</v>
      </c>
      <c r="Q83" s="344"/>
      <c r="R83" s="314" t="s">
        <v>559</v>
      </c>
      <c r="Z83" s="349"/>
      <c r="AA83" s="349"/>
      <c r="AB83" s="349"/>
      <c r="AC83" s="349"/>
      <c r="AD83" s="349"/>
      <c r="AE83" s="349"/>
      <c r="AF83" s="349"/>
      <c r="AG83" s="349"/>
      <c r="AH83" s="349"/>
    </row>
    <row r="84" spans="1:34" s="37" customFormat="1" ht="14.25">
      <c r="A84" s="449">
        <v>3</v>
      </c>
      <c r="B84" s="437">
        <v>44349</v>
      </c>
      <c r="C84" s="445"/>
      <c r="D84" s="420" t="s">
        <v>873</v>
      </c>
      <c r="E84" s="446" t="s">
        <v>557</v>
      </c>
      <c r="F84" s="418">
        <v>57.5</v>
      </c>
      <c r="G84" s="418">
        <v>17</v>
      </c>
      <c r="H84" s="418">
        <v>71.5</v>
      </c>
      <c r="I84" s="419" t="s">
        <v>874</v>
      </c>
      <c r="J84" s="419" t="s">
        <v>875</v>
      </c>
      <c r="K84" s="419">
        <f t="shared" si="38"/>
        <v>14</v>
      </c>
      <c r="L84" s="419">
        <v>100</v>
      </c>
      <c r="M84" s="447">
        <f t="shared" si="37"/>
        <v>950</v>
      </c>
      <c r="N84" s="419">
        <v>75</v>
      </c>
      <c r="O84" s="448" t="s">
        <v>556</v>
      </c>
      <c r="P84" s="475">
        <v>44349</v>
      </c>
      <c r="Q84" s="344"/>
      <c r="R84" s="314" t="s">
        <v>559</v>
      </c>
      <c r="Z84" s="349"/>
      <c r="AA84" s="349"/>
      <c r="AB84" s="349"/>
      <c r="AC84" s="349"/>
      <c r="AD84" s="349"/>
      <c r="AE84" s="349"/>
      <c r="AF84" s="349"/>
      <c r="AG84" s="349"/>
      <c r="AH84" s="349"/>
    </row>
    <row r="85" spans="1:34" s="37" customFormat="1" ht="14.25">
      <c r="A85" s="449">
        <v>4</v>
      </c>
      <c r="B85" s="437">
        <v>44354</v>
      </c>
      <c r="C85" s="445"/>
      <c r="D85" s="420" t="s">
        <v>893</v>
      </c>
      <c r="E85" s="446" t="s">
        <v>557</v>
      </c>
      <c r="F85" s="418">
        <v>40.5</v>
      </c>
      <c r="G85" s="418">
        <v>27</v>
      </c>
      <c r="H85" s="418">
        <v>52.5</v>
      </c>
      <c r="I85" s="419" t="s">
        <v>894</v>
      </c>
      <c r="J85" s="419" t="s">
        <v>842</v>
      </c>
      <c r="K85" s="419">
        <f t="shared" si="38"/>
        <v>12</v>
      </c>
      <c r="L85" s="419">
        <v>100</v>
      </c>
      <c r="M85" s="447">
        <f t="shared" si="37"/>
        <v>3800</v>
      </c>
      <c r="N85" s="419">
        <v>325</v>
      </c>
      <c r="O85" s="448" t="s">
        <v>556</v>
      </c>
      <c r="P85" s="475">
        <v>44354</v>
      </c>
      <c r="Q85" s="344"/>
      <c r="R85" s="314" t="s">
        <v>559</v>
      </c>
      <c r="Z85" s="349"/>
      <c r="AA85" s="349"/>
      <c r="AB85" s="349"/>
      <c r="AC85" s="349"/>
      <c r="AD85" s="349"/>
      <c r="AE85" s="349"/>
      <c r="AF85" s="349"/>
      <c r="AG85" s="349"/>
      <c r="AH85" s="349"/>
    </row>
    <row r="86" spans="1:34" s="37" customFormat="1" ht="14.25">
      <c r="A86" s="449">
        <v>5</v>
      </c>
      <c r="B86" s="437">
        <v>44356</v>
      </c>
      <c r="C86" s="445"/>
      <c r="D86" s="420" t="s">
        <v>910</v>
      </c>
      <c r="E86" s="446" t="s">
        <v>557</v>
      </c>
      <c r="F86" s="418">
        <v>18</v>
      </c>
      <c r="G86" s="418">
        <v>9</v>
      </c>
      <c r="H86" s="418">
        <v>22</v>
      </c>
      <c r="I86" s="419" t="s">
        <v>911</v>
      </c>
      <c r="J86" s="419" t="s">
        <v>921</v>
      </c>
      <c r="K86" s="419">
        <f t="shared" si="38"/>
        <v>4</v>
      </c>
      <c r="L86" s="419">
        <v>100</v>
      </c>
      <c r="M86" s="447">
        <f t="shared" si="37"/>
        <v>2300</v>
      </c>
      <c r="N86" s="419">
        <v>600</v>
      </c>
      <c r="O86" s="448" t="s">
        <v>556</v>
      </c>
      <c r="P86" s="456">
        <v>44357</v>
      </c>
      <c r="Q86" s="344"/>
      <c r="R86" s="314" t="s">
        <v>559</v>
      </c>
      <c r="Z86" s="349"/>
      <c r="AA86" s="349"/>
      <c r="AB86" s="349"/>
      <c r="AC86" s="349"/>
      <c r="AD86" s="349"/>
      <c r="AE86" s="349"/>
      <c r="AF86" s="349"/>
      <c r="AG86" s="349"/>
      <c r="AH86" s="349"/>
    </row>
    <row r="87" spans="1:34" s="37" customFormat="1" ht="14.25">
      <c r="A87" s="511">
        <v>6</v>
      </c>
      <c r="B87" s="458">
        <v>44357</v>
      </c>
      <c r="C87" s="512"/>
      <c r="D87" s="513" t="s">
        <v>919</v>
      </c>
      <c r="E87" s="514" t="s">
        <v>557</v>
      </c>
      <c r="F87" s="461">
        <v>63.5</v>
      </c>
      <c r="G87" s="461">
        <v>17</v>
      </c>
      <c r="H87" s="461">
        <v>17</v>
      </c>
      <c r="I87" s="463" t="s">
        <v>920</v>
      </c>
      <c r="J87" s="463" t="s">
        <v>954</v>
      </c>
      <c r="K87" s="463">
        <f t="shared" si="38"/>
        <v>-46.5</v>
      </c>
      <c r="L87" s="463">
        <v>100</v>
      </c>
      <c r="M87" s="507">
        <f t="shared" si="37"/>
        <v>-3587.5</v>
      </c>
      <c r="N87" s="463">
        <v>75</v>
      </c>
      <c r="O87" s="508" t="s">
        <v>620</v>
      </c>
      <c r="P87" s="466">
        <v>44361</v>
      </c>
      <c r="Q87" s="344"/>
      <c r="R87" s="314" t="s">
        <v>559</v>
      </c>
      <c r="Z87" s="349"/>
      <c r="AA87" s="349"/>
      <c r="AB87" s="349"/>
      <c r="AC87" s="349"/>
      <c r="AD87" s="349"/>
      <c r="AE87" s="349"/>
      <c r="AF87" s="349"/>
      <c r="AG87" s="349"/>
      <c r="AH87" s="349"/>
    </row>
    <row r="88" spans="1:34" s="37" customFormat="1" ht="14.25">
      <c r="A88" s="511">
        <v>7</v>
      </c>
      <c r="B88" s="458">
        <v>44358</v>
      </c>
      <c r="C88" s="512"/>
      <c r="D88" s="513" t="s">
        <v>937</v>
      </c>
      <c r="E88" s="514" t="s">
        <v>557</v>
      </c>
      <c r="F88" s="461">
        <v>8.25</v>
      </c>
      <c r="G88" s="461">
        <v>4.5</v>
      </c>
      <c r="H88" s="461">
        <v>4.5</v>
      </c>
      <c r="I88" s="463" t="s">
        <v>938</v>
      </c>
      <c r="J88" s="463" t="s">
        <v>1014</v>
      </c>
      <c r="K88" s="463">
        <f t="shared" si="38"/>
        <v>-3.75</v>
      </c>
      <c r="L88" s="463">
        <v>100</v>
      </c>
      <c r="M88" s="507">
        <f t="shared" ref="M88" si="39">(K88*N88)-L88</f>
        <v>-5912.5</v>
      </c>
      <c r="N88" s="463">
        <v>1550</v>
      </c>
      <c r="O88" s="508" t="s">
        <v>620</v>
      </c>
      <c r="P88" s="466">
        <v>44363</v>
      </c>
      <c r="Q88" s="344"/>
      <c r="R88" s="314" t="s">
        <v>559</v>
      </c>
      <c r="Z88" s="349"/>
      <c r="AA88" s="349"/>
      <c r="AB88" s="349"/>
      <c r="AC88" s="349"/>
      <c r="AD88" s="349"/>
      <c r="AE88" s="349"/>
      <c r="AF88" s="349"/>
      <c r="AG88" s="349"/>
      <c r="AH88" s="349"/>
    </row>
    <row r="89" spans="1:34" s="37" customFormat="1" ht="14.25">
      <c r="A89" s="449">
        <v>8</v>
      </c>
      <c r="B89" s="437">
        <v>44362</v>
      </c>
      <c r="C89" s="445"/>
      <c r="D89" s="420" t="s">
        <v>983</v>
      </c>
      <c r="E89" s="446" t="s">
        <v>847</v>
      </c>
      <c r="F89" s="418">
        <v>2.1</v>
      </c>
      <c r="G89" s="418">
        <v>3.6</v>
      </c>
      <c r="H89" s="418">
        <v>0.95</v>
      </c>
      <c r="I89" s="419">
        <v>0.1</v>
      </c>
      <c r="J89" s="419" t="s">
        <v>955</v>
      </c>
      <c r="K89" s="419">
        <f>F89-H89</f>
        <v>1.1500000000000001</v>
      </c>
      <c r="L89" s="419">
        <v>100</v>
      </c>
      <c r="M89" s="447">
        <f t="shared" ref="M89" si="40">(K89*N89)-L89</f>
        <v>4500.0000000000009</v>
      </c>
      <c r="N89" s="419">
        <v>4000</v>
      </c>
      <c r="O89" s="448" t="s">
        <v>556</v>
      </c>
      <c r="P89" s="456">
        <v>44363</v>
      </c>
      <c r="Q89" s="344"/>
      <c r="R89" s="314" t="s">
        <v>792</v>
      </c>
      <c r="Z89" s="349"/>
      <c r="AA89" s="349"/>
      <c r="AB89" s="349"/>
      <c r="AC89" s="349"/>
      <c r="AD89" s="349"/>
      <c r="AE89" s="349"/>
      <c r="AF89" s="349"/>
      <c r="AG89" s="349"/>
      <c r="AH89" s="349"/>
    </row>
    <row r="90" spans="1:34" s="37" customFormat="1" ht="14.25">
      <c r="A90" s="449">
        <v>9</v>
      </c>
      <c r="B90" s="437">
        <v>44362</v>
      </c>
      <c r="C90" s="445"/>
      <c r="D90" s="420" t="s">
        <v>974</v>
      </c>
      <c r="E90" s="446" t="s">
        <v>557</v>
      </c>
      <c r="F90" s="418">
        <v>145</v>
      </c>
      <c r="G90" s="418">
        <v>40</v>
      </c>
      <c r="H90" s="418">
        <v>210</v>
      </c>
      <c r="I90" s="419" t="s">
        <v>975</v>
      </c>
      <c r="J90" s="419" t="s">
        <v>1015</v>
      </c>
      <c r="K90" s="419">
        <f>H90-F90</f>
        <v>65</v>
      </c>
      <c r="L90" s="419">
        <v>100</v>
      </c>
      <c r="M90" s="447">
        <f t="shared" ref="M90:M91" si="41">(K90*N90)-L90</f>
        <v>1525</v>
      </c>
      <c r="N90" s="419">
        <v>25</v>
      </c>
      <c r="O90" s="448" t="s">
        <v>556</v>
      </c>
      <c r="P90" s="456">
        <v>44363</v>
      </c>
      <c r="Q90" s="344"/>
      <c r="R90" s="314" t="s">
        <v>792</v>
      </c>
      <c r="Z90" s="349"/>
      <c r="AA90" s="349"/>
      <c r="AB90" s="349"/>
      <c r="AC90" s="349"/>
      <c r="AD90" s="349"/>
      <c r="AE90" s="349"/>
      <c r="AF90" s="349"/>
      <c r="AG90" s="349"/>
      <c r="AH90" s="349"/>
    </row>
    <row r="91" spans="1:34" s="37" customFormat="1" ht="14.25">
      <c r="A91" s="449">
        <v>10</v>
      </c>
      <c r="B91" s="437">
        <v>44362</v>
      </c>
      <c r="C91" s="445"/>
      <c r="D91" s="420" t="s">
        <v>984</v>
      </c>
      <c r="E91" s="446" t="s">
        <v>847</v>
      </c>
      <c r="F91" s="418">
        <v>2.4500000000000002</v>
      </c>
      <c r="G91" s="418">
        <v>4</v>
      </c>
      <c r="H91" s="418">
        <v>1.45</v>
      </c>
      <c r="I91" s="419">
        <v>0.1</v>
      </c>
      <c r="J91" s="419" t="s">
        <v>1013</v>
      </c>
      <c r="K91" s="419">
        <f>F91-H91</f>
        <v>1.0000000000000002</v>
      </c>
      <c r="L91" s="419">
        <v>100</v>
      </c>
      <c r="M91" s="447">
        <f t="shared" si="41"/>
        <v>2900.0000000000005</v>
      </c>
      <c r="N91" s="419">
        <v>3000</v>
      </c>
      <c r="O91" s="448" t="s">
        <v>556</v>
      </c>
      <c r="P91" s="456">
        <v>44363</v>
      </c>
      <c r="Q91" s="344"/>
      <c r="R91" s="314" t="s">
        <v>559</v>
      </c>
      <c r="Z91" s="349"/>
      <c r="AA91" s="349"/>
      <c r="AB91" s="349"/>
      <c r="AC91" s="349"/>
      <c r="AD91" s="349"/>
      <c r="AE91" s="349"/>
      <c r="AF91" s="349"/>
      <c r="AG91" s="349"/>
      <c r="AH91" s="349"/>
    </row>
    <row r="92" spans="1:34" s="37" customFormat="1" ht="14.25">
      <c r="A92" s="396">
        <v>11</v>
      </c>
      <c r="B92" s="394">
        <v>44363</v>
      </c>
      <c r="C92" s="395"/>
      <c r="D92" s="389" t="s">
        <v>1018</v>
      </c>
      <c r="E92" s="390" t="s">
        <v>557</v>
      </c>
      <c r="F92" s="366" t="s">
        <v>1019</v>
      </c>
      <c r="G92" s="366">
        <v>11</v>
      </c>
      <c r="H92" s="366"/>
      <c r="I92" s="334">
        <v>40</v>
      </c>
      <c r="J92" s="334" t="s">
        <v>558</v>
      </c>
      <c r="K92" s="468"/>
      <c r="L92" s="334"/>
      <c r="M92" s="440"/>
      <c r="N92" s="334"/>
      <c r="O92" s="360"/>
      <c r="P92" s="372"/>
      <c r="Q92" s="344"/>
      <c r="R92" s="314"/>
      <c r="Z92" s="349"/>
      <c r="AA92" s="349"/>
      <c r="AB92" s="349"/>
      <c r="AC92" s="349"/>
      <c r="AD92" s="349"/>
      <c r="AE92" s="349"/>
      <c r="AF92" s="349"/>
      <c r="AG92" s="349"/>
      <c r="AH92" s="349"/>
    </row>
    <row r="93" spans="1:34" s="37" customFormat="1" ht="14.25">
      <c r="A93" s="396"/>
      <c r="B93" s="394"/>
      <c r="C93" s="395"/>
      <c r="D93" s="389"/>
      <c r="E93" s="390"/>
      <c r="F93" s="366"/>
      <c r="G93" s="366"/>
      <c r="H93" s="366"/>
      <c r="I93" s="334"/>
      <c r="J93" s="334"/>
      <c r="K93" s="468"/>
      <c r="L93" s="334"/>
      <c r="M93" s="440"/>
      <c r="N93" s="334"/>
      <c r="O93" s="360"/>
      <c r="P93" s="372"/>
      <c r="Q93" s="344"/>
      <c r="R93" s="314"/>
      <c r="Z93" s="349"/>
      <c r="AA93" s="349"/>
      <c r="AB93" s="349"/>
      <c r="AC93" s="349"/>
      <c r="AD93" s="349"/>
      <c r="AE93" s="349"/>
      <c r="AF93" s="349"/>
      <c r="AG93" s="349"/>
      <c r="AH93" s="349"/>
    </row>
    <row r="94" spans="1:34" s="37" customFormat="1" ht="14.25">
      <c r="A94" s="396"/>
      <c r="B94" s="394"/>
      <c r="C94" s="395"/>
      <c r="D94" s="389"/>
      <c r="E94" s="390"/>
      <c r="F94" s="366"/>
      <c r="G94" s="366"/>
      <c r="H94" s="366"/>
      <c r="I94" s="334"/>
      <c r="J94" s="334"/>
      <c r="K94" s="468"/>
      <c r="L94" s="334"/>
      <c r="M94" s="440"/>
      <c r="N94" s="334"/>
      <c r="O94" s="360"/>
      <c r="P94" s="372"/>
      <c r="Q94" s="344"/>
      <c r="R94" s="314"/>
      <c r="Z94" s="349"/>
      <c r="AA94" s="349"/>
      <c r="AB94" s="349"/>
      <c r="AC94" s="349"/>
      <c r="AD94" s="349"/>
      <c r="AE94" s="349"/>
      <c r="AF94" s="349"/>
      <c r="AG94" s="349"/>
      <c r="AH94" s="349"/>
    </row>
    <row r="95" spans="1:34" s="37" customFormat="1" ht="14.25">
      <c r="A95" s="396"/>
      <c r="B95" s="394"/>
      <c r="C95" s="395"/>
      <c r="D95" s="389"/>
      <c r="E95" s="390"/>
      <c r="F95" s="366"/>
      <c r="G95" s="366"/>
      <c r="H95" s="366"/>
      <c r="I95" s="334"/>
      <c r="J95" s="334"/>
      <c r="K95" s="468"/>
      <c r="L95" s="334"/>
      <c r="M95" s="440"/>
      <c r="N95" s="334"/>
      <c r="O95" s="360"/>
      <c r="P95" s="372"/>
      <c r="Q95" s="344"/>
      <c r="R95" s="314"/>
      <c r="Z95" s="349"/>
      <c r="AA95" s="349"/>
      <c r="AB95" s="349"/>
      <c r="AC95" s="349"/>
      <c r="AD95" s="349"/>
      <c r="AE95" s="349"/>
      <c r="AF95" s="349"/>
      <c r="AG95" s="349"/>
      <c r="AH95" s="349"/>
    </row>
    <row r="96" spans="1:34" s="37" customFormat="1" ht="14.25">
      <c r="A96" s="396"/>
      <c r="B96" s="394"/>
      <c r="C96" s="395"/>
      <c r="D96" s="389"/>
      <c r="E96" s="390"/>
      <c r="F96" s="366"/>
      <c r="G96" s="366"/>
      <c r="H96" s="366"/>
      <c r="I96" s="334"/>
      <c r="J96" s="334"/>
      <c r="K96" s="468"/>
      <c r="L96" s="334"/>
      <c r="M96" s="440"/>
      <c r="N96" s="334"/>
      <c r="O96" s="360"/>
      <c r="P96" s="372"/>
      <c r="Q96" s="344"/>
      <c r="R96" s="314"/>
      <c r="Z96" s="349"/>
      <c r="AA96" s="349"/>
      <c r="AB96" s="349"/>
      <c r="AC96" s="349"/>
      <c r="AD96" s="349"/>
      <c r="AE96" s="349"/>
      <c r="AF96" s="349"/>
      <c r="AG96" s="349"/>
      <c r="AH96" s="349"/>
    </row>
    <row r="97" spans="1:38" s="37" customFormat="1" ht="14.25">
      <c r="A97" s="396"/>
      <c r="B97" s="394"/>
      <c r="C97" s="395"/>
      <c r="D97" s="389"/>
      <c r="E97" s="390"/>
      <c r="F97" s="366"/>
      <c r="G97" s="366"/>
      <c r="H97" s="366"/>
      <c r="I97" s="334"/>
      <c r="J97" s="334"/>
      <c r="K97" s="468"/>
      <c r="L97" s="334"/>
      <c r="M97" s="440"/>
      <c r="N97" s="334"/>
      <c r="O97" s="360"/>
      <c r="P97" s="386"/>
      <c r="Q97" s="344"/>
      <c r="R97" s="314"/>
      <c r="Z97" s="349"/>
      <c r="AA97" s="349"/>
      <c r="AB97" s="349"/>
      <c r="AC97" s="349"/>
      <c r="AD97" s="349"/>
      <c r="AE97" s="349"/>
      <c r="AF97" s="349"/>
      <c r="AG97" s="349"/>
      <c r="AH97" s="349"/>
    </row>
    <row r="98" spans="1:38" s="37" customFormat="1">
      <c r="AA98" s="349"/>
      <c r="AB98" s="349"/>
      <c r="AC98" s="349"/>
      <c r="AD98" s="349"/>
      <c r="AE98" s="349"/>
      <c r="AF98" s="349"/>
      <c r="AG98" s="349"/>
      <c r="AH98" s="349"/>
    </row>
    <row r="99" spans="1:38" s="37" customFormat="1">
      <c r="AA99" s="349"/>
      <c r="AB99" s="349"/>
      <c r="AC99" s="349"/>
      <c r="AD99" s="349"/>
      <c r="AE99" s="349"/>
      <c r="AF99" s="349"/>
      <c r="AG99" s="349"/>
      <c r="AH99" s="349"/>
    </row>
    <row r="100" spans="1:38" s="37" customFormat="1" ht="14.25">
      <c r="A100" s="335"/>
      <c r="B100" s="336"/>
      <c r="C100" s="336"/>
      <c r="D100" s="337"/>
      <c r="E100" s="335"/>
      <c r="F100" s="350"/>
      <c r="G100" s="335"/>
      <c r="H100" s="335"/>
      <c r="I100" s="335"/>
      <c r="J100" s="336"/>
      <c r="K100" s="351"/>
      <c r="L100" s="335"/>
      <c r="M100" s="335"/>
      <c r="N100" s="335"/>
      <c r="O100" s="352"/>
      <c r="P100" s="344"/>
      <c r="Q100" s="344"/>
      <c r="R100" s="314"/>
      <c r="Z100" s="349"/>
      <c r="AA100" s="349"/>
      <c r="AB100" s="349"/>
      <c r="AC100" s="349"/>
      <c r="AD100" s="349"/>
      <c r="AE100" s="349"/>
      <c r="AF100" s="349"/>
      <c r="AG100" s="349"/>
      <c r="AH100" s="349"/>
    </row>
    <row r="101" spans="1:38" ht="15">
      <c r="A101" s="96" t="s">
        <v>575</v>
      </c>
      <c r="B101" s="97"/>
      <c r="C101" s="97"/>
      <c r="D101" s="98"/>
      <c r="E101" s="31"/>
      <c r="F101" s="29"/>
      <c r="G101" s="29"/>
      <c r="H101" s="70"/>
      <c r="I101" s="116"/>
      <c r="J101" s="117"/>
      <c r="K101" s="14"/>
      <c r="L101" s="14"/>
      <c r="M101" s="14"/>
      <c r="N101" s="8"/>
      <c r="O101" s="50"/>
      <c r="Q101" s="92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38" ht="38.25">
      <c r="A102" s="17" t="s">
        <v>16</v>
      </c>
      <c r="B102" s="18" t="s">
        <v>534</v>
      </c>
      <c r="C102" s="18"/>
      <c r="D102" s="19" t="s">
        <v>545</v>
      </c>
      <c r="E102" s="18" t="s">
        <v>546</v>
      </c>
      <c r="F102" s="18" t="s">
        <v>547</v>
      </c>
      <c r="G102" s="18" t="s">
        <v>548</v>
      </c>
      <c r="H102" s="18" t="s">
        <v>549</v>
      </c>
      <c r="I102" s="18" t="s">
        <v>550</v>
      </c>
      <c r="J102" s="17" t="s">
        <v>551</v>
      </c>
      <c r="K102" s="59" t="s">
        <v>567</v>
      </c>
      <c r="L102" s="371" t="s">
        <v>818</v>
      </c>
      <c r="M102" s="60" t="s">
        <v>817</v>
      </c>
      <c r="N102" s="18" t="s">
        <v>554</v>
      </c>
      <c r="O102" s="75" t="s">
        <v>555</v>
      </c>
      <c r="P102" s="94"/>
      <c r="Q102" s="8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38" s="442" customFormat="1" ht="14.25">
      <c r="A103" s="476">
        <v>1</v>
      </c>
      <c r="B103" s="477">
        <v>44327</v>
      </c>
      <c r="C103" s="478"/>
      <c r="D103" s="420" t="s">
        <v>465</v>
      </c>
      <c r="E103" s="479" t="s">
        <v>557</v>
      </c>
      <c r="F103" s="418">
        <v>239</v>
      </c>
      <c r="G103" s="480">
        <v>218</v>
      </c>
      <c r="H103" s="479">
        <v>264</v>
      </c>
      <c r="I103" s="481" t="s">
        <v>846</v>
      </c>
      <c r="J103" s="419" t="s">
        <v>700</v>
      </c>
      <c r="K103" s="419">
        <f t="shared" ref="K103" si="42">H103-F103</f>
        <v>25</v>
      </c>
      <c r="L103" s="482">
        <f>(F103*-0.8)/100</f>
        <v>-1.9120000000000001</v>
      </c>
      <c r="M103" s="483">
        <f t="shared" ref="M103" si="43">(K103+L103)/F103</f>
        <v>9.6602510460251048E-2</v>
      </c>
      <c r="N103" s="419" t="s">
        <v>556</v>
      </c>
      <c r="O103" s="456">
        <v>44354</v>
      </c>
      <c r="P103" s="427"/>
      <c r="Q103" s="4"/>
      <c r="R103" s="428" t="s">
        <v>559</v>
      </c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</row>
    <row r="104" spans="1:38" s="37" customFormat="1" ht="14.25">
      <c r="A104" s="340">
        <v>2</v>
      </c>
      <c r="B104" s="353">
        <v>44363</v>
      </c>
      <c r="C104" s="411"/>
      <c r="D104" s="389" t="s">
        <v>528</v>
      </c>
      <c r="E104" s="358" t="s">
        <v>557</v>
      </c>
      <c r="F104" s="366" t="s">
        <v>1016</v>
      </c>
      <c r="G104" s="363">
        <v>2070</v>
      </c>
      <c r="H104" s="358"/>
      <c r="I104" s="355" t="s">
        <v>1017</v>
      </c>
      <c r="J104" s="334" t="s">
        <v>558</v>
      </c>
      <c r="K104" s="334"/>
      <c r="L104" s="381"/>
      <c r="M104" s="379"/>
      <c r="N104" s="334"/>
      <c r="O104" s="386"/>
      <c r="P104" s="427"/>
      <c r="Q104" s="4"/>
      <c r="R104" s="428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38" s="37" customFormat="1" ht="14.25">
      <c r="A105" s="340"/>
      <c r="B105" s="353"/>
      <c r="C105" s="411"/>
      <c r="D105" s="389"/>
      <c r="E105" s="358"/>
      <c r="F105" s="366"/>
      <c r="G105" s="363"/>
      <c r="H105" s="358"/>
      <c r="I105" s="355"/>
      <c r="J105" s="334"/>
      <c r="K105" s="334"/>
      <c r="L105" s="381"/>
      <c r="M105" s="379"/>
      <c r="N105" s="334"/>
      <c r="O105" s="386"/>
      <c r="P105" s="427"/>
      <c r="Q105" s="4"/>
      <c r="R105" s="428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38" s="5" customFormat="1">
      <c r="A106" s="515"/>
      <c r="B106" s="345"/>
      <c r="C106" s="346"/>
      <c r="D106" s="347"/>
      <c r="E106" s="375"/>
      <c r="F106" s="375"/>
      <c r="G106" s="425"/>
      <c r="H106" s="425"/>
      <c r="I106" s="375"/>
      <c r="J106" s="426"/>
      <c r="K106" s="421"/>
      <c r="L106" s="422"/>
      <c r="M106" s="423"/>
      <c r="N106" s="424"/>
      <c r="O106" s="348"/>
      <c r="P106" s="120"/>
      <c r="Q106"/>
      <c r="R106" s="91"/>
      <c r="T106" s="54"/>
      <c r="U106" s="54"/>
      <c r="V106" s="54"/>
      <c r="W106" s="54"/>
      <c r="X106" s="54"/>
      <c r="Y106" s="54"/>
      <c r="Z106" s="54"/>
    </row>
    <row r="107" spans="1:38">
      <c r="A107" s="20" t="s">
        <v>560</v>
      </c>
      <c r="B107" s="20"/>
      <c r="C107" s="20"/>
      <c r="D107" s="20"/>
      <c r="E107" s="2"/>
      <c r="F107" s="27" t="s">
        <v>562</v>
      </c>
      <c r="G107" s="79"/>
      <c r="H107" s="79"/>
      <c r="I107" s="35"/>
      <c r="J107" s="82"/>
      <c r="K107" s="80"/>
      <c r="L107" s="81"/>
      <c r="M107" s="82"/>
      <c r="N107" s="83"/>
      <c r="O107" s="121"/>
      <c r="P107" s="8"/>
      <c r="Q107" s="13"/>
      <c r="R107" s="93"/>
      <c r="S107" s="13"/>
      <c r="T107" s="13"/>
      <c r="U107" s="13"/>
      <c r="V107" s="13"/>
      <c r="W107" s="13"/>
      <c r="X107" s="13"/>
      <c r="Y107" s="13"/>
    </row>
    <row r="108" spans="1:38">
      <c r="A108" s="26" t="s">
        <v>561</v>
      </c>
      <c r="B108" s="20"/>
      <c r="C108" s="20"/>
      <c r="D108" s="20"/>
      <c r="E108" s="29"/>
      <c r="F108" s="27" t="s">
        <v>564</v>
      </c>
      <c r="G108" s="9"/>
      <c r="H108" s="9"/>
      <c r="I108" s="9"/>
      <c r="J108" s="50"/>
      <c r="K108" s="9"/>
      <c r="L108" s="9"/>
      <c r="M108" s="9"/>
      <c r="N108" s="8"/>
      <c r="O108" s="50"/>
      <c r="Q108" s="4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38">
      <c r="A109" s="26"/>
      <c r="B109" s="20"/>
      <c r="C109" s="20"/>
      <c r="D109" s="20"/>
      <c r="E109" s="29"/>
      <c r="F109" s="27"/>
      <c r="G109" s="9"/>
      <c r="H109" s="9"/>
      <c r="I109" s="9"/>
      <c r="J109" s="50"/>
      <c r="K109" s="9"/>
      <c r="L109" s="9"/>
      <c r="M109" s="9"/>
      <c r="N109" s="8"/>
      <c r="O109" s="50"/>
      <c r="Q109" s="4"/>
      <c r="R109" s="79"/>
      <c r="S109" s="13"/>
      <c r="T109" s="13"/>
      <c r="U109" s="13"/>
      <c r="V109" s="13"/>
      <c r="W109" s="13"/>
      <c r="X109" s="13"/>
      <c r="Y109" s="13"/>
      <c r="Z109" s="13"/>
    </row>
    <row r="110" spans="1:38" ht="15">
      <c r="A110" s="8"/>
      <c r="B110" s="30" t="s">
        <v>821</v>
      </c>
      <c r="C110" s="30"/>
      <c r="D110" s="30"/>
      <c r="E110" s="30"/>
      <c r="F110" s="31"/>
      <c r="G110" s="29"/>
      <c r="H110" s="29"/>
      <c r="I110" s="70"/>
      <c r="J110" s="71"/>
      <c r="K110" s="72"/>
      <c r="L110" s="370"/>
      <c r="M110" s="9"/>
      <c r="N110" s="8"/>
      <c r="O110" s="50"/>
      <c r="Q110" s="4"/>
      <c r="R110" s="79"/>
      <c r="S110" s="13"/>
      <c r="T110" s="13"/>
      <c r="U110" s="13"/>
      <c r="V110" s="13"/>
      <c r="W110" s="13"/>
      <c r="X110" s="13"/>
      <c r="Y110" s="13"/>
      <c r="Z110" s="13"/>
    </row>
    <row r="111" spans="1:38" ht="38.25">
      <c r="A111" s="17" t="s">
        <v>16</v>
      </c>
      <c r="B111" s="18" t="s">
        <v>534</v>
      </c>
      <c r="C111" s="18"/>
      <c r="D111" s="19" t="s">
        <v>545</v>
      </c>
      <c r="E111" s="18" t="s">
        <v>546</v>
      </c>
      <c r="F111" s="18" t="s">
        <v>547</v>
      </c>
      <c r="G111" s="18" t="s">
        <v>566</v>
      </c>
      <c r="H111" s="18" t="s">
        <v>549</v>
      </c>
      <c r="I111" s="18" t="s">
        <v>550</v>
      </c>
      <c r="J111" s="73" t="s">
        <v>551</v>
      </c>
      <c r="K111" s="59" t="s">
        <v>567</v>
      </c>
      <c r="L111" s="74" t="s">
        <v>568</v>
      </c>
      <c r="M111" s="18" t="s">
        <v>569</v>
      </c>
      <c r="N111" s="371" t="s">
        <v>818</v>
      </c>
      <c r="O111" s="60" t="s">
        <v>817</v>
      </c>
      <c r="P111" s="18" t="s">
        <v>554</v>
      </c>
      <c r="Q111" s="75" t="s">
        <v>555</v>
      </c>
      <c r="R111" s="79"/>
      <c r="S111" s="13"/>
      <c r="T111" s="13"/>
      <c r="U111" s="13"/>
      <c r="V111" s="13"/>
      <c r="W111" s="13"/>
      <c r="X111" s="13"/>
      <c r="Y111" s="13"/>
      <c r="Z111" s="13"/>
    </row>
    <row r="112" spans="1:38" ht="14.25">
      <c r="A112" s="340"/>
      <c r="B112" s="353"/>
      <c r="C112" s="357"/>
      <c r="D112" s="365"/>
      <c r="E112" s="358"/>
      <c r="F112" s="380"/>
      <c r="G112" s="363"/>
      <c r="H112" s="358"/>
      <c r="I112" s="355"/>
      <c r="J112" s="391"/>
      <c r="K112" s="391"/>
      <c r="L112" s="392"/>
      <c r="M112" s="390"/>
      <c r="N112" s="392"/>
      <c r="O112" s="379"/>
      <c r="P112" s="359"/>
      <c r="Q112" s="372"/>
      <c r="R112" s="388"/>
      <c r="S112" s="378"/>
      <c r="T112" s="13"/>
      <c r="U112" s="387"/>
      <c r="V112" s="387"/>
      <c r="W112" s="387"/>
      <c r="X112" s="387"/>
      <c r="Y112" s="387"/>
      <c r="Z112" s="387"/>
      <c r="AA112" s="349"/>
      <c r="AB112" s="349"/>
      <c r="AC112" s="349"/>
    </row>
    <row r="113" spans="1:29" ht="14.25">
      <c r="A113" s="340"/>
      <c r="B113" s="353"/>
      <c r="C113" s="357"/>
      <c r="D113" s="365"/>
      <c r="E113" s="358"/>
      <c r="F113" s="380"/>
      <c r="G113" s="363"/>
      <c r="H113" s="358"/>
      <c r="I113" s="355"/>
      <c r="J113" s="391"/>
      <c r="K113" s="391"/>
      <c r="L113" s="392"/>
      <c r="M113" s="390"/>
      <c r="N113" s="392"/>
      <c r="O113" s="379"/>
      <c r="P113" s="359"/>
      <c r="Q113" s="372"/>
      <c r="R113" s="388"/>
      <c r="S113" s="378"/>
      <c r="T113" s="13"/>
      <c r="U113" s="387"/>
      <c r="V113" s="387"/>
      <c r="W113" s="387"/>
      <c r="X113" s="387"/>
      <c r="Y113" s="387"/>
      <c r="Z113" s="387"/>
      <c r="AA113" s="349"/>
      <c r="AB113" s="349"/>
      <c r="AC113" s="349"/>
    </row>
    <row r="114" spans="1:29" s="349" customFormat="1" ht="14.25">
      <c r="A114" s="340"/>
      <c r="B114" s="353"/>
      <c r="C114" s="357"/>
      <c r="D114" s="365"/>
      <c r="E114" s="358"/>
      <c r="F114" s="380"/>
      <c r="G114" s="363"/>
      <c r="H114" s="358"/>
      <c r="I114" s="355"/>
      <c r="J114" s="391"/>
      <c r="K114" s="391"/>
      <c r="L114" s="392"/>
      <c r="M114" s="390"/>
      <c r="N114" s="392"/>
      <c r="O114" s="379"/>
      <c r="P114" s="359"/>
      <c r="Q114" s="372"/>
      <c r="R114" s="385"/>
      <c r="S114" s="387"/>
      <c r="T114" s="387"/>
      <c r="U114" s="387"/>
      <c r="V114" s="387"/>
      <c r="W114" s="387"/>
      <c r="X114" s="387"/>
      <c r="Y114" s="387"/>
      <c r="Z114" s="387"/>
    </row>
    <row r="115" spans="1:29" s="349" customFormat="1" ht="14.25">
      <c r="A115" s="340"/>
      <c r="B115" s="353"/>
      <c r="C115" s="357"/>
      <c r="D115" s="365"/>
      <c r="E115" s="358"/>
      <c r="F115" s="391"/>
      <c r="G115" s="366"/>
      <c r="H115" s="358"/>
      <c r="I115" s="355"/>
      <c r="J115" s="391"/>
      <c r="K115" s="391"/>
      <c r="L115" s="392"/>
      <c r="M115" s="390"/>
      <c r="N115" s="392"/>
      <c r="O115" s="379"/>
      <c r="P115" s="359"/>
      <c r="Q115" s="372"/>
      <c r="R115" s="385"/>
      <c r="S115" s="387"/>
      <c r="T115" s="387"/>
      <c r="U115" s="387"/>
      <c r="V115" s="387"/>
      <c r="W115" s="387"/>
      <c r="X115" s="387"/>
      <c r="Y115" s="387"/>
      <c r="Z115" s="387"/>
    </row>
    <row r="116" spans="1:29" s="349" customFormat="1" ht="14.25">
      <c r="A116" s="340"/>
      <c r="B116" s="353"/>
      <c r="C116" s="357"/>
      <c r="D116" s="365"/>
      <c r="E116" s="358"/>
      <c r="F116" s="391"/>
      <c r="G116" s="366"/>
      <c r="H116" s="358"/>
      <c r="I116" s="355"/>
      <c r="J116" s="391"/>
      <c r="K116" s="391"/>
      <c r="L116" s="392"/>
      <c r="M116" s="390"/>
      <c r="N116" s="392"/>
      <c r="O116" s="379"/>
      <c r="P116" s="359"/>
      <c r="Q116" s="372"/>
      <c r="R116" s="385"/>
      <c r="S116" s="387"/>
      <c r="T116" s="387"/>
      <c r="U116" s="387"/>
      <c r="V116" s="387"/>
      <c r="W116" s="387"/>
      <c r="X116" s="387"/>
      <c r="Y116" s="387"/>
      <c r="Z116" s="387"/>
    </row>
    <row r="117" spans="1:29" s="349" customFormat="1" ht="14.25">
      <c r="A117" s="340"/>
      <c r="B117" s="353"/>
      <c r="C117" s="357"/>
      <c r="D117" s="365"/>
      <c r="E117" s="358"/>
      <c r="F117" s="380"/>
      <c r="G117" s="363"/>
      <c r="H117" s="358"/>
      <c r="I117" s="355"/>
      <c r="J117" s="391"/>
      <c r="K117" s="382"/>
      <c r="L117" s="392"/>
      <c r="M117" s="390"/>
      <c r="N117" s="392"/>
      <c r="O117" s="379"/>
      <c r="P117" s="384"/>
      <c r="Q117" s="372"/>
      <c r="R117" s="385"/>
      <c r="S117" s="387"/>
      <c r="T117" s="387"/>
      <c r="U117" s="387"/>
      <c r="V117" s="387"/>
      <c r="W117" s="387"/>
      <c r="X117" s="387"/>
      <c r="Y117" s="387"/>
      <c r="Z117" s="387"/>
    </row>
    <row r="118" spans="1:29" s="349" customFormat="1" ht="14.25">
      <c r="A118" s="340"/>
      <c r="B118" s="353"/>
      <c r="C118" s="357"/>
      <c r="D118" s="365"/>
      <c r="E118" s="358"/>
      <c r="F118" s="380"/>
      <c r="G118" s="363"/>
      <c r="H118" s="358"/>
      <c r="I118" s="355"/>
      <c r="J118" s="382"/>
      <c r="K118" s="382"/>
      <c r="L118" s="382"/>
      <c r="M118" s="382"/>
      <c r="N118" s="383"/>
      <c r="O118" s="393"/>
      <c r="P118" s="384"/>
      <c r="Q118" s="372"/>
      <c r="R118" s="385"/>
      <c r="S118" s="387"/>
      <c r="T118" s="387"/>
      <c r="U118" s="387"/>
      <c r="V118" s="387"/>
      <c r="W118" s="387"/>
      <c r="X118" s="387"/>
      <c r="Y118" s="387"/>
      <c r="Z118" s="387"/>
    </row>
    <row r="119" spans="1:29" s="349" customFormat="1" ht="14.25">
      <c r="A119" s="340"/>
      <c r="B119" s="353"/>
      <c r="C119" s="357"/>
      <c r="D119" s="365"/>
      <c r="E119" s="358"/>
      <c r="F119" s="391"/>
      <c r="G119" s="366"/>
      <c r="H119" s="358"/>
      <c r="I119" s="355"/>
      <c r="J119" s="391"/>
      <c r="K119" s="391"/>
      <c r="L119" s="392"/>
      <c r="M119" s="390"/>
      <c r="N119" s="392"/>
      <c r="O119" s="379"/>
      <c r="P119" s="359"/>
      <c r="Q119" s="372"/>
      <c r="R119" s="388"/>
      <c r="S119" s="378"/>
      <c r="T119" s="387"/>
      <c r="U119" s="387"/>
      <c r="V119" s="387"/>
      <c r="W119" s="387"/>
      <c r="X119" s="387"/>
      <c r="Y119" s="387"/>
      <c r="Z119" s="387"/>
    </row>
    <row r="120" spans="1:29" s="349" customFormat="1" ht="14.25">
      <c r="A120" s="340"/>
      <c r="B120" s="353"/>
      <c r="C120" s="357"/>
      <c r="D120" s="365"/>
      <c r="E120" s="358"/>
      <c r="F120" s="380"/>
      <c r="G120" s="363"/>
      <c r="H120" s="358"/>
      <c r="I120" s="355"/>
      <c r="J120" s="334"/>
      <c r="K120" s="334"/>
      <c r="L120" s="334"/>
      <c r="M120" s="334"/>
      <c r="N120" s="381"/>
      <c r="O120" s="379"/>
      <c r="P120" s="360"/>
      <c r="Q120" s="372"/>
      <c r="R120" s="388"/>
      <c r="S120" s="378"/>
      <c r="T120" s="387"/>
      <c r="U120" s="387"/>
      <c r="V120" s="387"/>
      <c r="W120" s="387"/>
      <c r="X120" s="387"/>
      <c r="Y120" s="387"/>
      <c r="Z120" s="387"/>
    </row>
    <row r="121" spans="1:29">
      <c r="A121" s="26"/>
      <c r="B121" s="20"/>
      <c r="C121" s="20"/>
      <c r="D121" s="20"/>
      <c r="E121" s="29"/>
      <c r="F121" s="27"/>
      <c r="G121" s="9"/>
      <c r="H121" s="9"/>
      <c r="I121" s="9"/>
      <c r="J121" s="50"/>
      <c r="K121" s="9"/>
      <c r="L121" s="9"/>
      <c r="M121" s="9"/>
      <c r="N121" s="8"/>
      <c r="O121" s="50"/>
      <c r="P121" s="4"/>
      <c r="Q121" s="8"/>
      <c r="R121" s="138"/>
      <c r="S121" s="13"/>
      <c r="T121" s="13"/>
      <c r="U121" s="13"/>
      <c r="V121" s="13"/>
      <c r="W121" s="13"/>
      <c r="X121" s="13"/>
      <c r="Y121" s="13"/>
      <c r="Z121" s="13"/>
    </row>
    <row r="122" spans="1:29">
      <c r="A122" s="26"/>
      <c r="B122" s="20"/>
      <c r="C122" s="20"/>
      <c r="D122" s="20"/>
      <c r="E122" s="29"/>
      <c r="F122" s="27"/>
      <c r="G122" s="38"/>
      <c r="H122" s="39"/>
      <c r="I122" s="79"/>
      <c r="J122" s="14"/>
      <c r="K122" s="80"/>
      <c r="L122" s="81"/>
      <c r="M122" s="82"/>
      <c r="N122" s="83"/>
      <c r="O122" s="84"/>
      <c r="P122" s="8"/>
      <c r="Q122" s="13"/>
      <c r="R122" s="138"/>
      <c r="S122" s="13"/>
      <c r="T122" s="13"/>
      <c r="U122" s="13"/>
      <c r="V122" s="13"/>
      <c r="W122" s="13"/>
      <c r="X122" s="13"/>
      <c r="Y122" s="13"/>
      <c r="Z122" s="13"/>
    </row>
    <row r="123" spans="1:29">
      <c r="A123" s="34"/>
      <c r="B123" s="42"/>
      <c r="C123" s="99"/>
      <c r="D123" s="3"/>
      <c r="E123" s="35"/>
      <c r="F123" s="79"/>
      <c r="G123" s="38"/>
      <c r="H123" s="39"/>
      <c r="I123" s="79"/>
      <c r="J123" s="14"/>
      <c r="K123" s="80"/>
      <c r="L123" s="81"/>
      <c r="M123" s="82"/>
      <c r="N123" s="83"/>
      <c r="O123" s="84"/>
      <c r="P123" s="8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9" ht="15">
      <c r="A124" s="2"/>
      <c r="B124" s="100" t="s">
        <v>576</v>
      </c>
      <c r="C124" s="100"/>
      <c r="D124" s="100"/>
      <c r="E124" s="100"/>
      <c r="F124" s="14"/>
      <c r="G124" s="14"/>
      <c r="H124" s="101"/>
      <c r="I124" s="14"/>
      <c r="J124" s="71"/>
      <c r="K124" s="72"/>
      <c r="L124" s="14"/>
      <c r="M124" s="14"/>
      <c r="N124" s="13"/>
      <c r="O124" s="95"/>
      <c r="P124" s="8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9" ht="38.25">
      <c r="A125" s="17" t="s">
        <v>16</v>
      </c>
      <c r="B125" s="18" t="s">
        <v>534</v>
      </c>
      <c r="C125" s="18"/>
      <c r="D125" s="19" t="s">
        <v>545</v>
      </c>
      <c r="E125" s="18" t="s">
        <v>546</v>
      </c>
      <c r="F125" s="18" t="s">
        <v>547</v>
      </c>
      <c r="G125" s="18" t="s">
        <v>577</v>
      </c>
      <c r="H125" s="18" t="s">
        <v>578</v>
      </c>
      <c r="I125" s="18" t="s">
        <v>550</v>
      </c>
      <c r="J125" s="58" t="s">
        <v>551</v>
      </c>
      <c r="K125" s="18" t="s">
        <v>552</v>
      </c>
      <c r="L125" s="18" t="s">
        <v>553</v>
      </c>
      <c r="M125" s="18" t="s">
        <v>554</v>
      </c>
      <c r="N125" s="19" t="s">
        <v>555</v>
      </c>
      <c r="O125" s="95"/>
      <c r="P125" s="8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9">
      <c r="A126" s="186">
        <v>1</v>
      </c>
      <c r="B126" s="102">
        <v>41579</v>
      </c>
      <c r="C126" s="102"/>
      <c r="D126" s="103" t="s">
        <v>579</v>
      </c>
      <c r="E126" s="104" t="s">
        <v>580</v>
      </c>
      <c r="F126" s="105">
        <v>82</v>
      </c>
      <c r="G126" s="104" t="s">
        <v>581</v>
      </c>
      <c r="H126" s="104">
        <v>100</v>
      </c>
      <c r="I126" s="122">
        <v>100</v>
      </c>
      <c r="J126" s="123" t="s">
        <v>582</v>
      </c>
      <c r="K126" s="124">
        <f t="shared" ref="K126:K157" si="44">H126-F126</f>
        <v>18</v>
      </c>
      <c r="L126" s="125">
        <f t="shared" ref="L126:L157" si="45">K126/F126</f>
        <v>0.21951219512195122</v>
      </c>
      <c r="M126" s="126" t="s">
        <v>556</v>
      </c>
      <c r="N126" s="127">
        <v>42657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9">
      <c r="A127" s="186">
        <v>2</v>
      </c>
      <c r="B127" s="102">
        <v>41794</v>
      </c>
      <c r="C127" s="102"/>
      <c r="D127" s="103" t="s">
        <v>583</v>
      </c>
      <c r="E127" s="104" t="s">
        <v>557</v>
      </c>
      <c r="F127" s="105">
        <v>257</v>
      </c>
      <c r="G127" s="104" t="s">
        <v>581</v>
      </c>
      <c r="H127" s="104">
        <v>300</v>
      </c>
      <c r="I127" s="122">
        <v>300</v>
      </c>
      <c r="J127" s="123" t="s">
        <v>582</v>
      </c>
      <c r="K127" s="124">
        <f t="shared" si="44"/>
        <v>43</v>
      </c>
      <c r="L127" s="125">
        <f t="shared" si="45"/>
        <v>0.16731517509727625</v>
      </c>
      <c r="M127" s="126" t="s">
        <v>556</v>
      </c>
      <c r="N127" s="127">
        <v>41822</v>
      </c>
      <c r="O127" s="50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9">
      <c r="A128" s="186">
        <v>3</v>
      </c>
      <c r="B128" s="102">
        <v>41828</v>
      </c>
      <c r="C128" s="102"/>
      <c r="D128" s="103" t="s">
        <v>584</v>
      </c>
      <c r="E128" s="104" t="s">
        <v>557</v>
      </c>
      <c r="F128" s="105">
        <v>393</v>
      </c>
      <c r="G128" s="104" t="s">
        <v>581</v>
      </c>
      <c r="H128" s="104">
        <v>468</v>
      </c>
      <c r="I128" s="122">
        <v>468</v>
      </c>
      <c r="J128" s="123" t="s">
        <v>582</v>
      </c>
      <c r="K128" s="124">
        <f t="shared" si="44"/>
        <v>75</v>
      </c>
      <c r="L128" s="125">
        <f t="shared" si="45"/>
        <v>0.19083969465648856</v>
      </c>
      <c r="M128" s="126" t="s">
        <v>556</v>
      </c>
      <c r="N128" s="127">
        <v>41863</v>
      </c>
      <c r="O128" s="50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4</v>
      </c>
      <c r="B129" s="102">
        <v>41857</v>
      </c>
      <c r="C129" s="102"/>
      <c r="D129" s="103" t="s">
        <v>585</v>
      </c>
      <c r="E129" s="104" t="s">
        <v>557</v>
      </c>
      <c r="F129" s="105">
        <v>205</v>
      </c>
      <c r="G129" s="104" t="s">
        <v>581</v>
      </c>
      <c r="H129" s="104">
        <v>275</v>
      </c>
      <c r="I129" s="122">
        <v>250</v>
      </c>
      <c r="J129" s="123" t="s">
        <v>582</v>
      </c>
      <c r="K129" s="124">
        <f t="shared" si="44"/>
        <v>70</v>
      </c>
      <c r="L129" s="125">
        <f t="shared" si="45"/>
        <v>0.34146341463414637</v>
      </c>
      <c r="M129" s="126" t="s">
        <v>556</v>
      </c>
      <c r="N129" s="127">
        <v>41962</v>
      </c>
      <c r="O129" s="50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5</v>
      </c>
      <c r="B130" s="102">
        <v>41886</v>
      </c>
      <c r="C130" s="102"/>
      <c r="D130" s="103" t="s">
        <v>586</v>
      </c>
      <c r="E130" s="104" t="s">
        <v>557</v>
      </c>
      <c r="F130" s="105">
        <v>162</v>
      </c>
      <c r="G130" s="104" t="s">
        <v>581</v>
      </c>
      <c r="H130" s="104">
        <v>190</v>
      </c>
      <c r="I130" s="122">
        <v>190</v>
      </c>
      <c r="J130" s="123" t="s">
        <v>582</v>
      </c>
      <c r="K130" s="124">
        <f t="shared" si="44"/>
        <v>28</v>
      </c>
      <c r="L130" s="125">
        <f t="shared" si="45"/>
        <v>0.1728395061728395</v>
      </c>
      <c r="M130" s="126" t="s">
        <v>556</v>
      </c>
      <c r="N130" s="127">
        <v>42006</v>
      </c>
      <c r="O130" s="50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6</v>
      </c>
      <c r="B131" s="102">
        <v>41886</v>
      </c>
      <c r="C131" s="102"/>
      <c r="D131" s="103" t="s">
        <v>587</v>
      </c>
      <c r="E131" s="104" t="s">
        <v>557</v>
      </c>
      <c r="F131" s="105">
        <v>75</v>
      </c>
      <c r="G131" s="104" t="s">
        <v>581</v>
      </c>
      <c r="H131" s="104">
        <v>91.5</v>
      </c>
      <c r="I131" s="122" t="s">
        <v>588</v>
      </c>
      <c r="J131" s="123" t="s">
        <v>589</v>
      </c>
      <c r="K131" s="124">
        <f t="shared" si="44"/>
        <v>16.5</v>
      </c>
      <c r="L131" s="125">
        <f t="shared" si="45"/>
        <v>0.22</v>
      </c>
      <c r="M131" s="126" t="s">
        <v>556</v>
      </c>
      <c r="N131" s="127">
        <v>41954</v>
      </c>
      <c r="O131" s="50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7</v>
      </c>
      <c r="B132" s="102">
        <v>41913</v>
      </c>
      <c r="C132" s="102"/>
      <c r="D132" s="103" t="s">
        <v>590</v>
      </c>
      <c r="E132" s="104" t="s">
        <v>557</v>
      </c>
      <c r="F132" s="105">
        <v>850</v>
      </c>
      <c r="G132" s="104" t="s">
        <v>581</v>
      </c>
      <c r="H132" s="104">
        <v>982.5</v>
      </c>
      <c r="I132" s="122">
        <v>1050</v>
      </c>
      <c r="J132" s="123" t="s">
        <v>591</v>
      </c>
      <c r="K132" s="124">
        <f t="shared" si="44"/>
        <v>132.5</v>
      </c>
      <c r="L132" s="125">
        <f t="shared" si="45"/>
        <v>0.15588235294117647</v>
      </c>
      <c r="M132" s="126" t="s">
        <v>556</v>
      </c>
      <c r="N132" s="127">
        <v>42039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8</v>
      </c>
      <c r="B133" s="102">
        <v>41913</v>
      </c>
      <c r="C133" s="102"/>
      <c r="D133" s="103" t="s">
        <v>592</v>
      </c>
      <c r="E133" s="104" t="s">
        <v>557</v>
      </c>
      <c r="F133" s="105">
        <v>475</v>
      </c>
      <c r="G133" s="104" t="s">
        <v>581</v>
      </c>
      <c r="H133" s="104">
        <v>515</v>
      </c>
      <c r="I133" s="122">
        <v>600</v>
      </c>
      <c r="J133" s="123" t="s">
        <v>593</v>
      </c>
      <c r="K133" s="124">
        <f t="shared" si="44"/>
        <v>40</v>
      </c>
      <c r="L133" s="125">
        <f t="shared" si="45"/>
        <v>8.4210526315789472E-2</v>
      </c>
      <c r="M133" s="126" t="s">
        <v>556</v>
      </c>
      <c r="N133" s="127">
        <v>41939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9</v>
      </c>
      <c r="B134" s="102">
        <v>41913</v>
      </c>
      <c r="C134" s="102"/>
      <c r="D134" s="103" t="s">
        <v>594</v>
      </c>
      <c r="E134" s="104" t="s">
        <v>557</v>
      </c>
      <c r="F134" s="105">
        <v>86</v>
      </c>
      <c r="G134" s="104" t="s">
        <v>581</v>
      </c>
      <c r="H134" s="104">
        <v>99</v>
      </c>
      <c r="I134" s="122">
        <v>140</v>
      </c>
      <c r="J134" s="123" t="s">
        <v>595</v>
      </c>
      <c r="K134" s="124">
        <f t="shared" si="44"/>
        <v>13</v>
      </c>
      <c r="L134" s="125">
        <f t="shared" si="45"/>
        <v>0.15116279069767441</v>
      </c>
      <c r="M134" s="126" t="s">
        <v>556</v>
      </c>
      <c r="N134" s="127">
        <v>41939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10</v>
      </c>
      <c r="B135" s="102">
        <v>41926</v>
      </c>
      <c r="C135" s="102"/>
      <c r="D135" s="103" t="s">
        <v>596</v>
      </c>
      <c r="E135" s="104" t="s">
        <v>557</v>
      </c>
      <c r="F135" s="105">
        <v>496.6</v>
      </c>
      <c r="G135" s="104" t="s">
        <v>581</v>
      </c>
      <c r="H135" s="104">
        <v>621</v>
      </c>
      <c r="I135" s="122">
        <v>580</v>
      </c>
      <c r="J135" s="123" t="s">
        <v>582</v>
      </c>
      <c r="K135" s="124">
        <f t="shared" si="44"/>
        <v>124.39999999999998</v>
      </c>
      <c r="L135" s="125">
        <f t="shared" si="45"/>
        <v>0.25050342327829234</v>
      </c>
      <c r="M135" s="126" t="s">
        <v>556</v>
      </c>
      <c r="N135" s="127">
        <v>42605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11</v>
      </c>
      <c r="B136" s="102">
        <v>41926</v>
      </c>
      <c r="C136" s="102"/>
      <c r="D136" s="103" t="s">
        <v>597</v>
      </c>
      <c r="E136" s="104" t="s">
        <v>557</v>
      </c>
      <c r="F136" s="105">
        <v>2481.9</v>
      </c>
      <c r="G136" s="104" t="s">
        <v>581</v>
      </c>
      <c r="H136" s="104">
        <v>2840</v>
      </c>
      <c r="I136" s="122">
        <v>2870</v>
      </c>
      <c r="J136" s="123" t="s">
        <v>598</v>
      </c>
      <c r="K136" s="124">
        <f t="shared" si="44"/>
        <v>358.09999999999991</v>
      </c>
      <c r="L136" s="125">
        <f t="shared" si="45"/>
        <v>0.14428462065353154</v>
      </c>
      <c r="M136" s="126" t="s">
        <v>556</v>
      </c>
      <c r="N136" s="127">
        <v>42017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12</v>
      </c>
      <c r="B137" s="102">
        <v>41928</v>
      </c>
      <c r="C137" s="102"/>
      <c r="D137" s="103" t="s">
        <v>599</v>
      </c>
      <c r="E137" s="104" t="s">
        <v>557</v>
      </c>
      <c r="F137" s="105">
        <v>84.5</v>
      </c>
      <c r="G137" s="104" t="s">
        <v>581</v>
      </c>
      <c r="H137" s="104">
        <v>93</v>
      </c>
      <c r="I137" s="122">
        <v>110</v>
      </c>
      <c r="J137" s="123" t="s">
        <v>600</v>
      </c>
      <c r="K137" s="124">
        <f t="shared" si="44"/>
        <v>8.5</v>
      </c>
      <c r="L137" s="125">
        <f t="shared" si="45"/>
        <v>0.10059171597633136</v>
      </c>
      <c r="M137" s="126" t="s">
        <v>556</v>
      </c>
      <c r="N137" s="127">
        <v>41939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6">
        <v>13</v>
      </c>
      <c r="B138" s="102">
        <v>41928</v>
      </c>
      <c r="C138" s="102"/>
      <c r="D138" s="103" t="s">
        <v>601</v>
      </c>
      <c r="E138" s="104" t="s">
        <v>557</v>
      </c>
      <c r="F138" s="105">
        <v>401</v>
      </c>
      <c r="G138" s="104" t="s">
        <v>581</v>
      </c>
      <c r="H138" s="104">
        <v>428</v>
      </c>
      <c r="I138" s="122">
        <v>450</v>
      </c>
      <c r="J138" s="123" t="s">
        <v>602</v>
      </c>
      <c r="K138" s="124">
        <f t="shared" si="44"/>
        <v>27</v>
      </c>
      <c r="L138" s="125">
        <f t="shared" si="45"/>
        <v>6.7331670822942641E-2</v>
      </c>
      <c r="M138" s="126" t="s">
        <v>556</v>
      </c>
      <c r="N138" s="127">
        <v>42020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14</v>
      </c>
      <c r="B139" s="102">
        <v>41928</v>
      </c>
      <c r="C139" s="102"/>
      <c r="D139" s="103" t="s">
        <v>603</v>
      </c>
      <c r="E139" s="104" t="s">
        <v>557</v>
      </c>
      <c r="F139" s="105">
        <v>101</v>
      </c>
      <c r="G139" s="104" t="s">
        <v>581</v>
      </c>
      <c r="H139" s="104">
        <v>112</v>
      </c>
      <c r="I139" s="122">
        <v>120</v>
      </c>
      <c r="J139" s="123" t="s">
        <v>604</v>
      </c>
      <c r="K139" s="124">
        <f t="shared" si="44"/>
        <v>11</v>
      </c>
      <c r="L139" s="125">
        <f t="shared" si="45"/>
        <v>0.10891089108910891</v>
      </c>
      <c r="M139" s="126" t="s">
        <v>556</v>
      </c>
      <c r="N139" s="127">
        <v>41939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15</v>
      </c>
      <c r="B140" s="102">
        <v>41954</v>
      </c>
      <c r="C140" s="102"/>
      <c r="D140" s="103" t="s">
        <v>605</v>
      </c>
      <c r="E140" s="104" t="s">
        <v>557</v>
      </c>
      <c r="F140" s="105">
        <v>59</v>
      </c>
      <c r="G140" s="104" t="s">
        <v>581</v>
      </c>
      <c r="H140" s="104">
        <v>76</v>
      </c>
      <c r="I140" s="122">
        <v>76</v>
      </c>
      <c r="J140" s="123" t="s">
        <v>582</v>
      </c>
      <c r="K140" s="124">
        <f t="shared" si="44"/>
        <v>17</v>
      </c>
      <c r="L140" s="125">
        <f t="shared" si="45"/>
        <v>0.28813559322033899</v>
      </c>
      <c r="M140" s="126" t="s">
        <v>556</v>
      </c>
      <c r="N140" s="127">
        <v>43032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16</v>
      </c>
      <c r="B141" s="102">
        <v>41954</v>
      </c>
      <c r="C141" s="102"/>
      <c r="D141" s="103" t="s">
        <v>594</v>
      </c>
      <c r="E141" s="104" t="s">
        <v>557</v>
      </c>
      <c r="F141" s="105">
        <v>99</v>
      </c>
      <c r="G141" s="104" t="s">
        <v>581</v>
      </c>
      <c r="H141" s="104">
        <v>120</v>
      </c>
      <c r="I141" s="122">
        <v>120</v>
      </c>
      <c r="J141" s="123" t="s">
        <v>606</v>
      </c>
      <c r="K141" s="124">
        <f t="shared" si="44"/>
        <v>21</v>
      </c>
      <c r="L141" s="125">
        <f t="shared" si="45"/>
        <v>0.21212121212121213</v>
      </c>
      <c r="M141" s="126" t="s">
        <v>556</v>
      </c>
      <c r="N141" s="127">
        <v>41960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17</v>
      </c>
      <c r="B142" s="102">
        <v>41956</v>
      </c>
      <c r="C142" s="102"/>
      <c r="D142" s="103" t="s">
        <v>607</v>
      </c>
      <c r="E142" s="104" t="s">
        <v>557</v>
      </c>
      <c r="F142" s="105">
        <v>22</v>
      </c>
      <c r="G142" s="104" t="s">
        <v>581</v>
      </c>
      <c r="H142" s="104">
        <v>33.549999999999997</v>
      </c>
      <c r="I142" s="122">
        <v>32</v>
      </c>
      <c r="J142" s="123" t="s">
        <v>608</v>
      </c>
      <c r="K142" s="124">
        <f t="shared" si="44"/>
        <v>11.549999999999997</v>
      </c>
      <c r="L142" s="125">
        <f t="shared" si="45"/>
        <v>0.52499999999999991</v>
      </c>
      <c r="M142" s="126" t="s">
        <v>556</v>
      </c>
      <c r="N142" s="127">
        <v>42188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18</v>
      </c>
      <c r="B143" s="102">
        <v>41976</v>
      </c>
      <c r="C143" s="102"/>
      <c r="D143" s="103" t="s">
        <v>609</v>
      </c>
      <c r="E143" s="104" t="s">
        <v>557</v>
      </c>
      <c r="F143" s="105">
        <v>440</v>
      </c>
      <c r="G143" s="104" t="s">
        <v>581</v>
      </c>
      <c r="H143" s="104">
        <v>520</v>
      </c>
      <c r="I143" s="122">
        <v>520</v>
      </c>
      <c r="J143" s="123" t="s">
        <v>610</v>
      </c>
      <c r="K143" s="124">
        <f t="shared" si="44"/>
        <v>80</v>
      </c>
      <c r="L143" s="125">
        <f t="shared" si="45"/>
        <v>0.18181818181818182</v>
      </c>
      <c r="M143" s="126" t="s">
        <v>556</v>
      </c>
      <c r="N143" s="127">
        <v>42208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19</v>
      </c>
      <c r="B144" s="102">
        <v>41976</v>
      </c>
      <c r="C144" s="102"/>
      <c r="D144" s="103" t="s">
        <v>611</v>
      </c>
      <c r="E144" s="104" t="s">
        <v>557</v>
      </c>
      <c r="F144" s="105">
        <v>360</v>
      </c>
      <c r="G144" s="104" t="s">
        <v>581</v>
      </c>
      <c r="H144" s="104">
        <v>427</v>
      </c>
      <c r="I144" s="122">
        <v>425</v>
      </c>
      <c r="J144" s="123" t="s">
        <v>612</v>
      </c>
      <c r="K144" s="124">
        <f t="shared" si="44"/>
        <v>67</v>
      </c>
      <c r="L144" s="125">
        <f t="shared" si="45"/>
        <v>0.18611111111111112</v>
      </c>
      <c r="M144" s="126" t="s">
        <v>556</v>
      </c>
      <c r="N144" s="127">
        <v>42058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20</v>
      </c>
      <c r="B145" s="102">
        <v>42012</v>
      </c>
      <c r="C145" s="102"/>
      <c r="D145" s="103" t="s">
        <v>613</v>
      </c>
      <c r="E145" s="104" t="s">
        <v>557</v>
      </c>
      <c r="F145" s="105">
        <v>360</v>
      </c>
      <c r="G145" s="104" t="s">
        <v>581</v>
      </c>
      <c r="H145" s="104">
        <v>455</v>
      </c>
      <c r="I145" s="122">
        <v>420</v>
      </c>
      <c r="J145" s="123" t="s">
        <v>614</v>
      </c>
      <c r="K145" s="124">
        <f t="shared" si="44"/>
        <v>95</v>
      </c>
      <c r="L145" s="125">
        <f t="shared" si="45"/>
        <v>0.2638888888888889</v>
      </c>
      <c r="M145" s="126" t="s">
        <v>556</v>
      </c>
      <c r="N145" s="127">
        <v>42024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21</v>
      </c>
      <c r="B146" s="102">
        <v>42012</v>
      </c>
      <c r="C146" s="102"/>
      <c r="D146" s="103" t="s">
        <v>615</v>
      </c>
      <c r="E146" s="104" t="s">
        <v>557</v>
      </c>
      <c r="F146" s="105">
        <v>130</v>
      </c>
      <c r="G146" s="104"/>
      <c r="H146" s="104">
        <v>175.5</v>
      </c>
      <c r="I146" s="122">
        <v>165</v>
      </c>
      <c r="J146" s="123" t="s">
        <v>616</v>
      </c>
      <c r="K146" s="124">
        <f t="shared" si="44"/>
        <v>45.5</v>
      </c>
      <c r="L146" s="125">
        <f t="shared" si="45"/>
        <v>0.35</v>
      </c>
      <c r="M146" s="126" t="s">
        <v>556</v>
      </c>
      <c r="N146" s="127">
        <v>43088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22</v>
      </c>
      <c r="B147" s="102">
        <v>42040</v>
      </c>
      <c r="C147" s="102"/>
      <c r="D147" s="103" t="s">
        <v>376</v>
      </c>
      <c r="E147" s="104" t="s">
        <v>580</v>
      </c>
      <c r="F147" s="105">
        <v>98</v>
      </c>
      <c r="G147" s="104"/>
      <c r="H147" s="104">
        <v>120</v>
      </c>
      <c r="I147" s="122">
        <v>120</v>
      </c>
      <c r="J147" s="123" t="s">
        <v>582</v>
      </c>
      <c r="K147" s="124">
        <f t="shared" si="44"/>
        <v>22</v>
      </c>
      <c r="L147" s="125">
        <f t="shared" si="45"/>
        <v>0.22448979591836735</v>
      </c>
      <c r="M147" s="126" t="s">
        <v>556</v>
      </c>
      <c r="N147" s="127">
        <v>42753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23</v>
      </c>
      <c r="B148" s="102">
        <v>42040</v>
      </c>
      <c r="C148" s="102"/>
      <c r="D148" s="103" t="s">
        <v>617</v>
      </c>
      <c r="E148" s="104" t="s">
        <v>580</v>
      </c>
      <c r="F148" s="105">
        <v>196</v>
      </c>
      <c r="G148" s="104"/>
      <c r="H148" s="104">
        <v>262</v>
      </c>
      <c r="I148" s="122">
        <v>255</v>
      </c>
      <c r="J148" s="123" t="s">
        <v>582</v>
      </c>
      <c r="K148" s="124">
        <f t="shared" si="44"/>
        <v>66</v>
      </c>
      <c r="L148" s="125">
        <f t="shared" si="45"/>
        <v>0.33673469387755101</v>
      </c>
      <c r="M148" s="126" t="s">
        <v>556</v>
      </c>
      <c r="N148" s="127">
        <v>42599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7">
        <v>24</v>
      </c>
      <c r="B149" s="106">
        <v>42067</v>
      </c>
      <c r="C149" s="106"/>
      <c r="D149" s="107" t="s">
        <v>375</v>
      </c>
      <c r="E149" s="108" t="s">
        <v>580</v>
      </c>
      <c r="F149" s="109">
        <v>235</v>
      </c>
      <c r="G149" s="109"/>
      <c r="H149" s="110">
        <v>77</v>
      </c>
      <c r="I149" s="128" t="s">
        <v>618</v>
      </c>
      <c r="J149" s="129" t="s">
        <v>619</v>
      </c>
      <c r="K149" s="130">
        <f t="shared" si="44"/>
        <v>-158</v>
      </c>
      <c r="L149" s="131">
        <f t="shared" si="45"/>
        <v>-0.67234042553191486</v>
      </c>
      <c r="M149" s="132" t="s">
        <v>620</v>
      </c>
      <c r="N149" s="133">
        <v>43522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25</v>
      </c>
      <c r="B150" s="102">
        <v>42067</v>
      </c>
      <c r="C150" s="102"/>
      <c r="D150" s="103" t="s">
        <v>453</v>
      </c>
      <c r="E150" s="104" t="s">
        <v>580</v>
      </c>
      <c r="F150" s="105">
        <v>185</v>
      </c>
      <c r="G150" s="104"/>
      <c r="H150" s="104">
        <v>224</v>
      </c>
      <c r="I150" s="122" t="s">
        <v>621</v>
      </c>
      <c r="J150" s="123" t="s">
        <v>582</v>
      </c>
      <c r="K150" s="124">
        <f t="shared" si="44"/>
        <v>39</v>
      </c>
      <c r="L150" s="125">
        <f t="shared" si="45"/>
        <v>0.21081081081081082</v>
      </c>
      <c r="M150" s="126" t="s">
        <v>556</v>
      </c>
      <c r="N150" s="127">
        <v>42647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323">
        <v>26</v>
      </c>
      <c r="B151" s="111">
        <v>42090</v>
      </c>
      <c r="C151" s="111"/>
      <c r="D151" s="112" t="s">
        <v>622</v>
      </c>
      <c r="E151" s="113" t="s">
        <v>580</v>
      </c>
      <c r="F151" s="114">
        <v>49.5</v>
      </c>
      <c r="G151" s="115"/>
      <c r="H151" s="115">
        <v>15.85</v>
      </c>
      <c r="I151" s="115">
        <v>67</v>
      </c>
      <c r="J151" s="134" t="s">
        <v>623</v>
      </c>
      <c r="K151" s="115">
        <f t="shared" si="44"/>
        <v>-33.65</v>
      </c>
      <c r="L151" s="135">
        <f t="shared" si="45"/>
        <v>-0.67979797979797973</v>
      </c>
      <c r="M151" s="132" t="s">
        <v>620</v>
      </c>
      <c r="N151" s="136">
        <v>43627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27</v>
      </c>
      <c r="B152" s="102">
        <v>42093</v>
      </c>
      <c r="C152" s="102"/>
      <c r="D152" s="103" t="s">
        <v>624</v>
      </c>
      <c r="E152" s="104" t="s">
        <v>580</v>
      </c>
      <c r="F152" s="105">
        <v>183.5</v>
      </c>
      <c r="G152" s="104"/>
      <c r="H152" s="104">
        <v>219</v>
      </c>
      <c r="I152" s="122">
        <v>218</v>
      </c>
      <c r="J152" s="123" t="s">
        <v>625</v>
      </c>
      <c r="K152" s="124">
        <f t="shared" si="44"/>
        <v>35.5</v>
      </c>
      <c r="L152" s="125">
        <f t="shared" si="45"/>
        <v>0.19346049046321526</v>
      </c>
      <c r="M152" s="126" t="s">
        <v>556</v>
      </c>
      <c r="N152" s="127">
        <v>42103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28</v>
      </c>
      <c r="B153" s="102">
        <v>42114</v>
      </c>
      <c r="C153" s="102"/>
      <c r="D153" s="103" t="s">
        <v>626</v>
      </c>
      <c r="E153" s="104" t="s">
        <v>580</v>
      </c>
      <c r="F153" s="105">
        <f>(227+237)/2</f>
        <v>232</v>
      </c>
      <c r="G153" s="104"/>
      <c r="H153" s="104">
        <v>298</v>
      </c>
      <c r="I153" s="122">
        <v>298</v>
      </c>
      <c r="J153" s="123" t="s">
        <v>582</v>
      </c>
      <c r="K153" s="124">
        <f t="shared" si="44"/>
        <v>66</v>
      </c>
      <c r="L153" s="125">
        <f t="shared" si="45"/>
        <v>0.28448275862068967</v>
      </c>
      <c r="M153" s="126" t="s">
        <v>556</v>
      </c>
      <c r="N153" s="127">
        <v>42823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29</v>
      </c>
      <c r="B154" s="102">
        <v>42128</v>
      </c>
      <c r="C154" s="102"/>
      <c r="D154" s="103" t="s">
        <v>627</v>
      </c>
      <c r="E154" s="104" t="s">
        <v>557</v>
      </c>
      <c r="F154" s="105">
        <v>385</v>
      </c>
      <c r="G154" s="104"/>
      <c r="H154" s="104">
        <f>212.5+331</f>
        <v>543.5</v>
      </c>
      <c r="I154" s="122">
        <v>510</v>
      </c>
      <c r="J154" s="123" t="s">
        <v>628</v>
      </c>
      <c r="K154" s="124">
        <f t="shared" si="44"/>
        <v>158.5</v>
      </c>
      <c r="L154" s="125">
        <f t="shared" si="45"/>
        <v>0.41168831168831171</v>
      </c>
      <c r="M154" s="126" t="s">
        <v>556</v>
      </c>
      <c r="N154" s="127">
        <v>42235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30</v>
      </c>
      <c r="B155" s="102">
        <v>42128</v>
      </c>
      <c r="C155" s="102"/>
      <c r="D155" s="103" t="s">
        <v>629</v>
      </c>
      <c r="E155" s="104" t="s">
        <v>557</v>
      </c>
      <c r="F155" s="105">
        <v>115.5</v>
      </c>
      <c r="G155" s="104"/>
      <c r="H155" s="104">
        <v>146</v>
      </c>
      <c r="I155" s="122">
        <v>142</v>
      </c>
      <c r="J155" s="123" t="s">
        <v>630</v>
      </c>
      <c r="K155" s="124">
        <f t="shared" si="44"/>
        <v>30.5</v>
      </c>
      <c r="L155" s="125">
        <f t="shared" si="45"/>
        <v>0.26406926406926406</v>
      </c>
      <c r="M155" s="126" t="s">
        <v>556</v>
      </c>
      <c r="N155" s="127">
        <v>42202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31</v>
      </c>
      <c r="B156" s="102">
        <v>42151</v>
      </c>
      <c r="C156" s="102"/>
      <c r="D156" s="103" t="s">
        <v>631</v>
      </c>
      <c r="E156" s="104" t="s">
        <v>557</v>
      </c>
      <c r="F156" s="105">
        <v>237.5</v>
      </c>
      <c r="G156" s="104"/>
      <c r="H156" s="104">
        <v>279.5</v>
      </c>
      <c r="I156" s="122">
        <v>278</v>
      </c>
      <c r="J156" s="123" t="s">
        <v>582</v>
      </c>
      <c r="K156" s="124">
        <f t="shared" si="44"/>
        <v>42</v>
      </c>
      <c r="L156" s="125">
        <f t="shared" si="45"/>
        <v>0.17684210526315788</v>
      </c>
      <c r="M156" s="126" t="s">
        <v>556</v>
      </c>
      <c r="N156" s="127">
        <v>42222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32</v>
      </c>
      <c r="B157" s="102">
        <v>42174</v>
      </c>
      <c r="C157" s="102"/>
      <c r="D157" s="103" t="s">
        <v>601</v>
      </c>
      <c r="E157" s="104" t="s">
        <v>580</v>
      </c>
      <c r="F157" s="105">
        <v>340</v>
      </c>
      <c r="G157" s="104"/>
      <c r="H157" s="104">
        <v>448</v>
      </c>
      <c r="I157" s="122">
        <v>448</v>
      </c>
      <c r="J157" s="123" t="s">
        <v>582</v>
      </c>
      <c r="K157" s="124">
        <f t="shared" si="44"/>
        <v>108</v>
      </c>
      <c r="L157" s="125">
        <f t="shared" si="45"/>
        <v>0.31764705882352939</v>
      </c>
      <c r="M157" s="126" t="s">
        <v>556</v>
      </c>
      <c r="N157" s="127">
        <v>43018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33</v>
      </c>
      <c r="B158" s="102">
        <v>42191</v>
      </c>
      <c r="C158" s="102"/>
      <c r="D158" s="103" t="s">
        <v>632</v>
      </c>
      <c r="E158" s="104" t="s">
        <v>580</v>
      </c>
      <c r="F158" s="105">
        <v>390</v>
      </c>
      <c r="G158" s="104"/>
      <c r="H158" s="104">
        <v>460</v>
      </c>
      <c r="I158" s="122">
        <v>460</v>
      </c>
      <c r="J158" s="123" t="s">
        <v>582</v>
      </c>
      <c r="K158" s="124">
        <f t="shared" ref="K158:K178" si="46">H158-F158</f>
        <v>70</v>
      </c>
      <c r="L158" s="125">
        <f t="shared" ref="L158:L178" si="47">K158/F158</f>
        <v>0.17948717948717949</v>
      </c>
      <c r="M158" s="126" t="s">
        <v>556</v>
      </c>
      <c r="N158" s="127">
        <v>42478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7">
        <v>34</v>
      </c>
      <c r="B159" s="106">
        <v>42195</v>
      </c>
      <c r="C159" s="106"/>
      <c r="D159" s="107" t="s">
        <v>633</v>
      </c>
      <c r="E159" s="108" t="s">
        <v>580</v>
      </c>
      <c r="F159" s="109">
        <v>122.5</v>
      </c>
      <c r="G159" s="109"/>
      <c r="H159" s="110">
        <v>61</v>
      </c>
      <c r="I159" s="128">
        <v>172</v>
      </c>
      <c r="J159" s="129" t="s">
        <v>634</v>
      </c>
      <c r="K159" s="130">
        <f t="shared" si="46"/>
        <v>-61.5</v>
      </c>
      <c r="L159" s="131">
        <f t="shared" si="47"/>
        <v>-0.50204081632653064</v>
      </c>
      <c r="M159" s="132" t="s">
        <v>620</v>
      </c>
      <c r="N159" s="133">
        <v>43333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35</v>
      </c>
      <c r="B160" s="102">
        <v>42219</v>
      </c>
      <c r="C160" s="102"/>
      <c r="D160" s="103" t="s">
        <v>635</v>
      </c>
      <c r="E160" s="104" t="s">
        <v>580</v>
      </c>
      <c r="F160" s="105">
        <v>297.5</v>
      </c>
      <c r="G160" s="104"/>
      <c r="H160" s="104">
        <v>350</v>
      </c>
      <c r="I160" s="122">
        <v>360</v>
      </c>
      <c r="J160" s="123" t="s">
        <v>636</v>
      </c>
      <c r="K160" s="124">
        <f t="shared" si="46"/>
        <v>52.5</v>
      </c>
      <c r="L160" s="125">
        <f t="shared" si="47"/>
        <v>0.17647058823529413</v>
      </c>
      <c r="M160" s="126" t="s">
        <v>556</v>
      </c>
      <c r="N160" s="127">
        <v>42232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36</v>
      </c>
      <c r="B161" s="102">
        <v>42219</v>
      </c>
      <c r="C161" s="102"/>
      <c r="D161" s="103" t="s">
        <v>637</v>
      </c>
      <c r="E161" s="104" t="s">
        <v>580</v>
      </c>
      <c r="F161" s="105">
        <v>115.5</v>
      </c>
      <c r="G161" s="104"/>
      <c r="H161" s="104">
        <v>149</v>
      </c>
      <c r="I161" s="122">
        <v>140</v>
      </c>
      <c r="J161" s="137" t="s">
        <v>638</v>
      </c>
      <c r="K161" s="124">
        <f t="shared" si="46"/>
        <v>33.5</v>
      </c>
      <c r="L161" s="125">
        <f t="shared" si="47"/>
        <v>0.29004329004329005</v>
      </c>
      <c r="M161" s="126" t="s">
        <v>556</v>
      </c>
      <c r="N161" s="127">
        <v>42740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37</v>
      </c>
      <c r="B162" s="102">
        <v>42251</v>
      </c>
      <c r="C162" s="102"/>
      <c r="D162" s="103" t="s">
        <v>631</v>
      </c>
      <c r="E162" s="104" t="s">
        <v>580</v>
      </c>
      <c r="F162" s="105">
        <v>226</v>
      </c>
      <c r="G162" s="104"/>
      <c r="H162" s="104">
        <v>292</v>
      </c>
      <c r="I162" s="122">
        <v>292</v>
      </c>
      <c r="J162" s="123" t="s">
        <v>639</v>
      </c>
      <c r="K162" s="124">
        <f t="shared" si="46"/>
        <v>66</v>
      </c>
      <c r="L162" s="125">
        <f t="shared" si="47"/>
        <v>0.29203539823008851</v>
      </c>
      <c r="M162" s="126" t="s">
        <v>556</v>
      </c>
      <c r="N162" s="127">
        <v>42286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38</v>
      </c>
      <c r="B163" s="102">
        <v>42254</v>
      </c>
      <c r="C163" s="102"/>
      <c r="D163" s="103" t="s">
        <v>626</v>
      </c>
      <c r="E163" s="104" t="s">
        <v>580</v>
      </c>
      <c r="F163" s="105">
        <v>232.5</v>
      </c>
      <c r="G163" s="104"/>
      <c r="H163" s="104">
        <v>312.5</v>
      </c>
      <c r="I163" s="122">
        <v>310</v>
      </c>
      <c r="J163" s="123" t="s">
        <v>582</v>
      </c>
      <c r="K163" s="124">
        <f t="shared" si="46"/>
        <v>80</v>
      </c>
      <c r="L163" s="125">
        <f t="shared" si="47"/>
        <v>0.34408602150537637</v>
      </c>
      <c r="M163" s="126" t="s">
        <v>556</v>
      </c>
      <c r="N163" s="127">
        <v>42823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39</v>
      </c>
      <c r="B164" s="102">
        <v>42268</v>
      </c>
      <c r="C164" s="102"/>
      <c r="D164" s="103" t="s">
        <v>640</v>
      </c>
      <c r="E164" s="104" t="s">
        <v>580</v>
      </c>
      <c r="F164" s="105">
        <v>196.5</v>
      </c>
      <c r="G164" s="104"/>
      <c r="H164" s="104">
        <v>238</v>
      </c>
      <c r="I164" s="122">
        <v>238</v>
      </c>
      <c r="J164" s="123" t="s">
        <v>639</v>
      </c>
      <c r="K164" s="124">
        <f t="shared" si="46"/>
        <v>41.5</v>
      </c>
      <c r="L164" s="125">
        <f t="shared" si="47"/>
        <v>0.21119592875318066</v>
      </c>
      <c r="M164" s="126" t="s">
        <v>556</v>
      </c>
      <c r="N164" s="127">
        <v>42291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40</v>
      </c>
      <c r="B165" s="102">
        <v>42271</v>
      </c>
      <c r="C165" s="102"/>
      <c r="D165" s="103" t="s">
        <v>579</v>
      </c>
      <c r="E165" s="104" t="s">
        <v>580</v>
      </c>
      <c r="F165" s="105">
        <v>65</v>
      </c>
      <c r="G165" s="104"/>
      <c r="H165" s="104">
        <v>82</v>
      </c>
      <c r="I165" s="122">
        <v>82</v>
      </c>
      <c r="J165" s="123" t="s">
        <v>639</v>
      </c>
      <c r="K165" s="124">
        <f t="shared" si="46"/>
        <v>17</v>
      </c>
      <c r="L165" s="125">
        <f t="shared" si="47"/>
        <v>0.26153846153846155</v>
      </c>
      <c r="M165" s="126" t="s">
        <v>556</v>
      </c>
      <c r="N165" s="127">
        <v>42578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41</v>
      </c>
      <c r="B166" s="102">
        <v>42291</v>
      </c>
      <c r="C166" s="102"/>
      <c r="D166" s="103" t="s">
        <v>641</v>
      </c>
      <c r="E166" s="104" t="s">
        <v>580</v>
      </c>
      <c r="F166" s="105">
        <v>144</v>
      </c>
      <c r="G166" s="104"/>
      <c r="H166" s="104">
        <v>182.5</v>
      </c>
      <c r="I166" s="122">
        <v>181</v>
      </c>
      <c r="J166" s="123" t="s">
        <v>639</v>
      </c>
      <c r="K166" s="124">
        <f t="shared" si="46"/>
        <v>38.5</v>
      </c>
      <c r="L166" s="125">
        <f t="shared" si="47"/>
        <v>0.2673611111111111</v>
      </c>
      <c r="M166" s="126" t="s">
        <v>556</v>
      </c>
      <c r="N166" s="127">
        <v>42817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42</v>
      </c>
      <c r="B167" s="102">
        <v>42291</v>
      </c>
      <c r="C167" s="102"/>
      <c r="D167" s="103" t="s">
        <v>642</v>
      </c>
      <c r="E167" s="104" t="s">
        <v>580</v>
      </c>
      <c r="F167" s="105">
        <v>264</v>
      </c>
      <c r="G167" s="104"/>
      <c r="H167" s="104">
        <v>311</v>
      </c>
      <c r="I167" s="122">
        <v>311</v>
      </c>
      <c r="J167" s="123" t="s">
        <v>639</v>
      </c>
      <c r="K167" s="124">
        <f t="shared" si="46"/>
        <v>47</v>
      </c>
      <c r="L167" s="125">
        <f t="shared" si="47"/>
        <v>0.17803030303030304</v>
      </c>
      <c r="M167" s="126" t="s">
        <v>556</v>
      </c>
      <c r="N167" s="127">
        <v>42604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43</v>
      </c>
      <c r="B168" s="102">
        <v>42318</v>
      </c>
      <c r="C168" s="102"/>
      <c r="D168" s="103" t="s">
        <v>643</v>
      </c>
      <c r="E168" s="104" t="s">
        <v>557</v>
      </c>
      <c r="F168" s="105">
        <v>549.5</v>
      </c>
      <c r="G168" s="104"/>
      <c r="H168" s="104">
        <v>630</v>
      </c>
      <c r="I168" s="122">
        <v>630</v>
      </c>
      <c r="J168" s="123" t="s">
        <v>639</v>
      </c>
      <c r="K168" s="124">
        <f t="shared" si="46"/>
        <v>80.5</v>
      </c>
      <c r="L168" s="125">
        <f t="shared" si="47"/>
        <v>0.1464968152866242</v>
      </c>
      <c r="M168" s="126" t="s">
        <v>556</v>
      </c>
      <c r="N168" s="127">
        <v>42419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44</v>
      </c>
      <c r="B169" s="102">
        <v>42342</v>
      </c>
      <c r="C169" s="102"/>
      <c r="D169" s="103" t="s">
        <v>644</v>
      </c>
      <c r="E169" s="104" t="s">
        <v>580</v>
      </c>
      <c r="F169" s="105">
        <v>1027.5</v>
      </c>
      <c r="G169" s="104"/>
      <c r="H169" s="104">
        <v>1315</v>
      </c>
      <c r="I169" s="122">
        <v>1250</v>
      </c>
      <c r="J169" s="123" t="s">
        <v>639</v>
      </c>
      <c r="K169" s="124">
        <f t="shared" si="46"/>
        <v>287.5</v>
      </c>
      <c r="L169" s="125">
        <f t="shared" si="47"/>
        <v>0.27980535279805352</v>
      </c>
      <c r="M169" s="126" t="s">
        <v>556</v>
      </c>
      <c r="N169" s="127">
        <v>43244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45</v>
      </c>
      <c r="B170" s="102">
        <v>42367</v>
      </c>
      <c r="C170" s="102"/>
      <c r="D170" s="103" t="s">
        <v>645</v>
      </c>
      <c r="E170" s="104" t="s">
        <v>580</v>
      </c>
      <c r="F170" s="105">
        <v>465</v>
      </c>
      <c r="G170" s="104"/>
      <c r="H170" s="104">
        <v>540</v>
      </c>
      <c r="I170" s="122">
        <v>540</v>
      </c>
      <c r="J170" s="123" t="s">
        <v>639</v>
      </c>
      <c r="K170" s="124">
        <f t="shared" si="46"/>
        <v>75</v>
      </c>
      <c r="L170" s="125">
        <f t="shared" si="47"/>
        <v>0.16129032258064516</v>
      </c>
      <c r="M170" s="126" t="s">
        <v>556</v>
      </c>
      <c r="N170" s="127">
        <v>42530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46</v>
      </c>
      <c r="B171" s="102">
        <v>42380</v>
      </c>
      <c r="C171" s="102"/>
      <c r="D171" s="103" t="s">
        <v>376</v>
      </c>
      <c r="E171" s="104" t="s">
        <v>557</v>
      </c>
      <c r="F171" s="105">
        <v>81</v>
      </c>
      <c r="G171" s="104"/>
      <c r="H171" s="104">
        <v>110</v>
      </c>
      <c r="I171" s="122">
        <v>110</v>
      </c>
      <c r="J171" s="123" t="s">
        <v>639</v>
      </c>
      <c r="K171" s="124">
        <f t="shared" si="46"/>
        <v>29</v>
      </c>
      <c r="L171" s="125">
        <f t="shared" si="47"/>
        <v>0.35802469135802467</v>
      </c>
      <c r="M171" s="126" t="s">
        <v>556</v>
      </c>
      <c r="N171" s="127">
        <v>42745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47</v>
      </c>
      <c r="B172" s="102">
        <v>42382</v>
      </c>
      <c r="C172" s="102"/>
      <c r="D172" s="103" t="s">
        <v>646</v>
      </c>
      <c r="E172" s="104" t="s">
        <v>557</v>
      </c>
      <c r="F172" s="105">
        <v>417.5</v>
      </c>
      <c r="G172" s="104"/>
      <c r="H172" s="104">
        <v>547</v>
      </c>
      <c r="I172" s="122">
        <v>535</v>
      </c>
      <c r="J172" s="123" t="s">
        <v>639</v>
      </c>
      <c r="K172" s="124">
        <f t="shared" si="46"/>
        <v>129.5</v>
      </c>
      <c r="L172" s="125">
        <f t="shared" si="47"/>
        <v>0.31017964071856285</v>
      </c>
      <c r="M172" s="126" t="s">
        <v>556</v>
      </c>
      <c r="N172" s="127">
        <v>42578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48</v>
      </c>
      <c r="B173" s="102">
        <v>42408</v>
      </c>
      <c r="C173" s="102"/>
      <c r="D173" s="103" t="s">
        <v>647</v>
      </c>
      <c r="E173" s="104" t="s">
        <v>580</v>
      </c>
      <c r="F173" s="105">
        <v>650</v>
      </c>
      <c r="G173" s="104"/>
      <c r="H173" s="104">
        <v>800</v>
      </c>
      <c r="I173" s="122">
        <v>800</v>
      </c>
      <c r="J173" s="123" t="s">
        <v>639</v>
      </c>
      <c r="K173" s="124">
        <f t="shared" si="46"/>
        <v>150</v>
      </c>
      <c r="L173" s="125">
        <f t="shared" si="47"/>
        <v>0.23076923076923078</v>
      </c>
      <c r="M173" s="126" t="s">
        <v>556</v>
      </c>
      <c r="N173" s="127">
        <v>43154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49</v>
      </c>
      <c r="B174" s="102">
        <v>42433</v>
      </c>
      <c r="C174" s="102"/>
      <c r="D174" s="103" t="s">
        <v>193</v>
      </c>
      <c r="E174" s="104" t="s">
        <v>580</v>
      </c>
      <c r="F174" s="105">
        <v>437.5</v>
      </c>
      <c r="G174" s="104"/>
      <c r="H174" s="104">
        <v>504.5</v>
      </c>
      <c r="I174" s="122">
        <v>522</v>
      </c>
      <c r="J174" s="123" t="s">
        <v>648</v>
      </c>
      <c r="K174" s="124">
        <f t="shared" si="46"/>
        <v>67</v>
      </c>
      <c r="L174" s="125">
        <f t="shared" si="47"/>
        <v>0.15314285714285714</v>
      </c>
      <c r="M174" s="126" t="s">
        <v>556</v>
      </c>
      <c r="N174" s="127">
        <v>42480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50</v>
      </c>
      <c r="B175" s="102">
        <v>42438</v>
      </c>
      <c r="C175" s="102"/>
      <c r="D175" s="103" t="s">
        <v>649</v>
      </c>
      <c r="E175" s="104" t="s">
        <v>580</v>
      </c>
      <c r="F175" s="105">
        <v>189.5</v>
      </c>
      <c r="G175" s="104"/>
      <c r="H175" s="104">
        <v>218</v>
      </c>
      <c r="I175" s="122">
        <v>218</v>
      </c>
      <c r="J175" s="123" t="s">
        <v>639</v>
      </c>
      <c r="K175" s="124">
        <f t="shared" si="46"/>
        <v>28.5</v>
      </c>
      <c r="L175" s="125">
        <f t="shared" si="47"/>
        <v>0.15039577836411611</v>
      </c>
      <c r="M175" s="126" t="s">
        <v>556</v>
      </c>
      <c r="N175" s="127">
        <v>43034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323">
        <v>51</v>
      </c>
      <c r="B176" s="111">
        <v>42471</v>
      </c>
      <c r="C176" s="111"/>
      <c r="D176" s="112" t="s">
        <v>650</v>
      </c>
      <c r="E176" s="113" t="s">
        <v>580</v>
      </c>
      <c r="F176" s="114">
        <v>36.5</v>
      </c>
      <c r="G176" s="115"/>
      <c r="H176" s="115">
        <v>15.85</v>
      </c>
      <c r="I176" s="115">
        <v>60</v>
      </c>
      <c r="J176" s="134" t="s">
        <v>651</v>
      </c>
      <c r="K176" s="130">
        <f t="shared" si="46"/>
        <v>-20.65</v>
      </c>
      <c r="L176" s="159">
        <f t="shared" si="47"/>
        <v>-0.5657534246575342</v>
      </c>
      <c r="M176" s="132" t="s">
        <v>620</v>
      </c>
      <c r="N176" s="160">
        <v>43627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52</v>
      </c>
      <c r="B177" s="102">
        <v>42472</v>
      </c>
      <c r="C177" s="102"/>
      <c r="D177" s="103" t="s">
        <v>652</v>
      </c>
      <c r="E177" s="104" t="s">
        <v>580</v>
      </c>
      <c r="F177" s="105">
        <v>93</v>
      </c>
      <c r="G177" s="104"/>
      <c r="H177" s="104">
        <v>149</v>
      </c>
      <c r="I177" s="122">
        <v>140</v>
      </c>
      <c r="J177" s="137" t="s">
        <v>653</v>
      </c>
      <c r="K177" s="124">
        <f t="shared" si="46"/>
        <v>56</v>
      </c>
      <c r="L177" s="125">
        <f t="shared" si="47"/>
        <v>0.60215053763440862</v>
      </c>
      <c r="M177" s="126" t="s">
        <v>556</v>
      </c>
      <c r="N177" s="127">
        <v>42740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53</v>
      </c>
      <c r="B178" s="102">
        <v>42472</v>
      </c>
      <c r="C178" s="102"/>
      <c r="D178" s="103" t="s">
        <v>654</v>
      </c>
      <c r="E178" s="104" t="s">
        <v>580</v>
      </c>
      <c r="F178" s="105">
        <v>130</v>
      </c>
      <c r="G178" s="104"/>
      <c r="H178" s="104">
        <v>150</v>
      </c>
      <c r="I178" s="122" t="s">
        <v>655</v>
      </c>
      <c r="J178" s="123" t="s">
        <v>639</v>
      </c>
      <c r="K178" s="124">
        <f t="shared" si="46"/>
        <v>20</v>
      </c>
      <c r="L178" s="125">
        <f t="shared" si="47"/>
        <v>0.15384615384615385</v>
      </c>
      <c r="M178" s="126" t="s">
        <v>556</v>
      </c>
      <c r="N178" s="127">
        <v>42564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54</v>
      </c>
      <c r="B179" s="102">
        <v>42473</v>
      </c>
      <c r="C179" s="102"/>
      <c r="D179" s="103" t="s">
        <v>344</v>
      </c>
      <c r="E179" s="104" t="s">
        <v>580</v>
      </c>
      <c r="F179" s="105">
        <v>196</v>
      </c>
      <c r="G179" s="104"/>
      <c r="H179" s="104">
        <v>299</v>
      </c>
      <c r="I179" s="122">
        <v>299</v>
      </c>
      <c r="J179" s="123" t="s">
        <v>639</v>
      </c>
      <c r="K179" s="124">
        <v>103</v>
      </c>
      <c r="L179" s="125">
        <v>0.52551020408163296</v>
      </c>
      <c r="M179" s="126" t="s">
        <v>556</v>
      </c>
      <c r="N179" s="127">
        <v>42620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55</v>
      </c>
      <c r="B180" s="102">
        <v>42473</v>
      </c>
      <c r="C180" s="102"/>
      <c r="D180" s="103" t="s">
        <v>713</v>
      </c>
      <c r="E180" s="104" t="s">
        <v>580</v>
      </c>
      <c r="F180" s="105">
        <v>88</v>
      </c>
      <c r="G180" s="104"/>
      <c r="H180" s="104">
        <v>103</v>
      </c>
      <c r="I180" s="122">
        <v>103</v>
      </c>
      <c r="J180" s="123" t="s">
        <v>639</v>
      </c>
      <c r="K180" s="124">
        <v>15</v>
      </c>
      <c r="L180" s="125">
        <v>0.170454545454545</v>
      </c>
      <c r="M180" s="126" t="s">
        <v>556</v>
      </c>
      <c r="N180" s="127">
        <v>42530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56</v>
      </c>
      <c r="B181" s="102">
        <v>42492</v>
      </c>
      <c r="C181" s="102"/>
      <c r="D181" s="103" t="s">
        <v>656</v>
      </c>
      <c r="E181" s="104" t="s">
        <v>580</v>
      </c>
      <c r="F181" s="105">
        <v>127.5</v>
      </c>
      <c r="G181" s="104"/>
      <c r="H181" s="104">
        <v>148</v>
      </c>
      <c r="I181" s="122" t="s">
        <v>657</v>
      </c>
      <c r="J181" s="123" t="s">
        <v>639</v>
      </c>
      <c r="K181" s="124">
        <f>H181-F181</f>
        <v>20.5</v>
      </c>
      <c r="L181" s="125">
        <f>K181/F181</f>
        <v>0.16078431372549021</v>
      </c>
      <c r="M181" s="126" t="s">
        <v>556</v>
      </c>
      <c r="N181" s="127">
        <v>42564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57</v>
      </c>
      <c r="B182" s="102">
        <v>42493</v>
      </c>
      <c r="C182" s="102"/>
      <c r="D182" s="103" t="s">
        <v>658</v>
      </c>
      <c r="E182" s="104" t="s">
        <v>580</v>
      </c>
      <c r="F182" s="105">
        <v>675</v>
      </c>
      <c r="G182" s="104"/>
      <c r="H182" s="104">
        <v>815</v>
      </c>
      <c r="I182" s="122" t="s">
        <v>659</v>
      </c>
      <c r="J182" s="123" t="s">
        <v>639</v>
      </c>
      <c r="K182" s="124">
        <f>H182-F182</f>
        <v>140</v>
      </c>
      <c r="L182" s="125">
        <f>K182/F182</f>
        <v>0.2074074074074074</v>
      </c>
      <c r="M182" s="126" t="s">
        <v>556</v>
      </c>
      <c r="N182" s="127">
        <v>43154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7">
        <v>58</v>
      </c>
      <c r="B183" s="106">
        <v>42522</v>
      </c>
      <c r="C183" s="106"/>
      <c r="D183" s="107" t="s">
        <v>714</v>
      </c>
      <c r="E183" s="108" t="s">
        <v>580</v>
      </c>
      <c r="F183" s="109">
        <v>500</v>
      </c>
      <c r="G183" s="109"/>
      <c r="H183" s="110">
        <v>232.5</v>
      </c>
      <c r="I183" s="128" t="s">
        <v>715</v>
      </c>
      <c r="J183" s="129" t="s">
        <v>716</v>
      </c>
      <c r="K183" s="130">
        <f>H183-F183</f>
        <v>-267.5</v>
      </c>
      <c r="L183" s="131">
        <f>K183/F183</f>
        <v>-0.53500000000000003</v>
      </c>
      <c r="M183" s="132" t="s">
        <v>620</v>
      </c>
      <c r="N183" s="133">
        <v>43735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59</v>
      </c>
      <c r="B184" s="102">
        <v>42527</v>
      </c>
      <c r="C184" s="102"/>
      <c r="D184" s="103" t="s">
        <v>660</v>
      </c>
      <c r="E184" s="104" t="s">
        <v>580</v>
      </c>
      <c r="F184" s="105">
        <v>110</v>
      </c>
      <c r="G184" s="104"/>
      <c r="H184" s="104">
        <v>126.5</v>
      </c>
      <c r="I184" s="122">
        <v>125</v>
      </c>
      <c r="J184" s="123" t="s">
        <v>589</v>
      </c>
      <c r="K184" s="124">
        <f>H184-F184</f>
        <v>16.5</v>
      </c>
      <c r="L184" s="125">
        <f>K184/F184</f>
        <v>0.15</v>
      </c>
      <c r="M184" s="126" t="s">
        <v>556</v>
      </c>
      <c r="N184" s="127">
        <v>42552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60</v>
      </c>
      <c r="B185" s="102">
        <v>42538</v>
      </c>
      <c r="C185" s="102"/>
      <c r="D185" s="103" t="s">
        <v>661</v>
      </c>
      <c r="E185" s="104" t="s">
        <v>580</v>
      </c>
      <c r="F185" s="105">
        <v>44</v>
      </c>
      <c r="G185" s="104"/>
      <c r="H185" s="104">
        <v>69.5</v>
      </c>
      <c r="I185" s="122">
        <v>69.5</v>
      </c>
      <c r="J185" s="123" t="s">
        <v>662</v>
      </c>
      <c r="K185" s="124">
        <f>H185-F185</f>
        <v>25.5</v>
      </c>
      <c r="L185" s="125">
        <f>K185/F185</f>
        <v>0.57954545454545459</v>
      </c>
      <c r="M185" s="126" t="s">
        <v>556</v>
      </c>
      <c r="N185" s="127">
        <v>42977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61</v>
      </c>
      <c r="B186" s="102">
        <v>42549</v>
      </c>
      <c r="C186" s="102"/>
      <c r="D186" s="144" t="s">
        <v>717</v>
      </c>
      <c r="E186" s="104" t="s">
        <v>580</v>
      </c>
      <c r="F186" s="105">
        <v>262.5</v>
      </c>
      <c r="G186" s="104"/>
      <c r="H186" s="104">
        <v>340</v>
      </c>
      <c r="I186" s="122">
        <v>333</v>
      </c>
      <c r="J186" s="123" t="s">
        <v>718</v>
      </c>
      <c r="K186" s="124">
        <v>77.5</v>
      </c>
      <c r="L186" s="125">
        <v>0.29523809523809502</v>
      </c>
      <c r="M186" s="126" t="s">
        <v>556</v>
      </c>
      <c r="N186" s="127">
        <v>43017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62</v>
      </c>
      <c r="B187" s="102">
        <v>42549</v>
      </c>
      <c r="C187" s="102"/>
      <c r="D187" s="144" t="s">
        <v>719</v>
      </c>
      <c r="E187" s="104" t="s">
        <v>580</v>
      </c>
      <c r="F187" s="105">
        <v>840</v>
      </c>
      <c r="G187" s="104"/>
      <c r="H187" s="104">
        <v>1230</v>
      </c>
      <c r="I187" s="122">
        <v>1230</v>
      </c>
      <c r="J187" s="123" t="s">
        <v>639</v>
      </c>
      <c r="K187" s="124">
        <v>390</v>
      </c>
      <c r="L187" s="125">
        <v>0.46428571428571402</v>
      </c>
      <c r="M187" s="126" t="s">
        <v>556</v>
      </c>
      <c r="N187" s="127">
        <v>42649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324">
        <v>63</v>
      </c>
      <c r="B188" s="139">
        <v>42556</v>
      </c>
      <c r="C188" s="139"/>
      <c r="D188" s="140" t="s">
        <v>663</v>
      </c>
      <c r="E188" s="141" t="s">
        <v>580</v>
      </c>
      <c r="F188" s="142">
        <v>395</v>
      </c>
      <c r="G188" s="143"/>
      <c r="H188" s="143">
        <f>(468.5+342.5)/2</f>
        <v>405.5</v>
      </c>
      <c r="I188" s="143">
        <v>510</v>
      </c>
      <c r="J188" s="161" t="s">
        <v>664</v>
      </c>
      <c r="K188" s="162">
        <f t="shared" ref="K188:K194" si="48">H188-F188</f>
        <v>10.5</v>
      </c>
      <c r="L188" s="163">
        <f t="shared" ref="L188:L194" si="49">K188/F188</f>
        <v>2.6582278481012658E-2</v>
      </c>
      <c r="M188" s="164" t="s">
        <v>665</v>
      </c>
      <c r="N188" s="165">
        <v>43606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7">
        <v>64</v>
      </c>
      <c r="B189" s="106">
        <v>42584</v>
      </c>
      <c r="C189" s="106"/>
      <c r="D189" s="107" t="s">
        <v>666</v>
      </c>
      <c r="E189" s="108" t="s">
        <v>557</v>
      </c>
      <c r="F189" s="109">
        <f>169.5-12.8</f>
        <v>156.69999999999999</v>
      </c>
      <c r="G189" s="109"/>
      <c r="H189" s="110">
        <v>77</v>
      </c>
      <c r="I189" s="128" t="s">
        <v>667</v>
      </c>
      <c r="J189" s="341" t="s">
        <v>795</v>
      </c>
      <c r="K189" s="130">
        <f t="shared" si="48"/>
        <v>-79.699999999999989</v>
      </c>
      <c r="L189" s="131">
        <f t="shared" si="49"/>
        <v>-0.50861518825781749</v>
      </c>
      <c r="M189" s="132" t="s">
        <v>620</v>
      </c>
      <c r="N189" s="133">
        <v>43522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7">
        <v>65</v>
      </c>
      <c r="B190" s="106">
        <v>42586</v>
      </c>
      <c r="C190" s="106"/>
      <c r="D190" s="107" t="s">
        <v>668</v>
      </c>
      <c r="E190" s="108" t="s">
        <v>580</v>
      </c>
      <c r="F190" s="109">
        <v>400</v>
      </c>
      <c r="G190" s="109"/>
      <c r="H190" s="110">
        <v>305</v>
      </c>
      <c r="I190" s="128">
        <v>475</v>
      </c>
      <c r="J190" s="129" t="s">
        <v>669</v>
      </c>
      <c r="K190" s="130">
        <f t="shared" si="48"/>
        <v>-95</v>
      </c>
      <c r="L190" s="131">
        <f t="shared" si="49"/>
        <v>-0.23749999999999999</v>
      </c>
      <c r="M190" s="132" t="s">
        <v>620</v>
      </c>
      <c r="N190" s="133">
        <v>43606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66</v>
      </c>
      <c r="B191" s="102">
        <v>42593</v>
      </c>
      <c r="C191" s="102"/>
      <c r="D191" s="103" t="s">
        <v>670</v>
      </c>
      <c r="E191" s="104" t="s">
        <v>580</v>
      </c>
      <c r="F191" s="105">
        <v>86.5</v>
      </c>
      <c r="G191" s="104"/>
      <c r="H191" s="104">
        <v>130</v>
      </c>
      <c r="I191" s="122">
        <v>130</v>
      </c>
      <c r="J191" s="137" t="s">
        <v>671</v>
      </c>
      <c r="K191" s="124">
        <f t="shared" si="48"/>
        <v>43.5</v>
      </c>
      <c r="L191" s="125">
        <f t="shared" si="49"/>
        <v>0.50289017341040465</v>
      </c>
      <c r="M191" s="126" t="s">
        <v>556</v>
      </c>
      <c r="N191" s="127">
        <v>43091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7">
        <v>67</v>
      </c>
      <c r="B192" s="106">
        <v>42600</v>
      </c>
      <c r="C192" s="106"/>
      <c r="D192" s="107" t="s">
        <v>367</v>
      </c>
      <c r="E192" s="108" t="s">
        <v>580</v>
      </c>
      <c r="F192" s="109">
        <v>133.5</v>
      </c>
      <c r="G192" s="109"/>
      <c r="H192" s="110">
        <v>126.5</v>
      </c>
      <c r="I192" s="128">
        <v>178</v>
      </c>
      <c r="J192" s="129" t="s">
        <v>672</v>
      </c>
      <c r="K192" s="130">
        <f t="shared" si="48"/>
        <v>-7</v>
      </c>
      <c r="L192" s="131">
        <f t="shared" si="49"/>
        <v>-5.2434456928838954E-2</v>
      </c>
      <c r="M192" s="132" t="s">
        <v>620</v>
      </c>
      <c r="N192" s="133">
        <v>42615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68</v>
      </c>
      <c r="B193" s="102">
        <v>42613</v>
      </c>
      <c r="C193" s="102"/>
      <c r="D193" s="103" t="s">
        <v>673</v>
      </c>
      <c r="E193" s="104" t="s">
        <v>580</v>
      </c>
      <c r="F193" s="105">
        <v>560</v>
      </c>
      <c r="G193" s="104"/>
      <c r="H193" s="104">
        <v>725</v>
      </c>
      <c r="I193" s="122">
        <v>725</v>
      </c>
      <c r="J193" s="123" t="s">
        <v>582</v>
      </c>
      <c r="K193" s="124">
        <f t="shared" si="48"/>
        <v>165</v>
      </c>
      <c r="L193" s="125">
        <f t="shared" si="49"/>
        <v>0.29464285714285715</v>
      </c>
      <c r="M193" s="126" t="s">
        <v>556</v>
      </c>
      <c r="N193" s="127">
        <v>42456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69</v>
      </c>
      <c r="B194" s="102">
        <v>42614</v>
      </c>
      <c r="C194" s="102"/>
      <c r="D194" s="103" t="s">
        <v>674</v>
      </c>
      <c r="E194" s="104" t="s">
        <v>580</v>
      </c>
      <c r="F194" s="105">
        <v>160.5</v>
      </c>
      <c r="G194" s="104"/>
      <c r="H194" s="104">
        <v>210</v>
      </c>
      <c r="I194" s="122">
        <v>210</v>
      </c>
      <c r="J194" s="123" t="s">
        <v>582</v>
      </c>
      <c r="K194" s="124">
        <f t="shared" si="48"/>
        <v>49.5</v>
      </c>
      <c r="L194" s="125">
        <f t="shared" si="49"/>
        <v>0.30841121495327101</v>
      </c>
      <c r="M194" s="126" t="s">
        <v>556</v>
      </c>
      <c r="N194" s="127">
        <v>42871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70</v>
      </c>
      <c r="B195" s="102">
        <v>42646</v>
      </c>
      <c r="C195" s="102"/>
      <c r="D195" s="144" t="s">
        <v>390</v>
      </c>
      <c r="E195" s="104" t="s">
        <v>580</v>
      </c>
      <c r="F195" s="105">
        <v>430</v>
      </c>
      <c r="G195" s="104"/>
      <c r="H195" s="104">
        <v>596</v>
      </c>
      <c r="I195" s="122">
        <v>575</v>
      </c>
      <c r="J195" s="123" t="s">
        <v>720</v>
      </c>
      <c r="K195" s="124">
        <v>166</v>
      </c>
      <c r="L195" s="125">
        <v>0.38604651162790699</v>
      </c>
      <c r="M195" s="126" t="s">
        <v>556</v>
      </c>
      <c r="N195" s="127">
        <v>42769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71</v>
      </c>
      <c r="B196" s="102">
        <v>42657</v>
      </c>
      <c r="C196" s="102"/>
      <c r="D196" s="103" t="s">
        <v>675</v>
      </c>
      <c r="E196" s="104" t="s">
        <v>580</v>
      </c>
      <c r="F196" s="105">
        <v>280</v>
      </c>
      <c r="G196" s="104"/>
      <c r="H196" s="104">
        <v>345</v>
      </c>
      <c r="I196" s="122">
        <v>345</v>
      </c>
      <c r="J196" s="123" t="s">
        <v>582</v>
      </c>
      <c r="K196" s="124">
        <f t="shared" ref="K196:K201" si="50">H196-F196</f>
        <v>65</v>
      </c>
      <c r="L196" s="125">
        <f>K196/F196</f>
        <v>0.23214285714285715</v>
      </c>
      <c r="M196" s="126" t="s">
        <v>556</v>
      </c>
      <c r="N196" s="127">
        <v>42814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72</v>
      </c>
      <c r="B197" s="102">
        <v>42657</v>
      </c>
      <c r="C197" s="102"/>
      <c r="D197" s="103" t="s">
        <v>676</v>
      </c>
      <c r="E197" s="104" t="s">
        <v>580</v>
      </c>
      <c r="F197" s="105">
        <v>245</v>
      </c>
      <c r="G197" s="104"/>
      <c r="H197" s="104">
        <v>325.5</v>
      </c>
      <c r="I197" s="122">
        <v>330</v>
      </c>
      <c r="J197" s="123" t="s">
        <v>677</v>
      </c>
      <c r="K197" s="124">
        <f t="shared" si="50"/>
        <v>80.5</v>
      </c>
      <c r="L197" s="125">
        <f>K197/F197</f>
        <v>0.32857142857142857</v>
      </c>
      <c r="M197" s="126" t="s">
        <v>556</v>
      </c>
      <c r="N197" s="127">
        <v>42769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73</v>
      </c>
      <c r="B198" s="102">
        <v>42660</v>
      </c>
      <c r="C198" s="102"/>
      <c r="D198" s="103" t="s">
        <v>340</v>
      </c>
      <c r="E198" s="104" t="s">
        <v>580</v>
      </c>
      <c r="F198" s="105">
        <v>125</v>
      </c>
      <c r="G198" s="104"/>
      <c r="H198" s="104">
        <v>160</v>
      </c>
      <c r="I198" s="122">
        <v>160</v>
      </c>
      <c r="J198" s="123" t="s">
        <v>639</v>
      </c>
      <c r="K198" s="124">
        <f t="shared" si="50"/>
        <v>35</v>
      </c>
      <c r="L198" s="125">
        <v>0.28000000000000003</v>
      </c>
      <c r="M198" s="126" t="s">
        <v>556</v>
      </c>
      <c r="N198" s="127">
        <v>42803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74</v>
      </c>
      <c r="B199" s="102">
        <v>42660</v>
      </c>
      <c r="C199" s="102"/>
      <c r="D199" s="103" t="s">
        <v>455</v>
      </c>
      <c r="E199" s="104" t="s">
        <v>580</v>
      </c>
      <c r="F199" s="105">
        <v>114</v>
      </c>
      <c r="G199" s="104"/>
      <c r="H199" s="104">
        <v>145</v>
      </c>
      <c r="I199" s="122">
        <v>145</v>
      </c>
      <c r="J199" s="123" t="s">
        <v>639</v>
      </c>
      <c r="K199" s="124">
        <f t="shared" si="50"/>
        <v>31</v>
      </c>
      <c r="L199" s="125">
        <f>K199/F199</f>
        <v>0.27192982456140352</v>
      </c>
      <c r="M199" s="126" t="s">
        <v>556</v>
      </c>
      <c r="N199" s="127">
        <v>42859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75</v>
      </c>
      <c r="B200" s="102">
        <v>42660</v>
      </c>
      <c r="C200" s="102"/>
      <c r="D200" s="103" t="s">
        <v>678</v>
      </c>
      <c r="E200" s="104" t="s">
        <v>580</v>
      </c>
      <c r="F200" s="105">
        <v>212</v>
      </c>
      <c r="G200" s="104"/>
      <c r="H200" s="104">
        <v>280</v>
      </c>
      <c r="I200" s="122">
        <v>276</v>
      </c>
      <c r="J200" s="123" t="s">
        <v>679</v>
      </c>
      <c r="K200" s="124">
        <f t="shared" si="50"/>
        <v>68</v>
      </c>
      <c r="L200" s="125">
        <f>K200/F200</f>
        <v>0.32075471698113206</v>
      </c>
      <c r="M200" s="126" t="s">
        <v>556</v>
      </c>
      <c r="N200" s="127">
        <v>42858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76</v>
      </c>
      <c r="B201" s="102">
        <v>42678</v>
      </c>
      <c r="C201" s="102"/>
      <c r="D201" s="103" t="s">
        <v>149</v>
      </c>
      <c r="E201" s="104" t="s">
        <v>580</v>
      </c>
      <c r="F201" s="105">
        <v>155</v>
      </c>
      <c r="G201" s="104"/>
      <c r="H201" s="104">
        <v>210</v>
      </c>
      <c r="I201" s="122">
        <v>210</v>
      </c>
      <c r="J201" s="123" t="s">
        <v>680</v>
      </c>
      <c r="K201" s="124">
        <f t="shared" si="50"/>
        <v>55</v>
      </c>
      <c r="L201" s="125">
        <f>K201/F201</f>
        <v>0.35483870967741937</v>
      </c>
      <c r="M201" s="126" t="s">
        <v>556</v>
      </c>
      <c r="N201" s="127">
        <v>42944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7">
        <v>77</v>
      </c>
      <c r="B202" s="106">
        <v>42710</v>
      </c>
      <c r="C202" s="106"/>
      <c r="D202" s="107" t="s">
        <v>721</v>
      </c>
      <c r="E202" s="108" t="s">
        <v>580</v>
      </c>
      <c r="F202" s="109">
        <v>150.5</v>
      </c>
      <c r="G202" s="109"/>
      <c r="H202" s="110">
        <v>72.5</v>
      </c>
      <c r="I202" s="128">
        <v>174</v>
      </c>
      <c r="J202" s="129" t="s">
        <v>722</v>
      </c>
      <c r="K202" s="130">
        <v>-78</v>
      </c>
      <c r="L202" s="131">
        <v>-0.51827242524916906</v>
      </c>
      <c r="M202" s="132" t="s">
        <v>620</v>
      </c>
      <c r="N202" s="133">
        <v>43333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78</v>
      </c>
      <c r="B203" s="102">
        <v>42712</v>
      </c>
      <c r="C203" s="102"/>
      <c r="D203" s="103" t="s">
        <v>123</v>
      </c>
      <c r="E203" s="104" t="s">
        <v>580</v>
      </c>
      <c r="F203" s="105">
        <v>380</v>
      </c>
      <c r="G203" s="104"/>
      <c r="H203" s="104">
        <v>478</v>
      </c>
      <c r="I203" s="122">
        <v>468</v>
      </c>
      <c r="J203" s="123" t="s">
        <v>639</v>
      </c>
      <c r="K203" s="124">
        <f>H203-F203</f>
        <v>98</v>
      </c>
      <c r="L203" s="125">
        <f>K203/F203</f>
        <v>0.25789473684210529</v>
      </c>
      <c r="M203" s="126" t="s">
        <v>556</v>
      </c>
      <c r="N203" s="127">
        <v>43025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79</v>
      </c>
      <c r="B204" s="102">
        <v>42734</v>
      </c>
      <c r="C204" s="102"/>
      <c r="D204" s="103" t="s">
        <v>244</v>
      </c>
      <c r="E204" s="104" t="s">
        <v>580</v>
      </c>
      <c r="F204" s="105">
        <v>305</v>
      </c>
      <c r="G204" s="104"/>
      <c r="H204" s="104">
        <v>375</v>
      </c>
      <c r="I204" s="122">
        <v>375</v>
      </c>
      <c r="J204" s="123" t="s">
        <v>639</v>
      </c>
      <c r="K204" s="124">
        <f>H204-F204</f>
        <v>70</v>
      </c>
      <c r="L204" s="125">
        <f>K204/F204</f>
        <v>0.22950819672131148</v>
      </c>
      <c r="M204" s="126" t="s">
        <v>556</v>
      </c>
      <c r="N204" s="127">
        <v>42768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80</v>
      </c>
      <c r="B205" s="102">
        <v>42739</v>
      </c>
      <c r="C205" s="102"/>
      <c r="D205" s="103" t="s">
        <v>342</v>
      </c>
      <c r="E205" s="104" t="s">
        <v>580</v>
      </c>
      <c r="F205" s="105">
        <v>99.5</v>
      </c>
      <c r="G205" s="104"/>
      <c r="H205" s="104">
        <v>158</v>
      </c>
      <c r="I205" s="122">
        <v>158</v>
      </c>
      <c r="J205" s="123" t="s">
        <v>639</v>
      </c>
      <c r="K205" s="124">
        <f>H205-F205</f>
        <v>58.5</v>
      </c>
      <c r="L205" s="125">
        <f>K205/F205</f>
        <v>0.5879396984924623</v>
      </c>
      <c r="M205" s="126" t="s">
        <v>556</v>
      </c>
      <c r="N205" s="127">
        <v>42898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81</v>
      </c>
      <c r="B206" s="102">
        <v>42739</v>
      </c>
      <c r="C206" s="102"/>
      <c r="D206" s="103" t="s">
        <v>342</v>
      </c>
      <c r="E206" s="104" t="s">
        <v>580</v>
      </c>
      <c r="F206" s="105">
        <v>99.5</v>
      </c>
      <c r="G206" s="104"/>
      <c r="H206" s="104">
        <v>158</v>
      </c>
      <c r="I206" s="122">
        <v>158</v>
      </c>
      <c r="J206" s="123" t="s">
        <v>639</v>
      </c>
      <c r="K206" s="124">
        <v>58.5</v>
      </c>
      <c r="L206" s="125">
        <v>0.58793969849246197</v>
      </c>
      <c r="M206" s="126" t="s">
        <v>556</v>
      </c>
      <c r="N206" s="127">
        <v>42898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82</v>
      </c>
      <c r="B207" s="102">
        <v>42786</v>
      </c>
      <c r="C207" s="102"/>
      <c r="D207" s="103" t="s">
        <v>166</v>
      </c>
      <c r="E207" s="104" t="s">
        <v>580</v>
      </c>
      <c r="F207" s="105">
        <v>140.5</v>
      </c>
      <c r="G207" s="104"/>
      <c r="H207" s="104">
        <v>220</v>
      </c>
      <c r="I207" s="122">
        <v>220</v>
      </c>
      <c r="J207" s="123" t="s">
        <v>639</v>
      </c>
      <c r="K207" s="124">
        <f>H207-F207</f>
        <v>79.5</v>
      </c>
      <c r="L207" s="125">
        <f>K207/F207</f>
        <v>0.5658362989323843</v>
      </c>
      <c r="M207" s="126" t="s">
        <v>556</v>
      </c>
      <c r="N207" s="127">
        <v>42864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83</v>
      </c>
      <c r="B208" s="102">
        <v>42786</v>
      </c>
      <c r="C208" s="102"/>
      <c r="D208" s="103" t="s">
        <v>723</v>
      </c>
      <c r="E208" s="104" t="s">
        <v>580</v>
      </c>
      <c r="F208" s="105">
        <v>202.5</v>
      </c>
      <c r="G208" s="104"/>
      <c r="H208" s="104">
        <v>234</v>
      </c>
      <c r="I208" s="122">
        <v>234</v>
      </c>
      <c r="J208" s="123" t="s">
        <v>639</v>
      </c>
      <c r="K208" s="124">
        <v>31.5</v>
      </c>
      <c r="L208" s="125">
        <v>0.155555555555556</v>
      </c>
      <c r="M208" s="126" t="s">
        <v>556</v>
      </c>
      <c r="N208" s="127">
        <v>42836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84</v>
      </c>
      <c r="B209" s="102">
        <v>42818</v>
      </c>
      <c r="C209" s="102"/>
      <c r="D209" s="103" t="s">
        <v>517</v>
      </c>
      <c r="E209" s="104" t="s">
        <v>580</v>
      </c>
      <c r="F209" s="105">
        <v>300.5</v>
      </c>
      <c r="G209" s="104"/>
      <c r="H209" s="104">
        <v>417.5</v>
      </c>
      <c r="I209" s="122">
        <v>420</v>
      </c>
      <c r="J209" s="123" t="s">
        <v>681</v>
      </c>
      <c r="K209" s="124">
        <f>H209-F209</f>
        <v>117</v>
      </c>
      <c r="L209" s="125">
        <f>K209/F209</f>
        <v>0.38935108153078202</v>
      </c>
      <c r="M209" s="126" t="s">
        <v>556</v>
      </c>
      <c r="N209" s="127">
        <v>43070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85</v>
      </c>
      <c r="B210" s="102">
        <v>42818</v>
      </c>
      <c r="C210" s="102"/>
      <c r="D210" s="103" t="s">
        <v>719</v>
      </c>
      <c r="E210" s="104" t="s">
        <v>580</v>
      </c>
      <c r="F210" s="105">
        <v>850</v>
      </c>
      <c r="G210" s="104"/>
      <c r="H210" s="104">
        <v>1042.5</v>
      </c>
      <c r="I210" s="122">
        <v>1023</v>
      </c>
      <c r="J210" s="123" t="s">
        <v>724</v>
      </c>
      <c r="K210" s="124">
        <v>192.5</v>
      </c>
      <c r="L210" s="125">
        <v>0.22647058823529401</v>
      </c>
      <c r="M210" s="126" t="s">
        <v>556</v>
      </c>
      <c r="N210" s="127">
        <v>42830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86</v>
      </c>
      <c r="B211" s="102">
        <v>42830</v>
      </c>
      <c r="C211" s="102"/>
      <c r="D211" s="103" t="s">
        <v>471</v>
      </c>
      <c r="E211" s="104" t="s">
        <v>580</v>
      </c>
      <c r="F211" s="105">
        <v>785</v>
      </c>
      <c r="G211" s="104"/>
      <c r="H211" s="104">
        <v>930</v>
      </c>
      <c r="I211" s="122">
        <v>920</v>
      </c>
      <c r="J211" s="123" t="s">
        <v>682</v>
      </c>
      <c r="K211" s="124">
        <f>H211-F211</f>
        <v>145</v>
      </c>
      <c r="L211" s="125">
        <f>K211/F211</f>
        <v>0.18471337579617833</v>
      </c>
      <c r="M211" s="126" t="s">
        <v>556</v>
      </c>
      <c r="N211" s="127">
        <v>42976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7">
        <v>87</v>
      </c>
      <c r="B212" s="106">
        <v>42831</v>
      </c>
      <c r="C212" s="106"/>
      <c r="D212" s="107" t="s">
        <v>725</v>
      </c>
      <c r="E212" s="108" t="s">
        <v>580</v>
      </c>
      <c r="F212" s="109">
        <v>40</v>
      </c>
      <c r="G212" s="109"/>
      <c r="H212" s="110">
        <v>13.1</v>
      </c>
      <c r="I212" s="128">
        <v>60</v>
      </c>
      <c r="J212" s="134" t="s">
        <v>726</v>
      </c>
      <c r="K212" s="130">
        <v>-26.9</v>
      </c>
      <c r="L212" s="131">
        <v>-0.67249999999999999</v>
      </c>
      <c r="M212" s="132" t="s">
        <v>620</v>
      </c>
      <c r="N212" s="133">
        <v>43138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88</v>
      </c>
      <c r="B213" s="102">
        <v>42837</v>
      </c>
      <c r="C213" s="102"/>
      <c r="D213" s="103" t="s">
        <v>87</v>
      </c>
      <c r="E213" s="104" t="s">
        <v>580</v>
      </c>
      <c r="F213" s="105">
        <v>289.5</v>
      </c>
      <c r="G213" s="104"/>
      <c r="H213" s="104">
        <v>354</v>
      </c>
      <c r="I213" s="122">
        <v>360</v>
      </c>
      <c r="J213" s="123" t="s">
        <v>683</v>
      </c>
      <c r="K213" s="124">
        <f t="shared" ref="K213:K221" si="51">H213-F213</f>
        <v>64.5</v>
      </c>
      <c r="L213" s="125">
        <f t="shared" ref="L213:L221" si="52">K213/F213</f>
        <v>0.22279792746113988</v>
      </c>
      <c r="M213" s="126" t="s">
        <v>556</v>
      </c>
      <c r="N213" s="127">
        <v>43040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89</v>
      </c>
      <c r="B214" s="102">
        <v>42845</v>
      </c>
      <c r="C214" s="102"/>
      <c r="D214" s="103" t="s">
        <v>416</v>
      </c>
      <c r="E214" s="104" t="s">
        <v>580</v>
      </c>
      <c r="F214" s="105">
        <v>700</v>
      </c>
      <c r="G214" s="104"/>
      <c r="H214" s="104">
        <v>840</v>
      </c>
      <c r="I214" s="122">
        <v>840</v>
      </c>
      <c r="J214" s="123" t="s">
        <v>684</v>
      </c>
      <c r="K214" s="124">
        <f t="shared" si="51"/>
        <v>140</v>
      </c>
      <c r="L214" s="125">
        <f t="shared" si="52"/>
        <v>0.2</v>
      </c>
      <c r="M214" s="126" t="s">
        <v>556</v>
      </c>
      <c r="N214" s="127">
        <v>42893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90</v>
      </c>
      <c r="B215" s="102">
        <v>42887</v>
      </c>
      <c r="C215" s="102"/>
      <c r="D215" s="144" t="s">
        <v>353</v>
      </c>
      <c r="E215" s="104" t="s">
        <v>580</v>
      </c>
      <c r="F215" s="105">
        <v>130</v>
      </c>
      <c r="G215" s="104"/>
      <c r="H215" s="104">
        <v>144.25</v>
      </c>
      <c r="I215" s="122">
        <v>170</v>
      </c>
      <c r="J215" s="123" t="s">
        <v>685</v>
      </c>
      <c r="K215" s="124">
        <f t="shared" si="51"/>
        <v>14.25</v>
      </c>
      <c r="L215" s="125">
        <f t="shared" si="52"/>
        <v>0.10961538461538461</v>
      </c>
      <c r="M215" s="126" t="s">
        <v>556</v>
      </c>
      <c r="N215" s="127">
        <v>43675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6">
        <v>91</v>
      </c>
      <c r="B216" s="102">
        <v>42901</v>
      </c>
      <c r="C216" s="102"/>
      <c r="D216" s="144" t="s">
        <v>686</v>
      </c>
      <c r="E216" s="104" t="s">
        <v>580</v>
      </c>
      <c r="F216" s="105">
        <v>214.5</v>
      </c>
      <c r="G216" s="104"/>
      <c r="H216" s="104">
        <v>262</v>
      </c>
      <c r="I216" s="122">
        <v>262</v>
      </c>
      <c r="J216" s="123" t="s">
        <v>687</v>
      </c>
      <c r="K216" s="124">
        <f t="shared" si="51"/>
        <v>47.5</v>
      </c>
      <c r="L216" s="125">
        <f t="shared" si="52"/>
        <v>0.22144522144522144</v>
      </c>
      <c r="M216" s="126" t="s">
        <v>556</v>
      </c>
      <c r="N216" s="127">
        <v>42977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92</v>
      </c>
      <c r="B217" s="150">
        <v>42933</v>
      </c>
      <c r="C217" s="150"/>
      <c r="D217" s="151" t="s">
        <v>688</v>
      </c>
      <c r="E217" s="152" t="s">
        <v>580</v>
      </c>
      <c r="F217" s="153">
        <v>370</v>
      </c>
      <c r="G217" s="152"/>
      <c r="H217" s="152">
        <v>447.5</v>
      </c>
      <c r="I217" s="169">
        <v>450</v>
      </c>
      <c r="J217" s="209" t="s">
        <v>639</v>
      </c>
      <c r="K217" s="124">
        <f t="shared" si="51"/>
        <v>77.5</v>
      </c>
      <c r="L217" s="171">
        <f t="shared" si="52"/>
        <v>0.20945945945945946</v>
      </c>
      <c r="M217" s="172" t="s">
        <v>556</v>
      </c>
      <c r="N217" s="173">
        <v>43035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93</v>
      </c>
      <c r="B218" s="150">
        <v>42943</v>
      </c>
      <c r="C218" s="150"/>
      <c r="D218" s="151" t="s">
        <v>164</v>
      </c>
      <c r="E218" s="152" t="s">
        <v>580</v>
      </c>
      <c r="F218" s="153">
        <v>657.5</v>
      </c>
      <c r="G218" s="152"/>
      <c r="H218" s="152">
        <v>825</v>
      </c>
      <c r="I218" s="169">
        <v>820</v>
      </c>
      <c r="J218" s="209" t="s">
        <v>639</v>
      </c>
      <c r="K218" s="124">
        <f t="shared" si="51"/>
        <v>167.5</v>
      </c>
      <c r="L218" s="171">
        <f t="shared" si="52"/>
        <v>0.25475285171102663</v>
      </c>
      <c r="M218" s="172" t="s">
        <v>556</v>
      </c>
      <c r="N218" s="173">
        <v>43090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94</v>
      </c>
      <c r="B219" s="102">
        <v>42964</v>
      </c>
      <c r="C219" s="102"/>
      <c r="D219" s="103" t="s">
        <v>357</v>
      </c>
      <c r="E219" s="104" t="s">
        <v>580</v>
      </c>
      <c r="F219" s="105">
        <v>605</v>
      </c>
      <c r="G219" s="104"/>
      <c r="H219" s="104">
        <v>750</v>
      </c>
      <c r="I219" s="122">
        <v>750</v>
      </c>
      <c r="J219" s="123" t="s">
        <v>682</v>
      </c>
      <c r="K219" s="124">
        <f t="shared" si="51"/>
        <v>145</v>
      </c>
      <c r="L219" s="125">
        <f t="shared" si="52"/>
        <v>0.23966942148760331</v>
      </c>
      <c r="M219" s="126" t="s">
        <v>556</v>
      </c>
      <c r="N219" s="127">
        <v>43027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325">
        <v>95</v>
      </c>
      <c r="B220" s="145">
        <v>42979</v>
      </c>
      <c r="C220" s="145"/>
      <c r="D220" s="146" t="s">
        <v>475</v>
      </c>
      <c r="E220" s="147" t="s">
        <v>580</v>
      </c>
      <c r="F220" s="148">
        <v>255</v>
      </c>
      <c r="G220" s="149"/>
      <c r="H220" s="149">
        <v>217.25</v>
      </c>
      <c r="I220" s="149">
        <v>320</v>
      </c>
      <c r="J220" s="166" t="s">
        <v>689</v>
      </c>
      <c r="K220" s="130">
        <f t="shared" si="51"/>
        <v>-37.75</v>
      </c>
      <c r="L220" s="167">
        <f t="shared" si="52"/>
        <v>-0.14803921568627451</v>
      </c>
      <c r="M220" s="132" t="s">
        <v>620</v>
      </c>
      <c r="N220" s="168">
        <v>43661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96</v>
      </c>
      <c r="B221" s="102">
        <v>42997</v>
      </c>
      <c r="C221" s="102"/>
      <c r="D221" s="103" t="s">
        <v>690</v>
      </c>
      <c r="E221" s="104" t="s">
        <v>580</v>
      </c>
      <c r="F221" s="105">
        <v>215</v>
      </c>
      <c r="G221" s="104"/>
      <c r="H221" s="104">
        <v>258</v>
      </c>
      <c r="I221" s="122">
        <v>258</v>
      </c>
      <c r="J221" s="123" t="s">
        <v>639</v>
      </c>
      <c r="K221" s="124">
        <f t="shared" si="51"/>
        <v>43</v>
      </c>
      <c r="L221" s="125">
        <f t="shared" si="52"/>
        <v>0.2</v>
      </c>
      <c r="M221" s="126" t="s">
        <v>556</v>
      </c>
      <c r="N221" s="127">
        <v>43040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97</v>
      </c>
      <c r="B222" s="102">
        <v>42997</v>
      </c>
      <c r="C222" s="102"/>
      <c r="D222" s="103" t="s">
        <v>690</v>
      </c>
      <c r="E222" s="104" t="s">
        <v>580</v>
      </c>
      <c r="F222" s="105">
        <v>215</v>
      </c>
      <c r="G222" s="104"/>
      <c r="H222" s="104">
        <v>258</v>
      </c>
      <c r="I222" s="122">
        <v>258</v>
      </c>
      <c r="J222" s="209" t="s">
        <v>639</v>
      </c>
      <c r="K222" s="124">
        <v>43</v>
      </c>
      <c r="L222" s="125">
        <v>0.2</v>
      </c>
      <c r="M222" s="126" t="s">
        <v>556</v>
      </c>
      <c r="N222" s="127">
        <v>43040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9">
        <v>98</v>
      </c>
      <c r="B223" s="190">
        <v>42998</v>
      </c>
      <c r="C223" s="190"/>
      <c r="D223" s="332" t="s">
        <v>780</v>
      </c>
      <c r="E223" s="191" t="s">
        <v>580</v>
      </c>
      <c r="F223" s="192">
        <v>75</v>
      </c>
      <c r="G223" s="191"/>
      <c r="H223" s="191">
        <v>90</v>
      </c>
      <c r="I223" s="210">
        <v>90</v>
      </c>
      <c r="J223" s="123" t="s">
        <v>691</v>
      </c>
      <c r="K223" s="124">
        <f t="shared" ref="K223:K228" si="53">H223-F223</f>
        <v>15</v>
      </c>
      <c r="L223" s="125">
        <f t="shared" ref="L223:L228" si="54">K223/F223</f>
        <v>0.2</v>
      </c>
      <c r="M223" s="126" t="s">
        <v>556</v>
      </c>
      <c r="N223" s="127">
        <v>43019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8">
        <v>99</v>
      </c>
      <c r="B224" s="150">
        <v>43011</v>
      </c>
      <c r="C224" s="150"/>
      <c r="D224" s="151" t="s">
        <v>692</v>
      </c>
      <c r="E224" s="152" t="s">
        <v>580</v>
      </c>
      <c r="F224" s="153">
        <v>315</v>
      </c>
      <c r="G224" s="152"/>
      <c r="H224" s="152">
        <v>392</v>
      </c>
      <c r="I224" s="169">
        <v>384</v>
      </c>
      <c r="J224" s="209" t="s">
        <v>693</v>
      </c>
      <c r="K224" s="124">
        <f t="shared" si="53"/>
        <v>77</v>
      </c>
      <c r="L224" s="171">
        <f t="shared" si="54"/>
        <v>0.24444444444444444</v>
      </c>
      <c r="M224" s="172" t="s">
        <v>556</v>
      </c>
      <c r="N224" s="173">
        <v>43017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8">
        <v>100</v>
      </c>
      <c r="B225" s="150">
        <v>43013</v>
      </c>
      <c r="C225" s="150"/>
      <c r="D225" s="151" t="s">
        <v>694</v>
      </c>
      <c r="E225" s="152" t="s">
        <v>580</v>
      </c>
      <c r="F225" s="153">
        <v>145</v>
      </c>
      <c r="G225" s="152"/>
      <c r="H225" s="152">
        <v>179</v>
      </c>
      <c r="I225" s="169">
        <v>180</v>
      </c>
      <c r="J225" s="209" t="s">
        <v>570</v>
      </c>
      <c r="K225" s="124">
        <f t="shared" si="53"/>
        <v>34</v>
      </c>
      <c r="L225" s="171">
        <f t="shared" si="54"/>
        <v>0.23448275862068965</v>
      </c>
      <c r="M225" s="172" t="s">
        <v>556</v>
      </c>
      <c r="N225" s="173">
        <v>43025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8">
        <v>101</v>
      </c>
      <c r="B226" s="150">
        <v>43014</v>
      </c>
      <c r="C226" s="150"/>
      <c r="D226" s="151" t="s">
        <v>330</v>
      </c>
      <c r="E226" s="152" t="s">
        <v>580</v>
      </c>
      <c r="F226" s="153">
        <v>256</v>
      </c>
      <c r="G226" s="152"/>
      <c r="H226" s="152">
        <v>323</v>
      </c>
      <c r="I226" s="169">
        <v>320</v>
      </c>
      <c r="J226" s="209" t="s">
        <v>639</v>
      </c>
      <c r="K226" s="124">
        <f t="shared" si="53"/>
        <v>67</v>
      </c>
      <c r="L226" s="171">
        <f t="shared" si="54"/>
        <v>0.26171875</v>
      </c>
      <c r="M226" s="172" t="s">
        <v>556</v>
      </c>
      <c r="N226" s="173">
        <v>43067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8">
        <v>102</v>
      </c>
      <c r="B227" s="150">
        <v>43017</v>
      </c>
      <c r="C227" s="150"/>
      <c r="D227" s="151" t="s">
        <v>350</v>
      </c>
      <c r="E227" s="152" t="s">
        <v>580</v>
      </c>
      <c r="F227" s="153">
        <v>137.5</v>
      </c>
      <c r="G227" s="152"/>
      <c r="H227" s="152">
        <v>184</v>
      </c>
      <c r="I227" s="169">
        <v>183</v>
      </c>
      <c r="J227" s="170" t="s">
        <v>695</v>
      </c>
      <c r="K227" s="124">
        <f t="shared" si="53"/>
        <v>46.5</v>
      </c>
      <c r="L227" s="171">
        <f t="shared" si="54"/>
        <v>0.33818181818181819</v>
      </c>
      <c r="M227" s="172" t="s">
        <v>556</v>
      </c>
      <c r="N227" s="173">
        <v>43108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8">
        <v>103</v>
      </c>
      <c r="B228" s="150">
        <v>43018</v>
      </c>
      <c r="C228" s="150"/>
      <c r="D228" s="151" t="s">
        <v>696</v>
      </c>
      <c r="E228" s="152" t="s">
        <v>580</v>
      </c>
      <c r="F228" s="153">
        <v>125.5</v>
      </c>
      <c r="G228" s="152"/>
      <c r="H228" s="152">
        <v>158</v>
      </c>
      <c r="I228" s="169">
        <v>155</v>
      </c>
      <c r="J228" s="170" t="s">
        <v>697</v>
      </c>
      <c r="K228" s="124">
        <f t="shared" si="53"/>
        <v>32.5</v>
      </c>
      <c r="L228" s="171">
        <f t="shared" si="54"/>
        <v>0.25896414342629481</v>
      </c>
      <c r="M228" s="172" t="s">
        <v>556</v>
      </c>
      <c r="N228" s="173">
        <v>43067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8">
        <v>104</v>
      </c>
      <c r="B229" s="150">
        <v>43018</v>
      </c>
      <c r="C229" s="150"/>
      <c r="D229" s="151" t="s">
        <v>727</v>
      </c>
      <c r="E229" s="152" t="s">
        <v>580</v>
      </c>
      <c r="F229" s="153">
        <v>895</v>
      </c>
      <c r="G229" s="152"/>
      <c r="H229" s="152">
        <v>1122.5</v>
      </c>
      <c r="I229" s="169">
        <v>1078</v>
      </c>
      <c r="J229" s="170" t="s">
        <v>728</v>
      </c>
      <c r="K229" s="124">
        <v>227.5</v>
      </c>
      <c r="L229" s="171">
        <v>0.25418994413407803</v>
      </c>
      <c r="M229" s="172" t="s">
        <v>556</v>
      </c>
      <c r="N229" s="173">
        <v>43117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8">
        <v>105</v>
      </c>
      <c r="B230" s="150">
        <v>43020</v>
      </c>
      <c r="C230" s="150"/>
      <c r="D230" s="151" t="s">
        <v>338</v>
      </c>
      <c r="E230" s="152" t="s">
        <v>580</v>
      </c>
      <c r="F230" s="153">
        <v>525</v>
      </c>
      <c r="G230" s="152"/>
      <c r="H230" s="152">
        <v>629</v>
      </c>
      <c r="I230" s="169">
        <v>629</v>
      </c>
      <c r="J230" s="209" t="s">
        <v>639</v>
      </c>
      <c r="K230" s="124">
        <v>104</v>
      </c>
      <c r="L230" s="171">
        <v>0.19809523809523799</v>
      </c>
      <c r="M230" s="172" t="s">
        <v>556</v>
      </c>
      <c r="N230" s="173">
        <v>43119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106</v>
      </c>
      <c r="B231" s="150">
        <v>43046</v>
      </c>
      <c r="C231" s="150"/>
      <c r="D231" s="151" t="s">
        <v>379</v>
      </c>
      <c r="E231" s="152" t="s">
        <v>580</v>
      </c>
      <c r="F231" s="153">
        <v>740</v>
      </c>
      <c r="G231" s="152"/>
      <c r="H231" s="152">
        <v>892.5</v>
      </c>
      <c r="I231" s="169">
        <v>900</v>
      </c>
      <c r="J231" s="170" t="s">
        <v>698</v>
      </c>
      <c r="K231" s="124">
        <f>H231-F231</f>
        <v>152.5</v>
      </c>
      <c r="L231" s="171">
        <f>K231/F231</f>
        <v>0.20608108108108109</v>
      </c>
      <c r="M231" s="172" t="s">
        <v>556</v>
      </c>
      <c r="N231" s="173">
        <v>43052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107</v>
      </c>
      <c r="B232" s="102">
        <v>43073</v>
      </c>
      <c r="C232" s="102"/>
      <c r="D232" s="103" t="s">
        <v>699</v>
      </c>
      <c r="E232" s="104" t="s">
        <v>580</v>
      </c>
      <c r="F232" s="105">
        <v>118.5</v>
      </c>
      <c r="G232" s="104"/>
      <c r="H232" s="104">
        <v>143.5</v>
      </c>
      <c r="I232" s="122">
        <v>145</v>
      </c>
      <c r="J232" s="137" t="s">
        <v>700</v>
      </c>
      <c r="K232" s="124">
        <f>H232-F232</f>
        <v>25</v>
      </c>
      <c r="L232" s="125">
        <f>K232/F232</f>
        <v>0.2109704641350211</v>
      </c>
      <c r="M232" s="126" t="s">
        <v>556</v>
      </c>
      <c r="N232" s="127">
        <v>43097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7">
        <v>108</v>
      </c>
      <c r="B233" s="106">
        <v>43090</v>
      </c>
      <c r="C233" s="106"/>
      <c r="D233" s="154" t="s">
        <v>420</v>
      </c>
      <c r="E233" s="108" t="s">
        <v>580</v>
      </c>
      <c r="F233" s="109">
        <v>715</v>
      </c>
      <c r="G233" s="109"/>
      <c r="H233" s="110">
        <v>500</v>
      </c>
      <c r="I233" s="128">
        <v>872</v>
      </c>
      <c r="J233" s="134" t="s">
        <v>701</v>
      </c>
      <c r="K233" s="130">
        <f>H233-F233</f>
        <v>-215</v>
      </c>
      <c r="L233" s="131">
        <f>K233/F233</f>
        <v>-0.30069930069930068</v>
      </c>
      <c r="M233" s="132" t="s">
        <v>620</v>
      </c>
      <c r="N233" s="133">
        <v>43670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109</v>
      </c>
      <c r="B234" s="102">
        <v>43098</v>
      </c>
      <c r="C234" s="102"/>
      <c r="D234" s="103" t="s">
        <v>692</v>
      </c>
      <c r="E234" s="104" t="s">
        <v>580</v>
      </c>
      <c r="F234" s="105">
        <v>435</v>
      </c>
      <c r="G234" s="104"/>
      <c r="H234" s="104">
        <v>542.5</v>
      </c>
      <c r="I234" s="122">
        <v>539</v>
      </c>
      <c r="J234" s="137" t="s">
        <v>639</v>
      </c>
      <c r="K234" s="124">
        <v>107.5</v>
      </c>
      <c r="L234" s="125">
        <v>0.247126436781609</v>
      </c>
      <c r="M234" s="126" t="s">
        <v>556</v>
      </c>
      <c r="N234" s="127">
        <v>43206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110</v>
      </c>
      <c r="B235" s="102">
        <v>43098</v>
      </c>
      <c r="C235" s="102"/>
      <c r="D235" s="103" t="s">
        <v>530</v>
      </c>
      <c r="E235" s="104" t="s">
        <v>580</v>
      </c>
      <c r="F235" s="105">
        <v>885</v>
      </c>
      <c r="G235" s="104"/>
      <c r="H235" s="104">
        <v>1090</v>
      </c>
      <c r="I235" s="122">
        <v>1084</v>
      </c>
      <c r="J235" s="137" t="s">
        <v>639</v>
      </c>
      <c r="K235" s="124">
        <v>205</v>
      </c>
      <c r="L235" s="125">
        <v>0.23163841807909599</v>
      </c>
      <c r="M235" s="126" t="s">
        <v>556</v>
      </c>
      <c r="N235" s="127">
        <v>43213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26">
        <v>111</v>
      </c>
      <c r="B236" s="317">
        <v>43192</v>
      </c>
      <c r="C236" s="317"/>
      <c r="D236" s="112" t="s">
        <v>709</v>
      </c>
      <c r="E236" s="318" t="s">
        <v>580</v>
      </c>
      <c r="F236" s="319">
        <v>478.5</v>
      </c>
      <c r="G236" s="318"/>
      <c r="H236" s="318">
        <v>442</v>
      </c>
      <c r="I236" s="320">
        <v>613</v>
      </c>
      <c r="J236" s="341" t="s">
        <v>797</v>
      </c>
      <c r="K236" s="130">
        <f>H236-F236</f>
        <v>-36.5</v>
      </c>
      <c r="L236" s="131">
        <f>K236/F236</f>
        <v>-7.6280041797283177E-2</v>
      </c>
      <c r="M236" s="132" t="s">
        <v>620</v>
      </c>
      <c r="N236" s="133">
        <v>43762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7">
        <v>112</v>
      </c>
      <c r="B237" s="106">
        <v>43194</v>
      </c>
      <c r="C237" s="106"/>
      <c r="D237" s="331" t="s">
        <v>779</v>
      </c>
      <c r="E237" s="108" t="s">
        <v>580</v>
      </c>
      <c r="F237" s="109">
        <f>141.5-7.3</f>
        <v>134.19999999999999</v>
      </c>
      <c r="G237" s="109"/>
      <c r="H237" s="110">
        <v>77</v>
      </c>
      <c r="I237" s="128">
        <v>180</v>
      </c>
      <c r="J237" s="341" t="s">
        <v>796</v>
      </c>
      <c r="K237" s="130">
        <f>H237-F237</f>
        <v>-57.199999999999989</v>
      </c>
      <c r="L237" s="131">
        <f>K237/F237</f>
        <v>-0.42622950819672129</v>
      </c>
      <c r="M237" s="132" t="s">
        <v>620</v>
      </c>
      <c r="N237" s="133">
        <v>43522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7">
        <v>113</v>
      </c>
      <c r="B238" s="106">
        <v>43209</v>
      </c>
      <c r="C238" s="106"/>
      <c r="D238" s="107" t="s">
        <v>702</v>
      </c>
      <c r="E238" s="108" t="s">
        <v>580</v>
      </c>
      <c r="F238" s="109">
        <v>430</v>
      </c>
      <c r="G238" s="109"/>
      <c r="H238" s="110">
        <v>220</v>
      </c>
      <c r="I238" s="128">
        <v>537</v>
      </c>
      <c r="J238" s="134" t="s">
        <v>703</v>
      </c>
      <c r="K238" s="130">
        <f>H238-F238</f>
        <v>-210</v>
      </c>
      <c r="L238" s="131">
        <f>K238/F238</f>
        <v>-0.48837209302325579</v>
      </c>
      <c r="M238" s="132" t="s">
        <v>620</v>
      </c>
      <c r="N238" s="133">
        <v>43252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114</v>
      </c>
      <c r="B239" s="190">
        <v>43220</v>
      </c>
      <c r="C239" s="190"/>
      <c r="D239" s="151" t="s">
        <v>380</v>
      </c>
      <c r="E239" s="191" t="s">
        <v>580</v>
      </c>
      <c r="F239" s="191">
        <v>153.5</v>
      </c>
      <c r="G239" s="191"/>
      <c r="H239" s="191">
        <v>196</v>
      </c>
      <c r="I239" s="210">
        <v>196</v>
      </c>
      <c r="J239" s="137" t="s">
        <v>812</v>
      </c>
      <c r="K239" s="124">
        <f>H239-F239</f>
        <v>42.5</v>
      </c>
      <c r="L239" s="125">
        <f>K239/F239</f>
        <v>0.27687296416938112</v>
      </c>
      <c r="M239" s="126" t="s">
        <v>556</v>
      </c>
      <c r="N239" s="322">
        <v>43605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7">
        <v>115</v>
      </c>
      <c r="B240" s="106">
        <v>43306</v>
      </c>
      <c r="C240" s="106"/>
      <c r="D240" s="107" t="s">
        <v>725</v>
      </c>
      <c r="E240" s="108" t="s">
        <v>580</v>
      </c>
      <c r="F240" s="109">
        <v>27.5</v>
      </c>
      <c r="G240" s="109"/>
      <c r="H240" s="110">
        <v>13.1</v>
      </c>
      <c r="I240" s="128">
        <v>60</v>
      </c>
      <c r="J240" s="134" t="s">
        <v>729</v>
      </c>
      <c r="K240" s="130">
        <v>-14.4</v>
      </c>
      <c r="L240" s="131">
        <v>-0.52363636363636401</v>
      </c>
      <c r="M240" s="132" t="s">
        <v>620</v>
      </c>
      <c r="N240" s="133">
        <v>43138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6">
        <v>116</v>
      </c>
      <c r="B241" s="317">
        <v>43318</v>
      </c>
      <c r="C241" s="317"/>
      <c r="D241" s="112" t="s">
        <v>704</v>
      </c>
      <c r="E241" s="318" t="s">
        <v>580</v>
      </c>
      <c r="F241" s="318">
        <v>148.5</v>
      </c>
      <c r="G241" s="318"/>
      <c r="H241" s="318">
        <v>102</v>
      </c>
      <c r="I241" s="320">
        <v>182</v>
      </c>
      <c r="J241" s="134" t="s">
        <v>811</v>
      </c>
      <c r="K241" s="130">
        <f>H241-F241</f>
        <v>-46.5</v>
      </c>
      <c r="L241" s="131">
        <f>K241/F241</f>
        <v>-0.31313131313131315</v>
      </c>
      <c r="M241" s="132" t="s">
        <v>620</v>
      </c>
      <c r="N241" s="133">
        <v>43661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117</v>
      </c>
      <c r="B242" s="102">
        <v>43335</v>
      </c>
      <c r="C242" s="102"/>
      <c r="D242" s="103" t="s">
        <v>730</v>
      </c>
      <c r="E242" s="104" t="s">
        <v>580</v>
      </c>
      <c r="F242" s="152">
        <v>285</v>
      </c>
      <c r="G242" s="104"/>
      <c r="H242" s="104">
        <v>355</v>
      </c>
      <c r="I242" s="122">
        <v>364</v>
      </c>
      <c r="J242" s="137" t="s">
        <v>731</v>
      </c>
      <c r="K242" s="124">
        <v>70</v>
      </c>
      <c r="L242" s="125">
        <v>0.24561403508771901</v>
      </c>
      <c r="M242" s="126" t="s">
        <v>556</v>
      </c>
      <c r="N242" s="127">
        <v>43455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118</v>
      </c>
      <c r="B243" s="102">
        <v>43341</v>
      </c>
      <c r="C243" s="102"/>
      <c r="D243" s="103" t="s">
        <v>370</v>
      </c>
      <c r="E243" s="104" t="s">
        <v>580</v>
      </c>
      <c r="F243" s="152">
        <v>525</v>
      </c>
      <c r="G243" s="104"/>
      <c r="H243" s="104">
        <v>585</v>
      </c>
      <c r="I243" s="122">
        <v>635</v>
      </c>
      <c r="J243" s="137" t="s">
        <v>705</v>
      </c>
      <c r="K243" s="124">
        <f t="shared" ref="K243:K255" si="55">H243-F243</f>
        <v>60</v>
      </c>
      <c r="L243" s="125">
        <f t="shared" ref="L243:L255" si="56">K243/F243</f>
        <v>0.11428571428571428</v>
      </c>
      <c r="M243" s="126" t="s">
        <v>556</v>
      </c>
      <c r="N243" s="127">
        <v>43662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6">
        <v>119</v>
      </c>
      <c r="B244" s="102">
        <v>43395</v>
      </c>
      <c r="C244" s="102"/>
      <c r="D244" s="103" t="s">
        <v>357</v>
      </c>
      <c r="E244" s="104" t="s">
        <v>580</v>
      </c>
      <c r="F244" s="152">
        <v>475</v>
      </c>
      <c r="G244" s="104"/>
      <c r="H244" s="104">
        <v>574</v>
      </c>
      <c r="I244" s="122">
        <v>570</v>
      </c>
      <c r="J244" s="137" t="s">
        <v>639</v>
      </c>
      <c r="K244" s="124">
        <f t="shared" si="55"/>
        <v>99</v>
      </c>
      <c r="L244" s="125">
        <f t="shared" si="56"/>
        <v>0.20842105263157895</v>
      </c>
      <c r="M244" s="126" t="s">
        <v>556</v>
      </c>
      <c r="N244" s="127">
        <v>43403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8">
        <v>120</v>
      </c>
      <c r="B245" s="150">
        <v>43397</v>
      </c>
      <c r="C245" s="150"/>
      <c r="D245" s="356" t="s">
        <v>377</v>
      </c>
      <c r="E245" s="152" t="s">
        <v>580</v>
      </c>
      <c r="F245" s="152">
        <v>707.5</v>
      </c>
      <c r="G245" s="152"/>
      <c r="H245" s="152">
        <v>872</v>
      </c>
      <c r="I245" s="169">
        <v>872</v>
      </c>
      <c r="J245" s="170" t="s">
        <v>639</v>
      </c>
      <c r="K245" s="124">
        <f t="shared" si="55"/>
        <v>164.5</v>
      </c>
      <c r="L245" s="171">
        <f t="shared" si="56"/>
        <v>0.23250883392226149</v>
      </c>
      <c r="M245" s="172" t="s">
        <v>556</v>
      </c>
      <c r="N245" s="173">
        <v>43482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8">
        <v>121</v>
      </c>
      <c r="B246" s="150">
        <v>43398</v>
      </c>
      <c r="C246" s="150"/>
      <c r="D246" s="356" t="s">
        <v>339</v>
      </c>
      <c r="E246" s="152" t="s">
        <v>580</v>
      </c>
      <c r="F246" s="152">
        <v>162</v>
      </c>
      <c r="G246" s="152"/>
      <c r="H246" s="152">
        <v>204</v>
      </c>
      <c r="I246" s="169">
        <v>209</v>
      </c>
      <c r="J246" s="170" t="s">
        <v>810</v>
      </c>
      <c r="K246" s="124">
        <f t="shared" si="55"/>
        <v>42</v>
      </c>
      <c r="L246" s="171">
        <f t="shared" si="56"/>
        <v>0.25925925925925924</v>
      </c>
      <c r="M246" s="172" t="s">
        <v>556</v>
      </c>
      <c r="N246" s="173">
        <v>43539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9">
        <v>122</v>
      </c>
      <c r="B247" s="190">
        <v>43399</v>
      </c>
      <c r="C247" s="190"/>
      <c r="D247" s="151" t="s">
        <v>465</v>
      </c>
      <c r="E247" s="191" t="s">
        <v>580</v>
      </c>
      <c r="F247" s="191">
        <v>240</v>
      </c>
      <c r="G247" s="191"/>
      <c r="H247" s="191">
        <v>297</v>
      </c>
      <c r="I247" s="210">
        <v>297</v>
      </c>
      <c r="J247" s="170" t="s">
        <v>639</v>
      </c>
      <c r="K247" s="211">
        <f t="shared" si="55"/>
        <v>57</v>
      </c>
      <c r="L247" s="212">
        <f t="shared" si="56"/>
        <v>0.23749999999999999</v>
      </c>
      <c r="M247" s="213" t="s">
        <v>556</v>
      </c>
      <c r="N247" s="214">
        <v>43417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123</v>
      </c>
      <c r="B248" s="102">
        <v>43439</v>
      </c>
      <c r="C248" s="102"/>
      <c r="D248" s="144" t="s">
        <v>706</v>
      </c>
      <c r="E248" s="104" t="s">
        <v>580</v>
      </c>
      <c r="F248" s="104">
        <v>202.5</v>
      </c>
      <c r="G248" s="104"/>
      <c r="H248" s="104">
        <v>255</v>
      </c>
      <c r="I248" s="122">
        <v>252</v>
      </c>
      <c r="J248" s="137" t="s">
        <v>639</v>
      </c>
      <c r="K248" s="124">
        <f t="shared" si="55"/>
        <v>52.5</v>
      </c>
      <c r="L248" s="125">
        <f t="shared" si="56"/>
        <v>0.25925925925925924</v>
      </c>
      <c r="M248" s="126" t="s">
        <v>556</v>
      </c>
      <c r="N248" s="127">
        <v>43542</v>
      </c>
      <c r="O248" s="54"/>
      <c r="P248" s="13"/>
      <c r="Q248" s="13"/>
      <c r="R248" s="90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9">
        <v>124</v>
      </c>
      <c r="B249" s="190">
        <v>43465</v>
      </c>
      <c r="C249" s="102"/>
      <c r="D249" s="356" t="s">
        <v>402</v>
      </c>
      <c r="E249" s="191" t="s">
        <v>580</v>
      </c>
      <c r="F249" s="191">
        <v>710</v>
      </c>
      <c r="G249" s="191"/>
      <c r="H249" s="191">
        <v>866</v>
      </c>
      <c r="I249" s="210">
        <v>866</v>
      </c>
      <c r="J249" s="170" t="s">
        <v>639</v>
      </c>
      <c r="K249" s="124">
        <f t="shared" si="55"/>
        <v>156</v>
      </c>
      <c r="L249" s="125">
        <f t="shared" si="56"/>
        <v>0.21971830985915494</v>
      </c>
      <c r="M249" s="126" t="s">
        <v>556</v>
      </c>
      <c r="N249" s="322">
        <v>43553</v>
      </c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125</v>
      </c>
      <c r="B250" s="190">
        <v>43522</v>
      </c>
      <c r="C250" s="190"/>
      <c r="D250" s="356" t="s">
        <v>139</v>
      </c>
      <c r="E250" s="191" t="s">
        <v>580</v>
      </c>
      <c r="F250" s="191">
        <v>337.25</v>
      </c>
      <c r="G250" s="191"/>
      <c r="H250" s="191">
        <v>398.5</v>
      </c>
      <c r="I250" s="210">
        <v>411</v>
      </c>
      <c r="J250" s="137" t="s">
        <v>809</v>
      </c>
      <c r="K250" s="124">
        <f t="shared" si="55"/>
        <v>61.25</v>
      </c>
      <c r="L250" s="125">
        <f t="shared" si="56"/>
        <v>0.1816160118606375</v>
      </c>
      <c r="M250" s="126" t="s">
        <v>556</v>
      </c>
      <c r="N250" s="322">
        <v>43760</v>
      </c>
      <c r="O250" s="54"/>
      <c r="P250" s="13"/>
      <c r="Q250" s="13"/>
      <c r="R250" s="90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7">
        <v>126</v>
      </c>
      <c r="B251" s="155">
        <v>43559</v>
      </c>
      <c r="C251" s="155"/>
      <c r="D251" s="156" t="s">
        <v>394</v>
      </c>
      <c r="E251" s="157" t="s">
        <v>580</v>
      </c>
      <c r="F251" s="157">
        <v>130</v>
      </c>
      <c r="G251" s="157"/>
      <c r="H251" s="157">
        <v>65</v>
      </c>
      <c r="I251" s="174">
        <v>158</v>
      </c>
      <c r="J251" s="134" t="s">
        <v>707</v>
      </c>
      <c r="K251" s="130">
        <f t="shared" si="55"/>
        <v>-65</v>
      </c>
      <c r="L251" s="131">
        <f t="shared" si="56"/>
        <v>-0.5</v>
      </c>
      <c r="M251" s="132" t="s">
        <v>620</v>
      </c>
      <c r="N251" s="133">
        <v>43726</v>
      </c>
      <c r="O251" s="54"/>
      <c r="P251" s="13"/>
      <c r="Q251" s="13"/>
      <c r="R251" s="14" t="s">
        <v>710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328">
        <v>127</v>
      </c>
      <c r="B252" s="175">
        <v>43017</v>
      </c>
      <c r="C252" s="175"/>
      <c r="D252" s="176" t="s">
        <v>166</v>
      </c>
      <c r="E252" s="177" t="s">
        <v>580</v>
      </c>
      <c r="F252" s="178">
        <v>141.5</v>
      </c>
      <c r="G252" s="179"/>
      <c r="H252" s="179">
        <v>183.5</v>
      </c>
      <c r="I252" s="179">
        <v>210</v>
      </c>
      <c r="J252" s="200" t="s">
        <v>801</v>
      </c>
      <c r="K252" s="201">
        <f t="shared" si="55"/>
        <v>42</v>
      </c>
      <c r="L252" s="202">
        <f t="shared" si="56"/>
        <v>0.29681978798586572</v>
      </c>
      <c r="M252" s="178" t="s">
        <v>556</v>
      </c>
      <c r="N252" s="203">
        <v>43042</v>
      </c>
      <c r="O252" s="54"/>
      <c r="P252" s="13"/>
      <c r="Q252" s="13"/>
      <c r="R252" s="90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128</v>
      </c>
      <c r="B253" s="155">
        <v>43074</v>
      </c>
      <c r="C253" s="155"/>
      <c r="D253" s="156" t="s">
        <v>295</v>
      </c>
      <c r="E253" s="157" t="s">
        <v>580</v>
      </c>
      <c r="F253" s="158">
        <v>172</v>
      </c>
      <c r="G253" s="157"/>
      <c r="H253" s="157">
        <v>155.25</v>
      </c>
      <c r="I253" s="174">
        <v>230</v>
      </c>
      <c r="J253" s="341" t="s">
        <v>794</v>
      </c>
      <c r="K253" s="130">
        <f t="shared" ref="K253" si="57">H253-F253</f>
        <v>-16.75</v>
      </c>
      <c r="L253" s="131">
        <f t="shared" ref="L253" si="58">K253/F253</f>
        <v>-9.7383720930232565E-2</v>
      </c>
      <c r="M253" s="132" t="s">
        <v>620</v>
      </c>
      <c r="N253" s="133">
        <v>43787</v>
      </c>
      <c r="O253" s="54"/>
      <c r="P253" s="13"/>
      <c r="Q253" s="13"/>
      <c r="R253" s="14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129</v>
      </c>
      <c r="B254" s="190">
        <v>43398</v>
      </c>
      <c r="C254" s="190"/>
      <c r="D254" s="151" t="s">
        <v>103</v>
      </c>
      <c r="E254" s="191" t="s">
        <v>580</v>
      </c>
      <c r="F254" s="191">
        <v>698.5</v>
      </c>
      <c r="G254" s="191"/>
      <c r="H254" s="191">
        <v>890</v>
      </c>
      <c r="I254" s="210">
        <v>890</v>
      </c>
      <c r="J254" s="137" t="s">
        <v>848</v>
      </c>
      <c r="K254" s="124">
        <f t="shared" si="55"/>
        <v>191.5</v>
      </c>
      <c r="L254" s="125">
        <f t="shared" si="56"/>
        <v>0.27415891195418757</v>
      </c>
      <c r="M254" s="126" t="s">
        <v>556</v>
      </c>
      <c r="N254" s="322">
        <v>44328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130</v>
      </c>
      <c r="B255" s="190">
        <v>42877</v>
      </c>
      <c r="C255" s="190"/>
      <c r="D255" s="151" t="s">
        <v>369</v>
      </c>
      <c r="E255" s="191" t="s">
        <v>580</v>
      </c>
      <c r="F255" s="191">
        <v>127.6</v>
      </c>
      <c r="G255" s="191"/>
      <c r="H255" s="191">
        <v>138</v>
      </c>
      <c r="I255" s="210">
        <v>190</v>
      </c>
      <c r="J255" s="137" t="s">
        <v>798</v>
      </c>
      <c r="K255" s="124">
        <f t="shared" si="55"/>
        <v>10.400000000000006</v>
      </c>
      <c r="L255" s="125">
        <f t="shared" si="56"/>
        <v>8.1504702194357417E-2</v>
      </c>
      <c r="M255" s="126" t="s">
        <v>556</v>
      </c>
      <c r="N255" s="322">
        <v>43774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9">
        <v>131</v>
      </c>
      <c r="B256" s="190">
        <v>43158</v>
      </c>
      <c r="C256" s="190"/>
      <c r="D256" s="151" t="s">
        <v>711</v>
      </c>
      <c r="E256" s="191" t="s">
        <v>580</v>
      </c>
      <c r="F256" s="191">
        <v>317</v>
      </c>
      <c r="G256" s="191"/>
      <c r="H256" s="191">
        <v>382.5</v>
      </c>
      <c r="I256" s="210">
        <v>398</v>
      </c>
      <c r="J256" s="137" t="s">
        <v>833</v>
      </c>
      <c r="K256" s="124">
        <f t="shared" ref="K256" si="59">H256-F256</f>
        <v>65.5</v>
      </c>
      <c r="L256" s="125">
        <f t="shared" ref="L256" si="60">K256/F256</f>
        <v>0.20662460567823343</v>
      </c>
      <c r="M256" s="126" t="s">
        <v>556</v>
      </c>
      <c r="N256" s="322">
        <v>44238</v>
      </c>
      <c r="O256" s="54"/>
      <c r="P256" s="13"/>
      <c r="Q256" s="13"/>
      <c r="R256" s="1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27">
        <v>132</v>
      </c>
      <c r="B257" s="155">
        <v>43164</v>
      </c>
      <c r="C257" s="155"/>
      <c r="D257" s="156" t="s">
        <v>133</v>
      </c>
      <c r="E257" s="157" t="s">
        <v>580</v>
      </c>
      <c r="F257" s="158">
        <f>510-14.4</f>
        <v>495.6</v>
      </c>
      <c r="G257" s="157"/>
      <c r="H257" s="157">
        <v>350</v>
      </c>
      <c r="I257" s="174">
        <v>672</v>
      </c>
      <c r="J257" s="341" t="s">
        <v>803</v>
      </c>
      <c r="K257" s="130">
        <f t="shared" ref="K257" si="61">H257-F257</f>
        <v>-145.60000000000002</v>
      </c>
      <c r="L257" s="131">
        <f t="shared" ref="L257" si="62">K257/F257</f>
        <v>-0.29378531073446329</v>
      </c>
      <c r="M257" s="132" t="s">
        <v>620</v>
      </c>
      <c r="N257" s="133">
        <v>43887</v>
      </c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27">
        <v>133</v>
      </c>
      <c r="B258" s="155">
        <v>43237</v>
      </c>
      <c r="C258" s="155"/>
      <c r="D258" s="156" t="s">
        <v>459</v>
      </c>
      <c r="E258" s="157" t="s">
        <v>580</v>
      </c>
      <c r="F258" s="158">
        <v>230.3</v>
      </c>
      <c r="G258" s="157"/>
      <c r="H258" s="157">
        <v>102.5</v>
      </c>
      <c r="I258" s="174">
        <v>348</v>
      </c>
      <c r="J258" s="341" t="s">
        <v>805</v>
      </c>
      <c r="K258" s="130">
        <f t="shared" ref="K258:K259" si="63">H258-F258</f>
        <v>-127.80000000000001</v>
      </c>
      <c r="L258" s="131">
        <f t="shared" ref="L258:L259" si="64">K258/F258</f>
        <v>-0.55492835432045162</v>
      </c>
      <c r="M258" s="132" t="s">
        <v>620</v>
      </c>
      <c r="N258" s="133">
        <v>43896</v>
      </c>
      <c r="O258" s="54"/>
      <c r="P258" s="13"/>
      <c r="Q258" s="13"/>
      <c r="R258" s="3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134</v>
      </c>
      <c r="B259" s="190">
        <v>43258</v>
      </c>
      <c r="C259" s="190"/>
      <c r="D259" s="151" t="s">
        <v>426</v>
      </c>
      <c r="E259" s="191" t="s">
        <v>580</v>
      </c>
      <c r="F259" s="191">
        <f>342.5-5.1</f>
        <v>337.4</v>
      </c>
      <c r="G259" s="191"/>
      <c r="H259" s="191">
        <v>412.5</v>
      </c>
      <c r="I259" s="210">
        <v>439</v>
      </c>
      <c r="J259" s="137" t="s">
        <v>832</v>
      </c>
      <c r="K259" s="124">
        <f t="shared" si="63"/>
        <v>75.100000000000023</v>
      </c>
      <c r="L259" s="125">
        <f t="shared" si="64"/>
        <v>0.22258446947243635</v>
      </c>
      <c r="M259" s="126" t="s">
        <v>556</v>
      </c>
      <c r="N259" s="322">
        <v>44230</v>
      </c>
      <c r="O259" s="54"/>
      <c r="P259" s="13"/>
      <c r="Q259" s="13"/>
      <c r="R259" s="14" t="s">
        <v>710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135</v>
      </c>
      <c r="B260" s="182">
        <v>43285</v>
      </c>
      <c r="C260" s="182"/>
      <c r="D260" s="185" t="s">
        <v>48</v>
      </c>
      <c r="E260" s="183" t="s">
        <v>580</v>
      </c>
      <c r="F260" s="181">
        <f>127.5-5.53</f>
        <v>121.97</v>
      </c>
      <c r="G260" s="183"/>
      <c r="H260" s="183"/>
      <c r="I260" s="204">
        <v>170</v>
      </c>
      <c r="J260" s="216" t="s">
        <v>558</v>
      </c>
      <c r="K260" s="206"/>
      <c r="L260" s="207"/>
      <c r="M260" s="205" t="s">
        <v>558</v>
      </c>
      <c r="N260" s="208"/>
      <c r="O260" s="54"/>
      <c r="P260" s="13"/>
      <c r="Q260" s="13"/>
      <c r="R260" s="1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7">
        <v>136</v>
      </c>
      <c r="B261" s="155">
        <v>43294</v>
      </c>
      <c r="C261" s="155"/>
      <c r="D261" s="156" t="s">
        <v>239</v>
      </c>
      <c r="E261" s="157" t="s">
        <v>580</v>
      </c>
      <c r="F261" s="158">
        <v>46.5</v>
      </c>
      <c r="G261" s="157"/>
      <c r="H261" s="157">
        <v>17</v>
      </c>
      <c r="I261" s="174">
        <v>59</v>
      </c>
      <c r="J261" s="341" t="s">
        <v>802</v>
      </c>
      <c r="K261" s="130">
        <f t="shared" ref="K261" si="65">H261-F261</f>
        <v>-29.5</v>
      </c>
      <c r="L261" s="131">
        <f t="shared" ref="L261" si="66">K261/F261</f>
        <v>-0.63440860215053763</v>
      </c>
      <c r="M261" s="132" t="s">
        <v>620</v>
      </c>
      <c r="N261" s="133">
        <v>43887</v>
      </c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329">
        <v>137</v>
      </c>
      <c r="B262" s="180">
        <v>43396</v>
      </c>
      <c r="C262" s="180"/>
      <c r="D262" s="185" t="s">
        <v>404</v>
      </c>
      <c r="E262" s="183" t="s">
        <v>580</v>
      </c>
      <c r="F262" s="184">
        <v>156.5</v>
      </c>
      <c r="G262" s="183"/>
      <c r="H262" s="183"/>
      <c r="I262" s="204">
        <v>191</v>
      </c>
      <c r="J262" s="216" t="s">
        <v>558</v>
      </c>
      <c r="K262" s="206"/>
      <c r="L262" s="207"/>
      <c r="M262" s="205" t="s">
        <v>558</v>
      </c>
      <c r="N262" s="208"/>
      <c r="O262" s="54"/>
      <c r="P262" s="13"/>
      <c r="Q262" s="13"/>
      <c r="R262" s="1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138</v>
      </c>
      <c r="B263" s="190">
        <v>43439</v>
      </c>
      <c r="C263" s="190"/>
      <c r="D263" s="151" t="s">
        <v>321</v>
      </c>
      <c r="E263" s="191" t="s">
        <v>580</v>
      </c>
      <c r="F263" s="191">
        <v>259.5</v>
      </c>
      <c r="G263" s="191"/>
      <c r="H263" s="191">
        <v>320</v>
      </c>
      <c r="I263" s="210">
        <v>320</v>
      </c>
      <c r="J263" s="137" t="s">
        <v>639</v>
      </c>
      <c r="K263" s="124">
        <f t="shared" ref="K263" si="67">H263-F263</f>
        <v>60.5</v>
      </c>
      <c r="L263" s="125">
        <f t="shared" ref="L263" si="68">K263/F263</f>
        <v>0.23314065510597304</v>
      </c>
      <c r="M263" s="126" t="s">
        <v>556</v>
      </c>
      <c r="N263" s="322">
        <v>44323</v>
      </c>
      <c r="O263" s="54"/>
      <c r="P263" s="13"/>
      <c r="Q263" s="13"/>
      <c r="R263" s="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27">
        <v>139</v>
      </c>
      <c r="B264" s="155">
        <v>43439</v>
      </c>
      <c r="C264" s="155"/>
      <c r="D264" s="156" t="s">
        <v>732</v>
      </c>
      <c r="E264" s="157" t="s">
        <v>580</v>
      </c>
      <c r="F264" s="157">
        <v>715</v>
      </c>
      <c r="G264" s="157"/>
      <c r="H264" s="157">
        <v>445</v>
      </c>
      <c r="I264" s="174">
        <v>840</v>
      </c>
      <c r="J264" s="134" t="s">
        <v>782</v>
      </c>
      <c r="K264" s="130">
        <f t="shared" ref="K264:K267" si="69">H264-F264</f>
        <v>-270</v>
      </c>
      <c r="L264" s="131">
        <f t="shared" ref="L264:L267" si="70">K264/F264</f>
        <v>-0.3776223776223776</v>
      </c>
      <c r="M264" s="132" t="s">
        <v>620</v>
      </c>
      <c r="N264" s="133">
        <v>43800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140</v>
      </c>
      <c r="B265" s="190">
        <v>43469</v>
      </c>
      <c r="C265" s="190"/>
      <c r="D265" s="151" t="s">
        <v>143</v>
      </c>
      <c r="E265" s="191" t="s">
        <v>580</v>
      </c>
      <c r="F265" s="191">
        <v>875</v>
      </c>
      <c r="G265" s="191"/>
      <c r="H265" s="191">
        <v>1165</v>
      </c>
      <c r="I265" s="210">
        <v>1185</v>
      </c>
      <c r="J265" s="137" t="s">
        <v>807</v>
      </c>
      <c r="K265" s="124">
        <f t="shared" si="69"/>
        <v>290</v>
      </c>
      <c r="L265" s="125">
        <f t="shared" si="70"/>
        <v>0.33142857142857141</v>
      </c>
      <c r="M265" s="126" t="s">
        <v>556</v>
      </c>
      <c r="N265" s="322">
        <v>43847</v>
      </c>
      <c r="O265" s="54"/>
      <c r="P265" s="13"/>
      <c r="Q265" s="13"/>
      <c r="R265" s="314" t="s">
        <v>708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141</v>
      </c>
      <c r="B266" s="190">
        <v>43559</v>
      </c>
      <c r="C266" s="190"/>
      <c r="D266" s="356" t="s">
        <v>336</v>
      </c>
      <c r="E266" s="191" t="s">
        <v>580</v>
      </c>
      <c r="F266" s="191">
        <f>387-14.63</f>
        <v>372.37</v>
      </c>
      <c r="G266" s="191"/>
      <c r="H266" s="191">
        <v>490</v>
      </c>
      <c r="I266" s="210">
        <v>490</v>
      </c>
      <c r="J266" s="137" t="s">
        <v>639</v>
      </c>
      <c r="K266" s="124">
        <f t="shared" si="69"/>
        <v>117.63</v>
      </c>
      <c r="L266" s="125">
        <f t="shared" si="70"/>
        <v>0.31589548030185027</v>
      </c>
      <c r="M266" s="126" t="s">
        <v>556</v>
      </c>
      <c r="N266" s="322">
        <v>43850</v>
      </c>
      <c r="O266" s="54"/>
      <c r="P266" s="13"/>
      <c r="Q266" s="13"/>
      <c r="R266" s="314" t="s">
        <v>708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142</v>
      </c>
      <c r="B267" s="155">
        <v>43578</v>
      </c>
      <c r="C267" s="155"/>
      <c r="D267" s="156" t="s">
        <v>733</v>
      </c>
      <c r="E267" s="157" t="s">
        <v>557</v>
      </c>
      <c r="F267" s="157">
        <v>220</v>
      </c>
      <c r="G267" s="157"/>
      <c r="H267" s="157">
        <v>127.5</v>
      </c>
      <c r="I267" s="174">
        <v>284</v>
      </c>
      <c r="J267" s="341" t="s">
        <v>806</v>
      </c>
      <c r="K267" s="130">
        <f t="shared" si="69"/>
        <v>-92.5</v>
      </c>
      <c r="L267" s="131">
        <f t="shared" si="70"/>
        <v>-0.42045454545454547</v>
      </c>
      <c r="M267" s="132" t="s">
        <v>620</v>
      </c>
      <c r="N267" s="133">
        <v>43896</v>
      </c>
      <c r="O267" s="54"/>
      <c r="P267" s="13"/>
      <c r="Q267" s="13"/>
      <c r="R267" s="1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143</v>
      </c>
      <c r="B268" s="190">
        <v>43622</v>
      </c>
      <c r="C268" s="190"/>
      <c r="D268" s="356" t="s">
        <v>466</v>
      </c>
      <c r="E268" s="191" t="s">
        <v>557</v>
      </c>
      <c r="F268" s="191">
        <v>332.8</v>
      </c>
      <c r="G268" s="191"/>
      <c r="H268" s="191">
        <v>405</v>
      </c>
      <c r="I268" s="210">
        <v>419</v>
      </c>
      <c r="J268" s="137" t="s">
        <v>808</v>
      </c>
      <c r="K268" s="124">
        <f t="shared" ref="K268" si="71">H268-F268</f>
        <v>72.199999999999989</v>
      </c>
      <c r="L268" s="125">
        <f t="shared" ref="L268" si="72">K268/F268</f>
        <v>0.21694711538461534</v>
      </c>
      <c r="M268" s="126" t="s">
        <v>556</v>
      </c>
      <c r="N268" s="322">
        <v>43860</v>
      </c>
      <c r="O268" s="54"/>
      <c r="P268" s="13"/>
      <c r="Q268" s="13"/>
      <c r="R268" s="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40">
        <v>144</v>
      </c>
      <c r="B269" s="139">
        <v>43641</v>
      </c>
      <c r="C269" s="139"/>
      <c r="D269" s="140" t="s">
        <v>137</v>
      </c>
      <c r="E269" s="141" t="s">
        <v>580</v>
      </c>
      <c r="F269" s="142">
        <v>386</v>
      </c>
      <c r="G269" s="143"/>
      <c r="H269" s="143">
        <v>395</v>
      </c>
      <c r="I269" s="143">
        <v>452</v>
      </c>
      <c r="J269" s="161" t="s">
        <v>799</v>
      </c>
      <c r="K269" s="162">
        <f t="shared" ref="K269" si="73">H269-F269</f>
        <v>9</v>
      </c>
      <c r="L269" s="163">
        <f t="shared" ref="L269" si="74">K269/F269</f>
        <v>2.3316062176165803E-2</v>
      </c>
      <c r="M269" s="164" t="s">
        <v>665</v>
      </c>
      <c r="N269" s="165">
        <v>43868</v>
      </c>
      <c r="O269" s="13"/>
      <c r="P269" s="13"/>
      <c r="Q269" s="13"/>
      <c r="R269" s="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330">
        <v>145</v>
      </c>
      <c r="B270" s="180">
        <v>43707</v>
      </c>
      <c r="C270" s="180"/>
      <c r="D270" s="185" t="s">
        <v>255</v>
      </c>
      <c r="E270" s="183" t="s">
        <v>580</v>
      </c>
      <c r="F270" s="183" t="s">
        <v>712</v>
      </c>
      <c r="G270" s="183"/>
      <c r="H270" s="183"/>
      <c r="I270" s="204">
        <v>190</v>
      </c>
      <c r="J270" s="216" t="s">
        <v>558</v>
      </c>
      <c r="K270" s="206"/>
      <c r="L270" s="207"/>
      <c r="M270" s="321" t="s">
        <v>558</v>
      </c>
      <c r="N270" s="208"/>
      <c r="O270" s="13"/>
      <c r="P270" s="13"/>
      <c r="Q270" s="13"/>
      <c r="R270" s="314" t="s">
        <v>708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146</v>
      </c>
      <c r="B271" s="190">
        <v>43731</v>
      </c>
      <c r="C271" s="190"/>
      <c r="D271" s="151" t="s">
        <v>418</v>
      </c>
      <c r="E271" s="191" t="s">
        <v>580</v>
      </c>
      <c r="F271" s="191">
        <v>235</v>
      </c>
      <c r="G271" s="191"/>
      <c r="H271" s="191">
        <v>295</v>
      </c>
      <c r="I271" s="210">
        <v>296</v>
      </c>
      <c r="J271" s="137" t="s">
        <v>787</v>
      </c>
      <c r="K271" s="124">
        <f t="shared" ref="K271" si="75">H271-F271</f>
        <v>60</v>
      </c>
      <c r="L271" s="125">
        <f t="shared" ref="L271" si="76">K271/F271</f>
        <v>0.25531914893617019</v>
      </c>
      <c r="M271" s="126" t="s">
        <v>556</v>
      </c>
      <c r="N271" s="322">
        <v>43844</v>
      </c>
      <c r="O271" s="54"/>
      <c r="P271" s="13"/>
      <c r="Q271" s="13"/>
      <c r="R271" s="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147</v>
      </c>
      <c r="B272" s="190">
        <v>43752</v>
      </c>
      <c r="C272" s="190"/>
      <c r="D272" s="151" t="s">
        <v>778</v>
      </c>
      <c r="E272" s="191" t="s">
        <v>580</v>
      </c>
      <c r="F272" s="191">
        <v>277.5</v>
      </c>
      <c r="G272" s="191"/>
      <c r="H272" s="191">
        <v>333</v>
      </c>
      <c r="I272" s="210">
        <v>333</v>
      </c>
      <c r="J272" s="137" t="s">
        <v>788</v>
      </c>
      <c r="K272" s="124">
        <f t="shared" ref="K272" si="77">H272-F272</f>
        <v>55.5</v>
      </c>
      <c r="L272" s="125">
        <f t="shared" ref="L272" si="78">K272/F272</f>
        <v>0.2</v>
      </c>
      <c r="M272" s="126" t="s">
        <v>556</v>
      </c>
      <c r="N272" s="322">
        <v>43846</v>
      </c>
      <c r="O272" s="54"/>
      <c r="P272" s="13"/>
      <c r="Q272" s="13"/>
      <c r="R272" s="3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148</v>
      </c>
      <c r="B273" s="190">
        <v>43752</v>
      </c>
      <c r="C273" s="190"/>
      <c r="D273" s="151" t="s">
        <v>777</v>
      </c>
      <c r="E273" s="191" t="s">
        <v>580</v>
      </c>
      <c r="F273" s="191">
        <v>930</v>
      </c>
      <c r="G273" s="191"/>
      <c r="H273" s="191">
        <v>1165</v>
      </c>
      <c r="I273" s="210">
        <v>1200</v>
      </c>
      <c r="J273" s="137" t="s">
        <v>789</v>
      </c>
      <c r="K273" s="124">
        <f t="shared" ref="K273:K274" si="79">H273-F273</f>
        <v>235</v>
      </c>
      <c r="L273" s="125">
        <f t="shared" ref="L273:L274" si="80">K273/F273</f>
        <v>0.25268817204301075</v>
      </c>
      <c r="M273" s="126" t="s">
        <v>556</v>
      </c>
      <c r="N273" s="322">
        <v>43847</v>
      </c>
      <c r="O273" s="54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149</v>
      </c>
      <c r="B274" s="190">
        <v>43753</v>
      </c>
      <c r="C274" s="190"/>
      <c r="D274" s="151" t="s">
        <v>776</v>
      </c>
      <c r="E274" s="191" t="s">
        <v>580</v>
      </c>
      <c r="F274" s="192">
        <v>111</v>
      </c>
      <c r="G274" s="191"/>
      <c r="H274" s="191">
        <v>141</v>
      </c>
      <c r="I274" s="210">
        <v>141</v>
      </c>
      <c r="J274" s="432" t="s">
        <v>849</v>
      </c>
      <c r="K274" s="124">
        <f t="shared" si="79"/>
        <v>30</v>
      </c>
      <c r="L274" s="125">
        <f t="shared" si="80"/>
        <v>0.27027027027027029</v>
      </c>
      <c r="M274" s="126" t="s">
        <v>556</v>
      </c>
      <c r="N274" s="322">
        <v>44328</v>
      </c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9">
        <v>150</v>
      </c>
      <c r="B275" s="190">
        <v>43753</v>
      </c>
      <c r="C275" s="190"/>
      <c r="D275" s="151" t="s">
        <v>775</v>
      </c>
      <c r="E275" s="191" t="s">
        <v>580</v>
      </c>
      <c r="F275" s="192">
        <v>296</v>
      </c>
      <c r="G275" s="191"/>
      <c r="H275" s="191">
        <v>370</v>
      </c>
      <c r="I275" s="210">
        <v>370</v>
      </c>
      <c r="J275" s="137" t="s">
        <v>639</v>
      </c>
      <c r="K275" s="124">
        <f t="shared" ref="K275:K276" si="81">H275-F275</f>
        <v>74</v>
      </c>
      <c r="L275" s="125">
        <f t="shared" ref="L275:L276" si="82">K275/F275</f>
        <v>0.25</v>
      </c>
      <c r="M275" s="126" t="s">
        <v>556</v>
      </c>
      <c r="N275" s="322">
        <v>43853</v>
      </c>
      <c r="O275" s="54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151</v>
      </c>
      <c r="B276" s="190">
        <v>43754</v>
      </c>
      <c r="C276" s="190"/>
      <c r="D276" s="151" t="s">
        <v>774</v>
      </c>
      <c r="E276" s="191" t="s">
        <v>580</v>
      </c>
      <c r="F276" s="192">
        <v>300</v>
      </c>
      <c r="G276" s="191"/>
      <c r="H276" s="191">
        <v>382.5</v>
      </c>
      <c r="I276" s="210">
        <v>344</v>
      </c>
      <c r="J276" s="432" t="s">
        <v>834</v>
      </c>
      <c r="K276" s="124">
        <f t="shared" si="81"/>
        <v>82.5</v>
      </c>
      <c r="L276" s="125">
        <f t="shared" si="82"/>
        <v>0.27500000000000002</v>
      </c>
      <c r="M276" s="126" t="s">
        <v>556</v>
      </c>
      <c r="N276" s="322">
        <v>44238</v>
      </c>
      <c r="O276" s="13"/>
      <c r="P276" s="13"/>
      <c r="Q276" s="13"/>
      <c r="R276" s="31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16">
        <v>152</v>
      </c>
      <c r="B277" s="194">
        <v>43832</v>
      </c>
      <c r="C277" s="194"/>
      <c r="D277" s="198" t="s">
        <v>758</v>
      </c>
      <c r="E277" s="195" t="s">
        <v>580</v>
      </c>
      <c r="F277" s="196" t="s">
        <v>786</v>
      </c>
      <c r="G277" s="195"/>
      <c r="H277" s="195"/>
      <c r="I277" s="215">
        <v>590</v>
      </c>
      <c r="J277" s="216" t="s">
        <v>558</v>
      </c>
      <c r="K277" s="216"/>
      <c r="L277" s="119"/>
      <c r="M277" s="313" t="s">
        <v>558</v>
      </c>
      <c r="N277" s="218"/>
      <c r="O277" s="13"/>
      <c r="P277" s="13"/>
      <c r="Q277" s="13"/>
      <c r="R277" s="31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89">
        <v>153</v>
      </c>
      <c r="B278" s="190">
        <v>43966</v>
      </c>
      <c r="C278" s="190"/>
      <c r="D278" s="151" t="s">
        <v>64</v>
      </c>
      <c r="E278" s="191" t="s">
        <v>580</v>
      </c>
      <c r="F278" s="192">
        <v>67.5</v>
      </c>
      <c r="G278" s="191"/>
      <c r="H278" s="191">
        <v>86</v>
      </c>
      <c r="I278" s="210">
        <v>86</v>
      </c>
      <c r="J278" s="137" t="s">
        <v>816</v>
      </c>
      <c r="K278" s="124">
        <f t="shared" ref="K278:K279" si="83">H278-F278</f>
        <v>18.5</v>
      </c>
      <c r="L278" s="125">
        <f t="shared" ref="L278:L279" si="84">K278/F278</f>
        <v>0.27407407407407408</v>
      </c>
      <c r="M278" s="126" t="s">
        <v>556</v>
      </c>
      <c r="N278" s="322">
        <v>44008</v>
      </c>
      <c r="O278" s="54"/>
      <c r="P278" s="13"/>
      <c r="Q278" s="13"/>
      <c r="R278" s="3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154</v>
      </c>
      <c r="B279" s="190">
        <v>44035</v>
      </c>
      <c r="C279" s="190"/>
      <c r="D279" s="151" t="s">
        <v>465</v>
      </c>
      <c r="E279" s="191" t="s">
        <v>580</v>
      </c>
      <c r="F279" s="192">
        <v>231</v>
      </c>
      <c r="G279" s="191"/>
      <c r="H279" s="191">
        <v>281</v>
      </c>
      <c r="I279" s="210">
        <v>281</v>
      </c>
      <c r="J279" s="137" t="s">
        <v>639</v>
      </c>
      <c r="K279" s="124">
        <f t="shared" si="83"/>
        <v>50</v>
      </c>
      <c r="L279" s="125">
        <f t="shared" si="84"/>
        <v>0.21645021645021645</v>
      </c>
      <c r="M279" s="126" t="s">
        <v>556</v>
      </c>
      <c r="N279" s="322">
        <v>44358</v>
      </c>
      <c r="O279" s="13"/>
      <c r="P279" s="13"/>
      <c r="Q279" s="13"/>
      <c r="R279" s="31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155</v>
      </c>
      <c r="B280" s="190">
        <v>44092</v>
      </c>
      <c r="C280" s="190"/>
      <c r="D280" s="151" t="s">
        <v>398</v>
      </c>
      <c r="E280" s="191" t="s">
        <v>580</v>
      </c>
      <c r="F280" s="191">
        <v>206</v>
      </c>
      <c r="G280" s="191"/>
      <c r="H280" s="191">
        <v>248</v>
      </c>
      <c r="I280" s="210">
        <v>248</v>
      </c>
      <c r="J280" s="137" t="s">
        <v>639</v>
      </c>
      <c r="K280" s="124">
        <f t="shared" ref="K280:K281" si="85">H280-F280</f>
        <v>42</v>
      </c>
      <c r="L280" s="125">
        <f t="shared" ref="L280:L281" si="86">K280/F280</f>
        <v>0.20388349514563106</v>
      </c>
      <c r="M280" s="126" t="s">
        <v>556</v>
      </c>
      <c r="N280" s="322">
        <v>44214</v>
      </c>
      <c r="O280" s="54"/>
      <c r="P280" s="13"/>
      <c r="Q280" s="13"/>
      <c r="R280" s="3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156</v>
      </c>
      <c r="B281" s="190">
        <v>44140</v>
      </c>
      <c r="C281" s="190"/>
      <c r="D281" s="151" t="s">
        <v>398</v>
      </c>
      <c r="E281" s="191" t="s">
        <v>580</v>
      </c>
      <c r="F281" s="191">
        <v>182.5</v>
      </c>
      <c r="G281" s="191"/>
      <c r="H281" s="191">
        <v>248</v>
      </c>
      <c r="I281" s="210">
        <v>248</v>
      </c>
      <c r="J281" s="137" t="s">
        <v>639</v>
      </c>
      <c r="K281" s="124">
        <f t="shared" si="85"/>
        <v>65.5</v>
      </c>
      <c r="L281" s="125">
        <f t="shared" si="86"/>
        <v>0.35890410958904112</v>
      </c>
      <c r="M281" s="126" t="s">
        <v>556</v>
      </c>
      <c r="N281" s="322">
        <v>44214</v>
      </c>
      <c r="O281" s="54"/>
      <c r="P281" s="13"/>
      <c r="Q281" s="13"/>
      <c r="R281" s="31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157</v>
      </c>
      <c r="B282" s="190">
        <v>44140</v>
      </c>
      <c r="C282" s="190"/>
      <c r="D282" s="151" t="s">
        <v>321</v>
      </c>
      <c r="E282" s="191" t="s">
        <v>580</v>
      </c>
      <c r="F282" s="191">
        <v>247.5</v>
      </c>
      <c r="G282" s="191"/>
      <c r="H282" s="191">
        <v>320</v>
      </c>
      <c r="I282" s="210">
        <v>320</v>
      </c>
      <c r="J282" s="137" t="s">
        <v>639</v>
      </c>
      <c r="K282" s="124">
        <f t="shared" ref="K282" si="87">H282-F282</f>
        <v>72.5</v>
      </c>
      <c r="L282" s="125">
        <f t="shared" ref="L282" si="88">K282/F282</f>
        <v>0.29292929292929293</v>
      </c>
      <c r="M282" s="126" t="s">
        <v>556</v>
      </c>
      <c r="N282" s="322">
        <v>44323</v>
      </c>
      <c r="O282" s="13"/>
      <c r="P282" s="13"/>
      <c r="Q282" s="13"/>
      <c r="R282" s="3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158</v>
      </c>
      <c r="B283" s="190">
        <v>44140</v>
      </c>
      <c r="C283" s="190"/>
      <c r="D283" s="151" t="s">
        <v>461</v>
      </c>
      <c r="E283" s="191" t="s">
        <v>580</v>
      </c>
      <c r="F283" s="192">
        <v>925</v>
      </c>
      <c r="G283" s="191"/>
      <c r="H283" s="191">
        <v>1095</v>
      </c>
      <c r="I283" s="210">
        <v>1093</v>
      </c>
      <c r="J283" s="432" t="s">
        <v>824</v>
      </c>
      <c r="K283" s="124">
        <f t="shared" ref="K283" si="89">H283-F283</f>
        <v>170</v>
      </c>
      <c r="L283" s="125">
        <f t="shared" ref="L283" si="90">K283/F283</f>
        <v>0.18378378378378379</v>
      </c>
      <c r="M283" s="126" t="s">
        <v>556</v>
      </c>
      <c r="N283" s="322">
        <v>44201</v>
      </c>
      <c r="O283" s="13"/>
      <c r="P283" s="13"/>
      <c r="Q283" s="13"/>
      <c r="R283" s="3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89">
        <v>159</v>
      </c>
      <c r="B284" s="190">
        <v>44140</v>
      </c>
      <c r="C284" s="190"/>
      <c r="D284" s="151" t="s">
        <v>336</v>
      </c>
      <c r="E284" s="191" t="s">
        <v>580</v>
      </c>
      <c r="F284" s="192">
        <v>332.5</v>
      </c>
      <c r="G284" s="191"/>
      <c r="H284" s="191">
        <v>393</v>
      </c>
      <c r="I284" s="210">
        <v>406</v>
      </c>
      <c r="J284" s="432" t="s">
        <v>837</v>
      </c>
      <c r="K284" s="124">
        <f t="shared" ref="K284:K285" si="91">H284-F284</f>
        <v>60.5</v>
      </c>
      <c r="L284" s="125">
        <f t="shared" ref="L284:L285" si="92">K284/F284</f>
        <v>0.18195488721804512</v>
      </c>
      <c r="M284" s="126" t="s">
        <v>556</v>
      </c>
      <c r="N284" s="322">
        <v>44256</v>
      </c>
      <c r="O284" s="13"/>
      <c r="P284" s="13"/>
      <c r="Q284" s="13"/>
      <c r="R284" s="314" t="s">
        <v>710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160</v>
      </c>
      <c r="B285" s="190">
        <v>44141</v>
      </c>
      <c r="C285" s="190"/>
      <c r="D285" s="151" t="s">
        <v>465</v>
      </c>
      <c r="E285" s="191" t="s">
        <v>580</v>
      </c>
      <c r="F285" s="192">
        <v>231</v>
      </c>
      <c r="G285" s="191"/>
      <c r="H285" s="191">
        <v>281</v>
      </c>
      <c r="I285" s="210">
        <v>281</v>
      </c>
      <c r="J285" s="137" t="s">
        <v>639</v>
      </c>
      <c r="K285" s="124">
        <f t="shared" si="91"/>
        <v>50</v>
      </c>
      <c r="L285" s="125">
        <f t="shared" si="92"/>
        <v>0.21645021645021645</v>
      </c>
      <c r="M285" s="126" t="s">
        <v>556</v>
      </c>
      <c r="N285" s="322">
        <v>44358</v>
      </c>
      <c r="O285" s="13"/>
      <c r="P285" s="13"/>
      <c r="Q285" s="13"/>
      <c r="R285" s="3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3">
        <v>161</v>
      </c>
      <c r="B286" s="194">
        <v>44187</v>
      </c>
      <c r="C286" s="194"/>
      <c r="D286" s="198" t="s">
        <v>754</v>
      </c>
      <c r="E286" s="195" t="s">
        <v>580</v>
      </c>
      <c r="F286" s="429" t="s">
        <v>823</v>
      </c>
      <c r="G286" s="195"/>
      <c r="H286" s="195"/>
      <c r="I286" s="215">
        <v>239</v>
      </c>
      <c r="J286" s="430" t="s">
        <v>558</v>
      </c>
      <c r="K286" s="216"/>
      <c r="L286" s="119"/>
      <c r="M286" s="217"/>
      <c r="N286" s="218"/>
      <c r="O286" s="13"/>
      <c r="P286" s="13"/>
      <c r="Q286" s="13"/>
      <c r="R286" s="3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3">
        <v>162</v>
      </c>
      <c r="B287" s="194">
        <v>44258</v>
      </c>
      <c r="C287" s="194"/>
      <c r="D287" s="198" t="s">
        <v>758</v>
      </c>
      <c r="E287" s="195" t="s">
        <v>580</v>
      </c>
      <c r="F287" s="196" t="s">
        <v>786</v>
      </c>
      <c r="G287" s="195"/>
      <c r="H287" s="195"/>
      <c r="I287" s="215">
        <v>590</v>
      </c>
      <c r="J287" s="216" t="s">
        <v>558</v>
      </c>
      <c r="K287" s="216"/>
      <c r="L287" s="119"/>
      <c r="M287" s="313"/>
      <c r="N287" s="218"/>
      <c r="O287" s="13"/>
      <c r="P287" s="13"/>
      <c r="R287" s="314" t="s">
        <v>710</v>
      </c>
    </row>
    <row r="288" spans="1:26">
      <c r="A288" s="189">
        <v>163</v>
      </c>
      <c r="B288" s="190">
        <v>44274</v>
      </c>
      <c r="C288" s="190"/>
      <c r="D288" s="332" t="s">
        <v>336</v>
      </c>
      <c r="E288" s="191" t="s">
        <v>580</v>
      </c>
      <c r="F288" s="192">
        <v>355</v>
      </c>
      <c r="G288" s="191"/>
      <c r="H288" s="191">
        <v>422.5</v>
      </c>
      <c r="I288" s="210">
        <v>420</v>
      </c>
      <c r="J288" s="432" t="s">
        <v>953</v>
      </c>
      <c r="K288" s="124">
        <f t="shared" ref="K288" si="93">H288-F288</f>
        <v>67.5</v>
      </c>
      <c r="L288" s="125">
        <f t="shared" ref="L288" si="94">K288/F288</f>
        <v>0.19014084507042253</v>
      </c>
      <c r="M288" s="126" t="s">
        <v>556</v>
      </c>
      <c r="N288" s="322">
        <v>44361</v>
      </c>
      <c r="O288" s="13"/>
      <c r="R288" s="444" t="s">
        <v>710</v>
      </c>
    </row>
    <row r="289" spans="1:26">
      <c r="A289" s="189">
        <v>164</v>
      </c>
      <c r="B289" s="190">
        <v>44295</v>
      </c>
      <c r="C289" s="190"/>
      <c r="D289" s="332" t="s">
        <v>840</v>
      </c>
      <c r="E289" s="191" t="s">
        <v>580</v>
      </c>
      <c r="F289" s="192">
        <v>555</v>
      </c>
      <c r="G289" s="191"/>
      <c r="H289" s="191">
        <v>663</v>
      </c>
      <c r="I289" s="210">
        <v>663</v>
      </c>
      <c r="J289" s="432" t="s">
        <v>844</v>
      </c>
      <c r="K289" s="124">
        <f t="shared" ref="K289:K290" si="95">H289-F289</f>
        <v>108</v>
      </c>
      <c r="L289" s="125">
        <f t="shared" ref="L289:L290" si="96">K289/F289</f>
        <v>0.19459459459459461</v>
      </c>
      <c r="M289" s="126" t="s">
        <v>556</v>
      </c>
      <c r="N289" s="322">
        <v>44321</v>
      </c>
      <c r="O289" s="13"/>
      <c r="P289" s="13"/>
      <c r="Q289" s="13"/>
      <c r="R289" s="3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165</v>
      </c>
      <c r="B290" s="190">
        <v>44308</v>
      </c>
      <c r="C290" s="190"/>
      <c r="D290" s="332" t="s">
        <v>369</v>
      </c>
      <c r="E290" s="191" t="s">
        <v>580</v>
      </c>
      <c r="F290" s="192">
        <v>126.5</v>
      </c>
      <c r="G290" s="191"/>
      <c r="H290" s="191">
        <v>155</v>
      </c>
      <c r="I290" s="210">
        <v>155</v>
      </c>
      <c r="J290" s="137" t="s">
        <v>639</v>
      </c>
      <c r="K290" s="124">
        <f t="shared" si="95"/>
        <v>28.5</v>
      </c>
      <c r="L290" s="125">
        <f t="shared" si="96"/>
        <v>0.22529644268774704</v>
      </c>
      <c r="M290" s="126" t="s">
        <v>556</v>
      </c>
      <c r="N290" s="322">
        <v>44362</v>
      </c>
      <c r="O290" s="13"/>
      <c r="R290" s="219"/>
    </row>
    <row r="291" spans="1:26">
      <c r="O291" s="13"/>
      <c r="R291" s="219"/>
    </row>
    <row r="292" spans="1:26">
      <c r="R292" s="219"/>
    </row>
    <row r="293" spans="1:26">
      <c r="R293" s="219"/>
    </row>
    <row r="294" spans="1:26">
      <c r="R294" s="219"/>
    </row>
    <row r="295" spans="1:26">
      <c r="R295" s="219"/>
    </row>
    <row r="296" spans="1:26">
      <c r="R296" s="219"/>
    </row>
    <row r="297" spans="1:26">
      <c r="R297" s="219"/>
    </row>
    <row r="298" spans="1:26">
      <c r="A298" s="193"/>
      <c r="B298" s="184" t="s">
        <v>781</v>
      </c>
      <c r="R298" s="219"/>
    </row>
    <row r="308" spans="1:6">
      <c r="A308" s="199"/>
    </row>
    <row r="309" spans="1:6">
      <c r="A309" s="199"/>
      <c r="F309" s="431"/>
    </row>
    <row r="310" spans="1:6">
      <c r="A310" s="195"/>
    </row>
  </sheetData>
  <autoFilter ref="R1:R306"/>
  <mergeCells count="6">
    <mergeCell ref="J71:J72"/>
    <mergeCell ref="A71:A72"/>
    <mergeCell ref="B71:B72"/>
    <mergeCell ref="A73:A74"/>
    <mergeCell ref="B73:B74"/>
    <mergeCell ref="J73:J74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2021-06-17T02:32:11Z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