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6"/>
  <c r="M86" s="1"/>
  <c r="K85"/>
  <c r="M85" s="1"/>
  <c r="P20"/>
  <c r="L33"/>
  <c r="K33"/>
  <c r="L16"/>
  <c r="K16"/>
  <c r="M16" s="1"/>
  <c r="P19"/>
  <c r="L56"/>
  <c r="K56"/>
  <c r="M10"/>
  <c r="L10"/>
  <c r="K10"/>
  <c r="L40"/>
  <c r="K40"/>
  <c r="L39"/>
  <c r="M39" s="1"/>
  <c r="K39"/>
  <c r="K84"/>
  <c r="M84" s="1"/>
  <c r="M81"/>
  <c r="K82"/>
  <c r="M82" s="1"/>
  <c r="L35"/>
  <c r="K35"/>
  <c r="L34"/>
  <c r="K34"/>
  <c r="K81"/>
  <c r="K80"/>
  <c r="M80" s="1"/>
  <c r="K79"/>
  <c r="M79" s="1"/>
  <c r="M35" l="1"/>
  <c r="M33"/>
  <c r="M56"/>
  <c r="M40"/>
  <c r="M34"/>
  <c r="K78"/>
  <c r="M78" s="1"/>
  <c r="K77"/>
  <c r="M77" s="1"/>
  <c r="L32"/>
  <c r="K32"/>
  <c r="L37"/>
  <c r="K37"/>
  <c r="L30"/>
  <c r="K30"/>
  <c r="M32" l="1"/>
  <c r="M37"/>
  <c r="M30"/>
  <c r="K76"/>
  <c r="M76" s="1"/>
  <c r="L15"/>
  <c r="K15"/>
  <c r="M15" l="1"/>
  <c r="L54"/>
  <c r="M54" s="1"/>
  <c r="K54"/>
  <c r="L55"/>
  <c r="K55"/>
  <c r="M55" l="1"/>
  <c r="P17"/>
  <c r="P18"/>
  <c r="K75"/>
  <c r="M75" s="1"/>
  <c r="K73"/>
  <c r="M73" s="1"/>
  <c r="K74"/>
  <c r="M74" s="1"/>
  <c r="L36"/>
  <c r="K36"/>
  <c r="L31"/>
  <c r="K31"/>
  <c r="M31" l="1"/>
  <c r="M36"/>
  <c r="L12"/>
  <c r="K12"/>
  <c r="L14"/>
  <c r="K14"/>
  <c r="L13"/>
  <c r="K13"/>
  <c r="M12" l="1"/>
  <c r="M14"/>
  <c r="M13"/>
  <c r="K284"/>
  <c r="L284" s="1"/>
  <c r="K72"/>
  <c r="M72" s="1"/>
  <c r="K71"/>
  <c r="M71" s="1"/>
  <c r="P11"/>
  <c r="L96"/>
  <c r="K96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  <c r="M96" i="6" l="1"/>
</calcChain>
</file>

<file path=xl/sharedStrings.xml><?xml version="1.0" encoding="utf-8"?>
<sst xmlns="http://schemas.openxmlformats.org/spreadsheetml/2006/main" count="3205" uniqueCount="1187">
  <si>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</si>
  <si>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</si>
  <si>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</si>
  <si>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</si>
  <si>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</si>
  <si>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</si>
  <si>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</si>
  <si>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</si>
  <si>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</si>
  <si>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</si>
  <si>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</si>
  <si>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</si>
  <si>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</si>
  <si>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</si>
  <si>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</si>
  <si>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</si>
  <si>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</si>
  <si>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</si>
  <si>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</si>
  <si>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</si>
  <si>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</si>
  <si>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</si>
  <si>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</si>
  <si>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</si>
  <si>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</si>
  <si>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</si>
  <si>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</si>
  <si>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</si>
  <si>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</si>
  <si>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</si>
  <si>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</si>
  <si>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</si>
  <si>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</si>
  <si>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</si>
  <si>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</si>
  <si>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</si>
  <si>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</si>
  <si>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</si>
  <si>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</si>
  <si>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</si>
  <si>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</si>
  <si>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</si>
  <si>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</si>
  <si>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</si>
  <si>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</si>
  <si>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</si>
  <si>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</si>
  <si>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</si>
  <si>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</si>
  <si>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</si>
  <si>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</si>
  <si>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</si>
  <si>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</si>
  <si>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</si>
  <si>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</si>
  <si>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</si>
  <si>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</si>
  <si>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</si>
  <si>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</si>
  <si>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</si>
  <si>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</si>
  <si>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</si>
  <si>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</si>
  <si>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</si>
  <si>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</si>
  <si>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</si>
  <si>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</si>
  <si>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</si>
  <si>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</si>
  <si>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</si>
  <si>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</si>
  <si>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</si>
  <si>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</si>
  <si>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</si>
  <si>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</si>
  <si>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</si>
  <si>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</si>
  <si>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</si>
  <si>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</si>
  <si>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</si>
  <si>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</si>
  <si>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</si>
  <si>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</si>
  <si>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</si>
  <si>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</si>
  <si>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</si>
  <si>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</si>
  <si>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</si>
  <si>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</si>
  <si>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</si>
  <si>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</si>
  <si>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</si>
  <si>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</si>
  <si>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</si>
  <si>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</si>
  <si>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</si>
  <si>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</si>
  <si>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</si>
  <si>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</si>
  <si>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</si>
  <si>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</si>
  <si>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</si>
  <si>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</si>
  <si>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</si>
  <si>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</si>
  <si>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</si>
  <si>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</si>
  <si>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</si>
  <si>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</si>
  <si>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</si>
  <si>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</si>
  <si>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</si>
  <si>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</si>
  <si>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</si>
  <si>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</si>
  <si>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</si>
  <si>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</si>
  <si>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</si>
  <si>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</si>
  <si>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</si>
  <si>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</si>
  <si>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</si>
  <si>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</si>
  <si>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</si>
  <si>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</si>
  <si>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</si>
  <si>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</si>
  <si>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</si>
  <si>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</si>
  <si>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</si>
  <si>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</si>
  <si>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</si>
  <si>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</si>
  <si>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</si>
  <si>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</si>
  <si>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</si>
  <si>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</si>
  <si>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</si>
  <si>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</si>
  <si>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</si>
  <si>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</si>
  <si>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</si>
  <si>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</si>
  <si>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</si>
  <si>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</si>
  <si>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</si>
  <si>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</si>
  <si>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</si>
  <si>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</si>
  <si>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</si>
  <si>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</si>
  <si>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</si>
  <si>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</si>
  <si>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</si>
  <si>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</si>
  <si>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</si>
  <si>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</si>
  <si>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</si>
  <si>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</si>
  <si>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</si>
  <si>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</si>
  <si>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</si>
  <si>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</si>
  <si>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</si>
  <si>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</si>
  <si>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</si>
  <si>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</si>
  <si>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</si>
  <si>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</si>
  <si>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</si>
  <si>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</si>
  <si>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</si>
  <si>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</si>
  <si>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</si>
  <si>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</si>
  <si>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</si>
  <si>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</si>
  <si>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</si>
  <si>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</si>
  <si>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</si>
  <si>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</si>
  <si>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</si>
  <si>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</si>
  <si>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</si>
  <si>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</si>
  <si>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</si>
  <si>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</si>
  <si>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</si>
  <si>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</si>
  <si>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</si>
  <si>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</si>
  <si>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</si>
  <si>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</si>
  <si>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</si>
  <si>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</si>
  <si>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</si>
  <si>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</si>
  <si>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</si>
  <si>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</si>
  <si>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</si>
  <si>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</si>
  <si>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</si>
  <si>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</si>
  <si>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</si>
  <si>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</si>
  <si>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</si>
  <si>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</si>
  <si>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</si>
  <si>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</si>
  <si>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</si>
  <si>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</si>
  <si>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</si>
  <si>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</si>
  <si>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</si>
  <si>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</si>
  <si>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</si>
  <si>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</si>
  <si>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</si>
  <si>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</si>
  <si>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</si>
  <si>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</si>
  <si>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</si>
  <si>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</si>
  <si>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</si>
  <si>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</si>
  <si>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</si>
  <si>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</si>
  <si>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</si>
  <si>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</si>
  <si>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</si>
  <si>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</si>
  <si>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</si>
  <si>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</si>
  <si>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</si>
  <si>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</si>
  <si>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</si>
  <si>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</si>
  <si>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</si>
  <si>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</si>
  <si>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</si>
  <si>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</si>
  <si>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</si>
  <si>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</si>
  <si>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</si>
  <si>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</si>
  <si>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</si>
  <si>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</si>
  <si>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</si>
  <si>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</si>
  <si>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</si>
  <si>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</si>
  <si>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</si>
  <si>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</si>
  <si>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</si>
  <si>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</si>
  <si>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</si>
  <si>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</si>
  <si>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</si>
  <si>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</si>
  <si>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</si>
  <si>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</si>
  <si>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</si>
  <si>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</si>
  <si>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</si>
  <si>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</si>
  <si>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</si>
  <si>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</si>
  <si>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</si>
  <si>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</si>
  <si>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</si>
  <si>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</si>
  <si>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</si>
  <si>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</si>
  <si>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</si>
  <si>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</si>
  <si>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</si>
  <si>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</si>
  <si>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</si>
  <si>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</si>
  <si>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</si>
  <si>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</si>
  <si>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</si>
  <si>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</si>
  <si>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</si>
  <si>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</si>
  <si>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</si>
  <si>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</si>
  <si>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</si>
  <si>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</si>
  <si>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</si>
  <si>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</si>
  <si>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</si>
  <si>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</si>
  <si>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</si>
  <si>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</si>
  <si>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</si>
  <si>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</si>
  <si>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</si>
  <si>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</si>
  <si>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</si>
  <si>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</si>
  <si>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</si>
  <si>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</si>
  <si>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</si>
  <si>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</si>
  <si>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</si>
  <si>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</si>
  <si>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</si>
  <si>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</si>
  <si>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</si>
  <si>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</si>
  <si>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</si>
  <si>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</si>
  <si>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</si>
  <si>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</si>
  <si>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</si>
  <si>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</si>
  <si>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</si>
  <si>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</si>
  <si>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</si>
  <si>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</si>
  <si>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</si>
  <si>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</si>
  <si>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</si>
  <si>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</si>
  <si>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</si>
  <si>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</si>
  <si>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</si>
  <si>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</si>
  <si>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</si>
  <si>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</si>
  <si>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</si>
  <si>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</si>
  <si>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</si>
  <si>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</si>
  <si>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</si>
  <si>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</si>
  <si>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</si>
  <si>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</si>
  <si>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</si>
  <si>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</si>
  <si>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</si>
  <si>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</si>
  <si>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</si>
  <si>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</si>
  <si>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</si>
  <si>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</si>
  <si>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</si>
  <si>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</si>
  <si>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</si>
  <si>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</si>
  <si>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</si>
  <si>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</si>
  <si>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</si>
  <si>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</si>
  <si>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</si>
  <si>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</si>
  <si>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</si>
  <si>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</si>
  <si>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</si>
  <si>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</si>
  <si>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</si>
  <si>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</si>
  <si>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</si>
  <si>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</si>
  <si>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</si>
  <si>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</si>
  <si>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</si>
  <si>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</si>
  <si>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</si>
  <si>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</si>
  <si>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</si>
  <si>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</si>
  <si>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</si>
  <si>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</si>
  <si>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</si>
  <si>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</si>
  <si>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</si>
  <si>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</si>
  <si>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</si>
  <si>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</si>
  <si>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</si>
  <si>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</si>
  <si>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</si>
  <si>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</si>
  <si>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</si>
  <si>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</si>
  <si>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</si>
  <si>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</si>
  <si>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</si>
  <si>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</si>
  <si>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</si>
  <si>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</si>
  <si>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</si>
  <si>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</si>
  <si>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</si>
  <si>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</si>
  <si>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</si>
  <si>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</si>
  <si>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</si>
  <si>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</si>
  <si>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</si>
  <si>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</si>
  <si>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</si>
  <si>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</si>
  <si>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</si>
  <si>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</si>
  <si>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</si>
  <si>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</si>
  <si>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</si>
  <si>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</si>
  <si>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</si>
  <si>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</si>
  <si>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</si>
  <si>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</si>
  <si>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</si>
  <si>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</si>
  <si>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</si>
  <si>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</si>
  <si>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</si>
  <si>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</si>
  <si>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</si>
  <si>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</si>
  <si>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</si>
  <si>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</si>
  <si>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</si>
  <si>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</si>
  <si>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</si>
  <si>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</si>
  <si>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</si>
  <si>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</si>
  <si>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</si>
  <si>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</si>
  <si>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</si>
  <si>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</si>
  <si>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</si>
  <si>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</si>
  <si>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</si>
  <si>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</si>
  <si>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</si>
  <si>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</si>
  <si>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</si>
  <si>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</si>
  <si>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</si>
  <si>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</si>
  <si>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</si>
  <si>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</si>
  <si>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</si>
  <si>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</si>
  <si>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</si>
  <si>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</si>
  <si>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</si>
  <si>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</si>
  <si>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</si>
  <si>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</si>
  <si>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</si>
  <si>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</si>
  <si>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</si>
  <si>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</si>
  <si>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</si>
  <si>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</si>
  <si>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</si>
  <si>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</si>
  <si>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</si>
  <si>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</si>
  <si>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</si>
  <si>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</si>
  <si>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</si>
  <si>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</si>
  <si>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</si>
  <si>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</si>
  <si>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</si>
  <si>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</si>
  <si>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</si>
  <si>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</si>
  <si>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</si>
  <si>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</si>
  <si>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</si>
  <si>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</si>
  <si>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</si>
  <si>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</si>
  <si>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</si>
  <si>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</si>
  <si>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</si>
  <si>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</si>
  <si>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</si>
  <si>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</si>
  <si>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</si>
  <si>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</si>
  <si>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</si>
  <si>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</si>
  <si>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</si>
  <si>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</si>
  <si>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</si>
  <si>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</si>
  <si>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</si>
  <si>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</si>
  <si>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</si>
  <si>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</si>
  <si>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</si>
  <si>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</si>
  <si>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</si>
  <si>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</si>
  <si>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</si>
  <si>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</si>
  <si>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</si>
  <si>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</si>
  <si>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</si>
  <si>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</si>
  <si>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</si>
  <si>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</si>
  <si>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</si>
  <si>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</si>
  <si>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</si>
  <si>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</si>
  <si>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</si>
  <si>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</si>
  <si>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</si>
  <si>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</si>
  <si>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</si>
  <si>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</si>
  <si>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</si>
  <si>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</si>
  <si>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</si>
  <si>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</si>
  <si>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</si>
  <si>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</si>
  <si>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</si>
  <si>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</si>
  <si>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</si>
  <si>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</si>
  <si>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</si>
  <si>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</si>
  <si>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</si>
  <si>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</si>
  <si>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</si>
  <si>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</si>
  <si>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</si>
  <si>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</si>
  <si>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</si>
  <si>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</si>
  <si>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</si>
  <si>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</si>
  <si>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</si>
  <si>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</si>
  <si>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</si>
  <si>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</si>
  <si>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</si>
  <si>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</si>
  <si>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</si>
  <si>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</si>
  <si>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</si>
  <si>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</si>
  <si>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</si>
  <si>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</si>
  <si>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</si>
  <si>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</si>
  <si>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</si>
  <si>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</si>
  <si>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</si>
  <si>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</si>
  <si>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</si>
  <si>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</si>
  <si>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</si>
  <si>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</si>
  <si>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</si>
  <si>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</si>
  <si>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</si>
  <si>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</si>
  <si>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</si>
  <si>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</si>
  <si>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</si>
  <si>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</si>
  <si>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</si>
  <si>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</si>
  <si>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</si>
  <si>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</si>
  <si>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</si>
  <si>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</si>
  <si>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</si>
  <si>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</si>
  <si>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</si>
  <si>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</si>
  <si>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</si>
  <si>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</si>
  <si>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</si>
  <si>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</si>
  <si>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</si>
  <si>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</si>
  <si>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</si>
  <si>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</si>
  <si>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</si>
  <si>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</si>
  <si>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</si>
  <si>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</si>
  <si>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</si>
  <si>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</si>
  <si>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</si>
  <si>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</si>
  <si>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</si>
  <si>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</si>
  <si>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</si>
  <si>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</si>
  <si>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</si>
  <si>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</si>
  <si>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</si>
  <si>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</si>
  <si>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</si>
  <si>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</si>
  <si>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</si>
  <si>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</si>
  <si>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</si>
  <si>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</si>
  <si>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</si>
  <si>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</si>
  <si>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</si>
  <si>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</si>
  <si>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</si>
  <si>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</si>
  <si>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</si>
  <si>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</si>
  <si>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</si>
  <si>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</si>
  <si>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</si>
  <si>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</si>
  <si>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</si>
  <si>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</si>
  <si>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</si>
  <si>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</si>
  <si>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</si>
  <si>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</si>
  <si>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</si>
  <si>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</si>
  <si>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</si>
  <si>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</si>
  <si>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</si>
  <si>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</si>
  <si>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</si>
  <si>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</si>
  <si>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</si>
  <si>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</si>
  <si>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</si>
  <si>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</si>
  <si>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</si>
  <si>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</si>
  <si>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</si>
  <si>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</si>
  <si>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</si>
  <si>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</si>
  <si>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</si>
  <si>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</si>
  <si>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</si>
  <si>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</si>
  <si>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</si>
  <si>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</si>
  <si>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</si>
  <si>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</si>
  <si>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</si>
  <si>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</si>
  <si>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</si>
  <si>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</si>
  <si>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</si>
  <si>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</si>
  <si>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</si>
  <si>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</si>
  <si>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</si>
  <si>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</si>
  <si>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</si>
  <si>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</si>
  <si>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</si>
  <si>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</si>
  <si>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</si>
  <si>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</si>
  <si>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</si>
  <si>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</si>
  <si>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</si>
  <si>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</si>
  <si>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</si>
  <si>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</si>
  <si>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</si>
  <si>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</si>
  <si>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</si>
  <si>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</si>
  <si>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</si>
  <si>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</si>
  <si>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</si>
  <si>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</si>
  <si>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</si>
  <si>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</si>
  <si>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</si>
  <si>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</si>
  <si>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</si>
  <si>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</si>
  <si>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</si>
  <si>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</si>
  <si>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</si>
  <si>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</si>
  <si>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</si>
  <si>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</si>
  <si>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</si>
  <si>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</si>
  <si>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</si>
  <si>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</si>
  <si>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</si>
  <si>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</si>
  <si>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</si>
  <si>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</si>
  <si>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</si>
  <si>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</si>
  <si>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</si>
  <si>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</si>
  <si>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</si>
  <si>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</si>
  <si>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</si>
  <si>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</si>
  <si>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</si>
  <si>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</si>
  <si>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</si>
  <si>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</si>
  <si>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</si>
  <si>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</si>
  <si>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</si>
  <si>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</si>
  <si>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</si>
  <si>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</si>
  <si>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</si>
  <si>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</si>
  <si>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</si>
  <si>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</si>
  <si>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</si>
  <si>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</si>
  <si>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</si>
  <si>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</si>
  <si>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</si>
  <si>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</si>
  <si>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</si>
  <si>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</si>
  <si>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</si>
  <si>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</si>
  <si>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</si>
  <si>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</si>
  <si>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</si>
  <si>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</si>
  <si>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</si>
  <si>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</si>
  <si>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</si>
  <si>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</si>
  <si>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</si>
  <si>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</si>
  <si>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</si>
  <si>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</si>
  <si>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</si>
  <si>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</si>
  <si>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</si>
  <si>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</si>
  <si>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</si>
  <si>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</si>
  <si>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</si>
  <si>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</si>
  <si>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</si>
  <si>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</si>
  <si>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</si>
  <si>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</si>
  <si>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</si>
  <si>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</si>
  <si>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</si>
  <si>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</si>
  <si>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</si>
  <si>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</si>
  <si>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</si>
  <si>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</si>
  <si>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</si>
  <si>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</si>
  <si>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</si>
  <si>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</si>
  <si>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</si>
  <si>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</si>
  <si>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</si>
  <si>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</si>
  <si>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</si>
  <si>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</si>
  <si>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</si>
  <si>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</si>
  <si>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</si>
  <si>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</si>
  <si>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</si>
  <si>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</si>
  <si>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</si>
  <si>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</si>
  <si>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</si>
  <si>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</si>
  <si>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</si>
  <si>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</si>
  <si>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</si>
  <si>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</si>
  <si>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</si>
  <si>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</si>
  <si>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</si>
  <si>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</si>
  <si>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</si>
  <si>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</si>
  <si>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</si>
  <si>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</si>
  <si>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</si>
  <si>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</si>
  <si>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</si>
  <si>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</si>
  <si>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</si>
  <si>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</si>
  <si>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</si>
  <si>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</si>
  <si>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</si>
  <si>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</si>
  <si>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</si>
  <si>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</si>
  <si>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</si>
  <si>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</si>
  <si>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</si>
  <si>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</si>
  <si>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</si>
  <si>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</si>
  <si>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</si>
  <si>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</si>
  <si>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</si>
  <si>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</si>
  <si>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</si>
  <si>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</si>
  <si>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</si>
  <si>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</si>
  <si>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</si>
  <si>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</si>
  <si>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</si>
  <si>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</si>
  <si>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</si>
  <si>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</si>
  <si>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</si>
  <si>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</si>
  <si>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</si>
  <si>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</si>
  <si>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</si>
  <si>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</si>
  <si>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</si>
  <si>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</si>
  <si>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</si>
  <si>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</si>
  <si>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</si>
  <si>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</si>
  <si>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</si>
  <si>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</si>
  <si>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</si>
  <si>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</si>
  <si>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</si>
  <si>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</si>
  <si>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</si>
  <si>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</si>
  <si>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</si>
  <si>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</si>
  <si>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</si>
  <si>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</si>
  <si>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</si>
  <si>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</si>
  <si>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</si>
  <si>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</si>
  <si>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</si>
  <si>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</si>
  <si>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</si>
  <si>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</si>
  <si>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</si>
  <si>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</si>
  <si>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</si>
  <si>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</si>
  <si>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</si>
  <si>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</si>
  <si>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</si>
  <si>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</si>
  <si>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</si>
  <si>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</si>
  <si>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</si>
  <si>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</si>
  <si>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</si>
  <si>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</si>
  <si>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</si>
  <si>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</si>
  <si>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</si>
  <si>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</si>
  <si>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</si>
  <si>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</si>
  <si>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</si>
  <si>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</si>
  <si>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</si>
  <si>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</si>
  <si>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</si>
  <si>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</si>
  <si>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</si>
  <si>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</si>
  <si>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</si>
  <si>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</si>
  <si>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</si>
  <si>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</si>
  <si>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</si>
  <si>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</si>
  <si>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</si>
  <si>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</si>
  <si>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</si>
  <si>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</si>
  <si>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</si>
  <si>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</si>
  <si>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</si>
  <si>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</si>
  <si>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CRESSAN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</si>
  <si>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</si>
  <si>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</si>
  <si>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</si>
  <si>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</si>
  <si>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</si>
  <si>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</si>
  <si>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</si>
  <si>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</si>
  <si>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</si>
  <si>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</si>
  <si>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</si>
  <si>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</si>
  <si>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</si>
  <si>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</si>
  <si>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</si>
  <si>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</si>
  <si>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</si>
  <si>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</si>
  <si>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BRIGHT</t>
  </si>
  <si>
    <t>Bright Solar Limited</t>
  </si>
  <si>
    <t>Profit of Rs.12.50/-</t>
  </si>
  <si>
    <t>Profit of Rs50/-</t>
  </si>
  <si>
    <t>SHALPRO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</si>
  <si>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</si>
  <si>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</si>
  <si>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</si>
  <si>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</si>
  <si>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</si>
  <si>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</si>
  <si>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</si>
  <si>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</si>
  <si>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</si>
  <si>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</si>
  <si>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</si>
  <si>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BCP</t>
  </si>
  <si>
    <t>B.C. Power Controls Ltd</t>
  </si>
  <si>
    <t>NK SECURITIES RESEARCH PRIVATE LIMITED</t>
  </si>
  <si>
    <t>NIFTY 17600 CE 16-DEC</t>
  </si>
  <si>
    <t>Loss of Rs.28.50/-</t>
  </si>
  <si>
    <t>HINDUNILVR 2360 CE DEC</t>
  </si>
  <si>
    <t>32-33</t>
  </si>
  <si>
    <t xml:space="preserve">COLPAL </t>
  </si>
  <si>
    <t>1436-1444</t>
  </si>
  <si>
    <t>1490-1530</t>
  </si>
  <si>
    <t>DECIPHER</t>
  </si>
  <si>
    <t>IFL</t>
  </si>
  <si>
    <t>UNISON</t>
  </si>
  <si>
    <t>ADROIT FINANCIAL SERVICES PVT LTD</t>
  </si>
  <si>
    <t>BEARDSELL</t>
  </si>
  <si>
    <t>Beardsell Limited</t>
  </si>
  <si>
    <t>ANUMOLU BHARAT</t>
  </si>
  <si>
    <t>Profit of Rs.27.25/-</t>
  </si>
  <si>
    <t>85-105</t>
  </si>
  <si>
    <t>Profit of Rs.19.50/-</t>
  </si>
  <si>
    <t>Profit of Rs.13/-</t>
  </si>
  <si>
    <t>TANGO COMMOSALES LLP</t>
  </si>
  <si>
    <t>PREMIER</t>
  </si>
  <si>
    <t>Premier Limited</t>
  </si>
  <si>
    <t>ANAND RATHI GLOBAL FINANCE LTD</t>
  </si>
  <si>
    <t>270-274</t>
  </si>
  <si>
    <t>295-315</t>
  </si>
  <si>
    <t>51.4-51.7</t>
  </si>
  <si>
    <t>53.5-55</t>
  </si>
  <si>
    <t>HCLTECH DEC FUT</t>
  </si>
  <si>
    <t>1160-1162</t>
  </si>
  <si>
    <t>1180-1190</t>
  </si>
  <si>
    <t>Loss of Rs.100/-</t>
  </si>
  <si>
    <t>QNANCE RESEARCH CAPITAL LLP</t>
  </si>
  <si>
    <t>A &amp; S WEALTH CREATIONS PRIVATE LIMITED</t>
  </si>
  <si>
    <t>NCLRESE</t>
  </si>
  <si>
    <t>YAMNINV</t>
  </si>
  <si>
    <t>SURBHI INFRAPROJECT PRIVATE LIMITED</t>
  </si>
  <si>
    <t>INDLMETER</t>
  </si>
  <si>
    <t>IMP Powers Ltd</t>
  </si>
  <si>
    <t>AMIT KUMAR JAIN HUF</t>
  </si>
  <si>
    <t>TOTAL</t>
  </si>
  <si>
    <t>Total Transport Sys Ltd</t>
  </si>
  <si>
    <t>Profit of Rs.15/-</t>
  </si>
  <si>
    <t>91.5-92.5</t>
  </si>
  <si>
    <t>96-98</t>
  </si>
  <si>
    <t>663-668</t>
  </si>
  <si>
    <t>700-730</t>
  </si>
  <si>
    <t>NIFTY 17400 CE 16-DEC</t>
  </si>
  <si>
    <t>TARUNABEN LALJIBHAI TRIVEDI</t>
  </si>
  <si>
    <t>AAMIR MEHBUBBHAI AJMERWALA</t>
  </si>
  <si>
    <t>SANJAY KUMAR SHARMA</t>
  </si>
  <si>
    <t>LELAVOIR</t>
  </si>
  <si>
    <t>NATHUEC</t>
  </si>
  <si>
    <t>ALANKIT ASSIGNMENTS LIMITED</t>
  </si>
  <si>
    <t>SHREE GAJRAJ FINLEASE PRIVATE LIMITED</t>
  </si>
  <si>
    <t>NATURAL</t>
  </si>
  <si>
    <t>NAVEEN GUPTA</t>
  </si>
  <si>
    <t>RIPALBEN DHARMIKKUMAR PARIKH</t>
  </si>
  <si>
    <t>ORTINLAABS</t>
  </si>
  <si>
    <t>SABOOSOD</t>
  </si>
  <si>
    <t>ARCHANA DEVI SABOO</t>
  </si>
  <si>
    <t>TOPGAIN FINANCE PRIVATE LIMITED</t>
  </si>
  <si>
    <t>SHYMINV</t>
  </si>
  <si>
    <t>SIMPLXPAP</t>
  </si>
  <si>
    <t>BOMDYEING</t>
  </si>
  <si>
    <t>Bombay Dyeing &amp; Mfg Co.</t>
  </si>
  <si>
    <t>QE SECURITIES</t>
  </si>
  <si>
    <t>GRAVITON RESEARCH CAPITAL LLP</t>
  </si>
  <si>
    <t>BSE Limited</t>
  </si>
  <si>
    <t>AGARWAL RAHUL</t>
  </si>
  <si>
    <t>MANSI SHARES &amp; STOCK ADVISORS PVT LTD</t>
  </si>
  <si>
    <t>JAIN POOJA</t>
  </si>
  <si>
    <t>BONANZA PORTFOLIO LTD</t>
  </si>
  <si>
    <t>PRASHANT EQUITY MANAGEMENT PRIVATE LIMITED</t>
  </si>
  <si>
    <t>MTEDUCARE</t>
  </si>
  <si>
    <t>MT Educare Ltd</t>
  </si>
  <si>
    <t>MULTIPLIER S AND S ADV PVT LTD</t>
  </si>
  <si>
    <t>ORTINLAB</t>
  </si>
  <si>
    <t>Ortin Laboratories Ltd</t>
  </si>
  <si>
    <t>VIJIT TRADING</t>
  </si>
  <si>
    <t>SHRENIK</t>
  </si>
  <si>
    <t>Shrenik Limited</t>
  </si>
  <si>
    <t>SUMANCHEPURI</t>
  </si>
  <si>
    <t>GOENKA BUSINESS &amp; FINANCE LIMITED</t>
  </si>
  <si>
    <t>VECO-RE1</t>
  </si>
  <si>
    <t>VIKAS ECOTECH LIMITED</t>
  </si>
  <si>
    <t>JAYANT SHAMJI CHHEDA HUF</t>
  </si>
  <si>
    <t>220-221</t>
  </si>
  <si>
    <t>228-235</t>
  </si>
  <si>
    <t>Loss of Rs.31.0/-</t>
  </si>
  <si>
    <t>KOTAKBANK 1900 CE 30-DEC</t>
  </si>
  <si>
    <t>40-45</t>
  </si>
  <si>
    <t>ACEMEN</t>
  </si>
  <si>
    <t>RAJ KUMAR SHARMA</t>
  </si>
  <si>
    <t>ADJIA</t>
  </si>
  <si>
    <t>SHRENI SHARES PRIVATE LIMITED</t>
  </si>
  <si>
    <t>BALGOPAL</t>
  </si>
  <si>
    <t>NITISH ACHARYA</t>
  </si>
  <si>
    <t>UPTURN DEVELOPERS LLP</t>
  </si>
  <si>
    <t>ROOPSINGHRATHORE</t>
  </si>
  <si>
    <t>CAPRICORN</t>
  </si>
  <si>
    <t>JAYESH KHETSHIBHAI SADHANI</t>
  </si>
  <si>
    <t>CBPL</t>
  </si>
  <si>
    <t>HEMANT CHANDRAVADAN BHAGAT</t>
  </si>
  <si>
    <t>CHANDNI</t>
  </si>
  <si>
    <t>MANGAL KESHAV CAPITAL LTD</t>
  </si>
  <si>
    <t>CLIOINFO</t>
  </si>
  <si>
    <t>PRIMORE SOLUTIONS PVT.LTD</t>
  </si>
  <si>
    <t>JANAKI YENAMANDRA</t>
  </si>
  <si>
    <t>DEEP</t>
  </si>
  <si>
    <t>NNM SECURITIES PVT LTD</t>
  </si>
  <si>
    <t>GGL</t>
  </si>
  <si>
    <t>REETIKA GUPTA</t>
  </si>
  <si>
    <t>GNRL</t>
  </si>
  <si>
    <t>PRANATHI CONSTRUCTIONS PRIVATE LIMITED</t>
  </si>
  <si>
    <t>PRANATHI CONSTRUCTIONS PRIVATE LIMITED .</t>
  </si>
  <si>
    <t>HINFLUR</t>
  </si>
  <si>
    <t>DILIPKUMAR VISHINDAS LAKHI</t>
  </si>
  <si>
    <t>IFINSEC</t>
  </si>
  <si>
    <t>TIA ENTERPRISES PRIVATE LIMITED</t>
  </si>
  <si>
    <t>VEER HANUMAN BUILDPRO PRIVATE LIMITED</t>
  </si>
  <si>
    <t>GANGA DEVI BANSAL</t>
  </si>
  <si>
    <t>DAISY DISTRIBUTORS PRIVATE LIMITED</t>
  </si>
  <si>
    <t>SUNITA BANSAL</t>
  </si>
  <si>
    <t>VISHAL MANOJBHAI SHAH</t>
  </si>
  <si>
    <t>PRATIKKUMAR LALITKUMAR VALAND</t>
  </si>
  <si>
    <t>SUNIL GOUR</t>
  </si>
  <si>
    <t>RITU JINDAL</t>
  </si>
  <si>
    <t>LALJIBHAI TRIVEDI</t>
  </si>
  <si>
    <t>SOHEL FAROOQBHAI KUCHAMANWALA</t>
  </si>
  <si>
    <t>INNOVATIVE</t>
  </si>
  <si>
    <t>PJS SECURITIES LLP</t>
  </si>
  <si>
    <t>LANCER</t>
  </si>
  <si>
    <t>ERISKA INVESTMENT FUND LTD</t>
  </si>
  <si>
    <t>SHAKTI OMPRAKASH CHOUBE</t>
  </si>
  <si>
    <t>MAHAVIRIND</t>
  </si>
  <si>
    <t>ARUN CHAUHAN</t>
  </si>
  <si>
    <t>ANJUCHAUHAN</t>
  </si>
  <si>
    <t>ARUNCHAUHAN</t>
  </si>
  <si>
    <t>MARIS</t>
  </si>
  <si>
    <t>VED PRAKASH AGARWAL</t>
  </si>
  <si>
    <t>MITESH JAYANTILAL THAKKAR</t>
  </si>
  <si>
    <t>SKSE SECURITIES LIMITED CORP CM/TM PROP A/C</t>
  </si>
  <si>
    <t>MANISHABENCHIRAGBHAIPATEL</t>
  </si>
  <si>
    <t>RAJESHKUMAR RAMESHCHANDRA GUPTA</t>
  </si>
  <si>
    <t>DULCET ADVISORY PRIVATE LIMITED</t>
  </si>
  <si>
    <t>NIHARINF</t>
  </si>
  <si>
    <t>JAYANT VISHNU ATHAVALE</t>
  </si>
  <si>
    <t>NIKSTECH</t>
  </si>
  <si>
    <t>SHERWOOD SECURITIES PVT LTD</t>
  </si>
  <si>
    <t>VARUNISHARMA</t>
  </si>
  <si>
    <t>OCTAWARE</t>
  </si>
  <si>
    <t>SHAHNAWAZ AIJAZUDDIN SHAIKH</t>
  </si>
  <si>
    <t>NIRAJ DAMJI GADA</t>
  </si>
  <si>
    <t>OMNIPOTENT</t>
  </si>
  <si>
    <t>MEGHKUMAR MAHENDRAKUMAR SHAH</t>
  </si>
  <si>
    <t>AJAPA BOSE</t>
  </si>
  <si>
    <t>ORACLECR</t>
  </si>
  <si>
    <t>MANDEEP SINGH</t>
  </si>
  <si>
    <t>OSIAJEE</t>
  </si>
  <si>
    <t>ANITA SARNA</t>
  </si>
  <si>
    <t>ABDHESH KANCHAN</t>
  </si>
  <si>
    <t>RAWEDGE</t>
  </si>
  <si>
    <t>NIKUNJ ANILKUMAR MITTAL</t>
  </si>
  <si>
    <t>SAGCEM</t>
  </si>
  <si>
    <t>HDFC MUTUAL FUND</t>
  </si>
  <si>
    <t>SEVENHILL</t>
  </si>
  <si>
    <t>RAVINDER KUMAR GUPTA</t>
  </si>
  <si>
    <t>PRATIK RAJENDRAKUMAR CHOUDHARY</t>
  </si>
  <si>
    <t>NEW TEXTILES LLP</t>
  </si>
  <si>
    <t>SIPTL</t>
  </si>
  <si>
    <t>MANJUDEVIMEENA</t>
  </si>
  <si>
    <t>SARITAHEMBROM</t>
  </si>
  <si>
    <t>MUKTI LODHA</t>
  </si>
  <si>
    <t>NIRALI YAYAATI NADA</t>
  </si>
  <si>
    <t>YAYAATI HASMUKHRAY NADA</t>
  </si>
  <si>
    <t>UTIQUE</t>
  </si>
  <si>
    <t>DHIRENDRA CHHABILDAS MEHTA</t>
  </si>
  <si>
    <t>VALSONQ</t>
  </si>
  <si>
    <t>MOHAN MOHANA</t>
  </si>
  <si>
    <t>3IINFOLTD</t>
  </si>
  <si>
    <t>3i Infotech Limited</t>
  </si>
  <si>
    <t>ANSALHSG</t>
  </si>
  <si>
    <t>Ansal Housing and Constru</t>
  </si>
  <si>
    <t>ALGOQUANT FINANCIALS LLP</t>
  </si>
  <si>
    <t>ROOP SINGH RATHORE</t>
  </si>
  <si>
    <t>COMPINFO</t>
  </si>
  <si>
    <t>Compuage Infocom Ltd</t>
  </si>
  <si>
    <t>ISFT</t>
  </si>
  <si>
    <t>Intrasoft Tech. Ltd</t>
  </si>
  <si>
    <t>KARUNA MITTAL</t>
  </si>
  <si>
    <t>KCPSUGIND</t>
  </si>
  <si>
    <t>KCP Sug &amp; Ind Corp Ltd.</t>
  </si>
  <si>
    <t>B.W.TRADERS</t>
  </si>
  <si>
    <t>MARINE</t>
  </si>
  <si>
    <t>Marine Electrical (I) Ltd</t>
  </si>
  <si>
    <t>MITTAL</t>
  </si>
  <si>
    <t>Mittal Life Style Limited</t>
  </si>
  <si>
    <t>AATISHHASMUKHSHAH</t>
  </si>
  <si>
    <t>MOKSH</t>
  </si>
  <si>
    <t>Moksh Ornaments Limited</t>
  </si>
  <si>
    <t>ANUPAM NARAIN GUPTA</t>
  </si>
  <si>
    <t>NGIL</t>
  </si>
  <si>
    <t>Nakoda Group of Ind. Ltd</t>
  </si>
  <si>
    <t>CHETANA ASHISH CHAUDHARI</t>
  </si>
  <si>
    <t>PATINTPP</t>
  </si>
  <si>
    <t>Patel Inte Rs. 2.5 ppd up</t>
  </si>
  <si>
    <t>PRITHVI  FINMART  PRIVATE LIMITED</t>
  </si>
  <si>
    <t>LAXMI DEVI  KHANDELIA</t>
  </si>
  <si>
    <t>PEARLPOLY</t>
  </si>
  <si>
    <t>Pearl Polymers Ltd</t>
  </si>
  <si>
    <t>SHRI MUKTA SHARES</t>
  </si>
  <si>
    <t>RCOM</t>
  </si>
  <si>
    <t>Reliance Comm. Ltd.</t>
  </si>
  <si>
    <t>SHARE INDIA SECURITIES LIMITED</t>
  </si>
  <si>
    <t>STEELXIND</t>
  </si>
  <si>
    <t>Steel Exchange India Ltd</t>
  </si>
  <si>
    <t>M/S. PRARTHANA ENTERPRISES</t>
  </si>
  <si>
    <t>MEHTA NISHA JIGNESH</t>
  </si>
  <si>
    <t>KRISHNAPAL SINGH KATIYAR</t>
  </si>
  <si>
    <t>ZENTEC</t>
  </si>
  <si>
    <t>Zen Technologies Limited</t>
  </si>
  <si>
    <t>YUGA  DOSHI</t>
  </si>
  <si>
    <t>20MICRONS</t>
  </si>
  <si>
    <t>20 Microns Limited</t>
  </si>
  <si>
    <t>PRATIK MINERALS PRIVATE LIMITED</t>
  </si>
  <si>
    <t>HOUSING DEVELOPMENT FINANCE CORPORATION LIMITED</t>
  </si>
  <si>
    <t>PIYUSHKUMAR THUMAR</t>
  </si>
  <si>
    <t>NIDAN</t>
  </si>
  <si>
    <t>Nidan Labs and Health Ltd</t>
  </si>
  <si>
    <t>LTD. FIRST OVERSEAS CAPITAL</t>
  </si>
  <si>
    <t>OM PRAKASH CHUGH</t>
  </si>
  <si>
    <t>DEEPESH KHANDELWAL</t>
  </si>
  <si>
    <t>BHANUKUMAR MAHALCHAND NAHATA</t>
  </si>
  <si>
    <t>RAJENDRA MADANMAL MEHTA</t>
  </si>
  <si>
    <t>SHRENIK  SUDHIRBHAI  VIMAVALA</t>
  </si>
  <si>
    <t>TMRVL</t>
  </si>
  <si>
    <t>The Mandhana Ret Vent Ltd</t>
  </si>
  <si>
    <t>CHANAKYA CORPORATE SERVICES PRIVATE LIMITED</t>
  </si>
  <si>
    <t>PARVESH SAHIB SINGH</t>
  </si>
  <si>
    <t>CONNECOR INVESTMENT ENTERPRISE LIMITED .</t>
  </si>
  <si>
    <t>RANJEET GABA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</si>
</sst>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5" t="s">
        <v>16</v>
      </c>
      <c r="B9" s="507" t="s">
        <v>17</v>
      </c>
      <c r="C9" s="507" t="s">
        <v>18</v>
      </c>
      <c r="D9" s="507" t="s">
        <v>19</v>
      </c>
      <c r="E9" s="26" t="s">
        <v>20</v>
      </c>
      <c r="F9" s="26" t="s">
        <v>21</v>
      </c>
      <c r="G9" s="502" t="s">
        <v>22</v>
      </c>
      <c r="H9" s="503"/>
      <c r="I9" s="504"/>
      <c r="J9" s="502" t="s">
        <v>23</v>
      </c>
      <c r="K9" s="503"/>
      <c r="L9" s="504"/>
      <c r="M9" s="26"/>
      <c r="N9" s="27"/>
      <c r="O9" s="27"/>
      <c r="P9" s="27"/>
    </row>
    <row r="10" spans="1:16" ht="59.25" customHeight="1">
      <c r="A10" s="506"/>
      <c r="B10" s="508"/>
      <c r="C10" s="508"/>
      <c r="D10" s="50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36948.9</v>
      </c>
      <c r="F11" s="35">
        <v>37022.633333333331</v>
      </c>
      <c r="G11" s="36">
        <v>36827.266666666663</v>
      </c>
      <c r="H11" s="36">
        <v>36705.633333333331</v>
      </c>
      <c r="I11" s="36">
        <v>36510.266666666663</v>
      </c>
      <c r="J11" s="36">
        <v>37144.266666666663</v>
      </c>
      <c r="K11" s="36">
        <v>37339.633333333331</v>
      </c>
      <c r="L11" s="36">
        <v>37461.266666666663</v>
      </c>
      <c r="M11" s="37">
        <v>37218</v>
      </c>
      <c r="N11" s="37">
        <v>36901</v>
      </c>
      <c r="O11" s="38">
        <v>2444275</v>
      </c>
      <c r="P11" s="39">
        <v>1.4632475794149086E-2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17260.8</v>
      </c>
      <c r="F12" s="40">
        <v>17285.766666666666</v>
      </c>
      <c r="G12" s="41">
        <v>17192.033333333333</v>
      </c>
      <c r="H12" s="41">
        <v>17123.266666666666</v>
      </c>
      <c r="I12" s="41">
        <v>17029.533333333333</v>
      </c>
      <c r="J12" s="41">
        <v>17354.533333333333</v>
      </c>
      <c r="K12" s="41">
        <v>17448.266666666663</v>
      </c>
      <c r="L12" s="41">
        <v>17517.033333333333</v>
      </c>
      <c r="M12" s="31">
        <v>17379.5</v>
      </c>
      <c r="N12" s="31">
        <v>17217</v>
      </c>
      <c r="O12" s="42">
        <v>13156350</v>
      </c>
      <c r="P12" s="43">
        <v>1.6154071922886801E-2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17807.8</v>
      </c>
      <c r="F13" s="40">
        <v>17844.266666666666</v>
      </c>
      <c r="G13" s="41">
        <v>17763.533333333333</v>
      </c>
      <c r="H13" s="41">
        <v>17719.266666666666</v>
      </c>
      <c r="I13" s="41">
        <v>17638.533333333333</v>
      </c>
      <c r="J13" s="41">
        <v>17888.533333333333</v>
      </c>
      <c r="K13" s="41">
        <v>17969.266666666663</v>
      </c>
      <c r="L13" s="41">
        <v>18013.533333333333</v>
      </c>
      <c r="M13" s="31">
        <v>17925</v>
      </c>
      <c r="N13" s="31">
        <v>17800</v>
      </c>
      <c r="O13" s="42">
        <v>1560</v>
      </c>
      <c r="P13" s="43">
        <v>1.6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995.6</v>
      </c>
      <c r="F14" s="40">
        <v>998.76666666666677</v>
      </c>
      <c r="G14" s="41">
        <v>988.58333333333348</v>
      </c>
      <c r="H14" s="41">
        <v>981.56666666666672</v>
      </c>
      <c r="I14" s="41">
        <v>971.38333333333344</v>
      </c>
      <c r="J14" s="41">
        <v>1005.7833333333335</v>
      </c>
      <c r="K14" s="41">
        <v>1015.9666666666667</v>
      </c>
      <c r="L14" s="41">
        <v>1022.9833333333336</v>
      </c>
      <c r="M14" s="31">
        <v>1008.95</v>
      </c>
      <c r="N14" s="31">
        <v>991.75</v>
      </c>
      <c r="O14" s="42">
        <v>2634150</v>
      </c>
      <c r="P14" s="43">
        <v>3.7843268586738109E-2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18620.650000000001</v>
      </c>
      <c r="F15" s="40">
        <v>18473.600000000002</v>
      </c>
      <c r="G15" s="41">
        <v>18302.200000000004</v>
      </c>
      <c r="H15" s="41">
        <v>17983.750000000004</v>
      </c>
      <c r="I15" s="41">
        <v>17812.350000000006</v>
      </c>
      <c r="J15" s="41">
        <v>18792.050000000003</v>
      </c>
      <c r="K15" s="41">
        <v>18963.450000000004</v>
      </c>
      <c r="L15" s="41">
        <v>19281.900000000001</v>
      </c>
      <c r="M15" s="31">
        <v>18645</v>
      </c>
      <c r="N15" s="31">
        <v>18155.150000000001</v>
      </c>
      <c r="O15" s="42">
        <v>37475</v>
      </c>
      <c r="P15" s="43">
        <v>5.4890921885995779E-2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283</v>
      </c>
      <c r="F16" s="40">
        <v>285.45</v>
      </c>
      <c r="G16" s="41">
        <v>277.54999999999995</v>
      </c>
      <c r="H16" s="41">
        <v>272.09999999999997</v>
      </c>
      <c r="I16" s="41">
        <v>264.19999999999993</v>
      </c>
      <c r="J16" s="41">
        <v>290.89999999999998</v>
      </c>
      <c r="K16" s="41">
        <v>298.79999999999995</v>
      </c>
      <c r="L16" s="41">
        <v>304.25</v>
      </c>
      <c r="M16" s="31">
        <v>293.35000000000002</v>
      </c>
      <c r="N16" s="31">
        <v>280</v>
      </c>
      <c r="O16" s="42">
        <v>10197200</v>
      </c>
      <c r="P16" s="43">
        <v>-1.5562248995983935E-2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2297.1999999999998</v>
      </c>
      <c r="F17" s="40">
        <v>2316.2166666666667</v>
      </c>
      <c r="G17" s="41">
        <v>2269.0333333333333</v>
      </c>
      <c r="H17" s="41">
        <v>2240.8666666666668</v>
      </c>
      <c r="I17" s="41">
        <v>2193.6833333333334</v>
      </c>
      <c r="J17" s="41">
        <v>2344.3833333333332</v>
      </c>
      <c r="K17" s="41">
        <v>2391.5666666666666</v>
      </c>
      <c r="L17" s="41">
        <v>2419.7333333333331</v>
      </c>
      <c r="M17" s="31">
        <v>2363.4</v>
      </c>
      <c r="N17" s="31">
        <v>2288.0500000000002</v>
      </c>
      <c r="O17" s="42">
        <v>2062500</v>
      </c>
      <c r="P17" s="43">
        <v>1.289134438305709E-2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1699.25</v>
      </c>
      <c r="F18" s="40">
        <v>1707.1666666666667</v>
      </c>
      <c r="G18" s="41">
        <v>1682.3833333333334</v>
      </c>
      <c r="H18" s="41">
        <v>1665.5166666666667</v>
      </c>
      <c r="I18" s="41">
        <v>1640.7333333333333</v>
      </c>
      <c r="J18" s="41">
        <v>1724.0333333333335</v>
      </c>
      <c r="K18" s="41">
        <v>1748.8166666666668</v>
      </c>
      <c r="L18" s="41">
        <v>1765.6833333333336</v>
      </c>
      <c r="M18" s="31">
        <v>1731.95</v>
      </c>
      <c r="N18" s="31">
        <v>1690.3</v>
      </c>
      <c r="O18" s="42">
        <v>20934000</v>
      </c>
      <c r="P18" s="43">
        <v>3.5234054792550513E-3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749.25</v>
      </c>
      <c r="F19" s="40">
        <v>754.61666666666667</v>
      </c>
      <c r="G19" s="41">
        <v>740.98333333333335</v>
      </c>
      <c r="H19" s="41">
        <v>732.7166666666667</v>
      </c>
      <c r="I19" s="41">
        <v>719.08333333333337</v>
      </c>
      <c r="J19" s="41">
        <v>762.88333333333333</v>
      </c>
      <c r="K19" s="41">
        <v>776.51666666666677</v>
      </c>
      <c r="L19" s="41">
        <v>784.7833333333333</v>
      </c>
      <c r="M19" s="31">
        <v>768.25</v>
      </c>
      <c r="N19" s="31">
        <v>746.35</v>
      </c>
      <c r="O19" s="42">
        <v>89195000</v>
      </c>
      <c r="P19" s="43">
        <v>-4.2700454913343197E-3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3439.9</v>
      </c>
      <c r="F20" s="40">
        <v>3448.3666666666668</v>
      </c>
      <c r="G20" s="41">
        <v>3422.5833333333335</v>
      </c>
      <c r="H20" s="41">
        <v>3405.2666666666669</v>
      </c>
      <c r="I20" s="41">
        <v>3379.4833333333336</v>
      </c>
      <c r="J20" s="41">
        <v>3465.6833333333334</v>
      </c>
      <c r="K20" s="41">
        <v>3491.4666666666662</v>
      </c>
      <c r="L20" s="41">
        <v>3508.7833333333333</v>
      </c>
      <c r="M20" s="31">
        <v>3474.15</v>
      </c>
      <c r="N20" s="31">
        <v>3431.05</v>
      </c>
      <c r="O20" s="42">
        <v>424000</v>
      </c>
      <c r="P20" s="43">
        <v>5.6925996204933585E-3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633.04999999999995</v>
      </c>
      <c r="F21" s="40">
        <v>635.91666666666663</v>
      </c>
      <c r="G21" s="41">
        <v>628.88333333333321</v>
      </c>
      <c r="H21" s="41">
        <v>624.71666666666658</v>
      </c>
      <c r="I21" s="41">
        <v>617.68333333333317</v>
      </c>
      <c r="J21" s="41">
        <v>640.08333333333326</v>
      </c>
      <c r="K21" s="41">
        <v>647.11666666666679</v>
      </c>
      <c r="L21" s="41">
        <v>651.2833333333333</v>
      </c>
      <c r="M21" s="31">
        <v>642.95000000000005</v>
      </c>
      <c r="N21" s="31">
        <v>631.75</v>
      </c>
      <c r="O21" s="42">
        <v>9908000</v>
      </c>
      <c r="P21" s="43">
        <v>8.6531609487936478E-3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379.5</v>
      </c>
      <c r="F22" s="40">
        <v>379.68333333333339</v>
      </c>
      <c r="G22" s="41">
        <v>376.6666666666668</v>
      </c>
      <c r="H22" s="41">
        <v>373.83333333333343</v>
      </c>
      <c r="I22" s="41">
        <v>370.81666666666683</v>
      </c>
      <c r="J22" s="41">
        <v>382.51666666666677</v>
      </c>
      <c r="K22" s="41">
        <v>385.53333333333342</v>
      </c>
      <c r="L22" s="41">
        <v>388.36666666666673</v>
      </c>
      <c r="M22" s="31">
        <v>382.7</v>
      </c>
      <c r="N22" s="31">
        <v>376.85</v>
      </c>
      <c r="O22" s="42">
        <v>13828500</v>
      </c>
      <c r="P22" s="43">
        <v>1.878660625483479E-2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796.4</v>
      </c>
      <c r="F23" s="40">
        <v>798.18333333333339</v>
      </c>
      <c r="G23" s="41">
        <v>789.71666666666681</v>
      </c>
      <c r="H23" s="41">
        <v>783.03333333333342</v>
      </c>
      <c r="I23" s="41">
        <v>774.56666666666683</v>
      </c>
      <c r="J23" s="41">
        <v>804.86666666666679</v>
      </c>
      <c r="K23" s="41">
        <v>813.33333333333348</v>
      </c>
      <c r="L23" s="41">
        <v>820.01666666666677</v>
      </c>
      <c r="M23" s="31">
        <v>806.65</v>
      </c>
      <c r="N23" s="31">
        <v>791.5</v>
      </c>
      <c r="O23" s="42">
        <v>1650900</v>
      </c>
      <c r="P23" s="43">
        <v>2.0964749536178107E-2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5204.8999999999996</v>
      </c>
      <c r="F24" s="40">
        <v>5221.0333333333328</v>
      </c>
      <c r="G24" s="41">
        <v>5163.8666666666659</v>
      </c>
      <c r="H24" s="41">
        <v>5122.833333333333</v>
      </c>
      <c r="I24" s="41">
        <v>5065.6666666666661</v>
      </c>
      <c r="J24" s="41">
        <v>5262.0666666666657</v>
      </c>
      <c r="K24" s="41">
        <v>5319.2333333333336</v>
      </c>
      <c r="L24" s="41">
        <v>5360.2666666666655</v>
      </c>
      <c r="M24" s="31">
        <v>5278.2</v>
      </c>
      <c r="N24" s="31">
        <v>5180</v>
      </c>
      <c r="O24" s="42">
        <v>2392250</v>
      </c>
      <c r="P24" s="43">
        <v>8.7497364537212734E-3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216.15</v>
      </c>
      <c r="F25" s="40">
        <v>217.65</v>
      </c>
      <c r="G25" s="41">
        <v>214.05</v>
      </c>
      <c r="H25" s="41">
        <v>211.95000000000002</v>
      </c>
      <c r="I25" s="41">
        <v>208.35000000000002</v>
      </c>
      <c r="J25" s="41">
        <v>219.75</v>
      </c>
      <c r="K25" s="41">
        <v>223.34999999999997</v>
      </c>
      <c r="L25" s="41">
        <v>225.45</v>
      </c>
      <c r="M25" s="31">
        <v>221.25</v>
      </c>
      <c r="N25" s="31">
        <v>215.55</v>
      </c>
      <c r="O25" s="42">
        <v>10915000</v>
      </c>
      <c r="P25" s="43">
        <v>-9.3033809847969141E-3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126.75</v>
      </c>
      <c r="F26" s="40">
        <v>126.78333333333335</v>
      </c>
      <c r="G26" s="41">
        <v>125.76666666666669</v>
      </c>
      <c r="H26" s="41">
        <v>124.78333333333335</v>
      </c>
      <c r="I26" s="41">
        <v>123.76666666666669</v>
      </c>
      <c r="J26" s="41">
        <v>127.76666666666669</v>
      </c>
      <c r="K26" s="41">
        <v>128.78333333333336</v>
      </c>
      <c r="L26" s="41">
        <v>129.76666666666671</v>
      </c>
      <c r="M26" s="31">
        <v>127.8</v>
      </c>
      <c r="N26" s="31">
        <v>125.8</v>
      </c>
      <c r="O26" s="42">
        <v>43830000</v>
      </c>
      <c r="P26" s="43">
        <v>2.05761316872428E-3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3308.25</v>
      </c>
      <c r="F27" s="40">
        <v>3302.8333333333335</v>
      </c>
      <c r="G27" s="41">
        <v>3286.0666666666671</v>
      </c>
      <c r="H27" s="41">
        <v>3263.8833333333337</v>
      </c>
      <c r="I27" s="41">
        <v>3247.1166666666672</v>
      </c>
      <c r="J27" s="41">
        <v>3325.0166666666669</v>
      </c>
      <c r="K27" s="41">
        <v>3341.7833333333333</v>
      </c>
      <c r="L27" s="41">
        <v>3363.9666666666667</v>
      </c>
      <c r="M27" s="31">
        <v>3319.6</v>
      </c>
      <c r="N27" s="31">
        <v>3280.65</v>
      </c>
      <c r="O27" s="42">
        <v>3973650</v>
      </c>
      <c r="P27" s="43">
        <v>-1.2855865255626771E-2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2269.85</v>
      </c>
      <c r="F28" s="40">
        <v>2256.6</v>
      </c>
      <c r="G28" s="41">
        <v>2233.2999999999997</v>
      </c>
      <c r="H28" s="41">
        <v>2196.75</v>
      </c>
      <c r="I28" s="41">
        <v>2173.4499999999998</v>
      </c>
      <c r="J28" s="41">
        <v>2293.1499999999996</v>
      </c>
      <c r="K28" s="41">
        <v>2316.4499999999998</v>
      </c>
      <c r="L28" s="41">
        <v>2352.9999999999995</v>
      </c>
      <c r="M28" s="31">
        <v>2279.9</v>
      </c>
      <c r="N28" s="31">
        <v>2220.0500000000002</v>
      </c>
      <c r="O28" s="42">
        <v>582175</v>
      </c>
      <c r="P28" s="43">
        <v>-4.5105999097880017E-2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8670.1</v>
      </c>
      <c r="F29" s="40">
        <v>8689.1999999999989</v>
      </c>
      <c r="G29" s="41">
        <v>8608.3999999999978</v>
      </c>
      <c r="H29" s="41">
        <v>8546.6999999999989</v>
      </c>
      <c r="I29" s="41">
        <v>8465.8999999999978</v>
      </c>
      <c r="J29" s="41">
        <v>8750.8999999999978</v>
      </c>
      <c r="K29" s="41">
        <v>8831.6999999999971</v>
      </c>
      <c r="L29" s="41">
        <v>8893.3999999999978</v>
      </c>
      <c r="M29" s="31">
        <v>8770</v>
      </c>
      <c r="N29" s="31">
        <v>8627.5</v>
      </c>
      <c r="O29" s="42">
        <v>46425</v>
      </c>
      <c r="P29" s="43">
        <v>6.5404475043029264E-2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1162</v>
      </c>
      <c r="F30" s="40">
        <v>1173.1333333333332</v>
      </c>
      <c r="G30" s="41">
        <v>1148.3166666666664</v>
      </c>
      <c r="H30" s="41">
        <v>1134.6333333333332</v>
      </c>
      <c r="I30" s="41">
        <v>1109.8166666666664</v>
      </c>
      <c r="J30" s="41">
        <v>1186.8166666666664</v>
      </c>
      <c r="K30" s="41">
        <v>1211.633333333333</v>
      </c>
      <c r="L30" s="41">
        <v>1225.3166666666664</v>
      </c>
      <c r="M30" s="31">
        <v>1197.95</v>
      </c>
      <c r="N30" s="31">
        <v>1159.45</v>
      </c>
      <c r="O30" s="42">
        <v>3381500</v>
      </c>
      <c r="P30" s="43">
        <v>-7.387706855791962E-4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696.3</v>
      </c>
      <c r="F31" s="40">
        <v>702.08333333333337</v>
      </c>
      <c r="G31" s="41">
        <v>688.61666666666679</v>
      </c>
      <c r="H31" s="41">
        <v>680.93333333333339</v>
      </c>
      <c r="I31" s="41">
        <v>667.46666666666681</v>
      </c>
      <c r="J31" s="41">
        <v>709.76666666666677</v>
      </c>
      <c r="K31" s="41">
        <v>723.23333333333323</v>
      </c>
      <c r="L31" s="41">
        <v>730.91666666666674</v>
      </c>
      <c r="M31" s="31">
        <v>715.55</v>
      </c>
      <c r="N31" s="31">
        <v>694.4</v>
      </c>
      <c r="O31" s="42">
        <v>15862900</v>
      </c>
      <c r="P31" s="43">
        <v>1.9273338280981434E-2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715.25</v>
      </c>
      <c r="F32" s="40">
        <v>716.33333333333337</v>
      </c>
      <c r="G32" s="41">
        <v>709.36666666666679</v>
      </c>
      <c r="H32" s="41">
        <v>703.48333333333346</v>
      </c>
      <c r="I32" s="41">
        <v>696.51666666666688</v>
      </c>
      <c r="J32" s="41">
        <v>722.2166666666667</v>
      </c>
      <c r="K32" s="41">
        <v>729.18333333333317</v>
      </c>
      <c r="L32" s="41">
        <v>735.06666666666661</v>
      </c>
      <c r="M32" s="31">
        <v>723.3</v>
      </c>
      <c r="N32" s="31">
        <v>710.45</v>
      </c>
      <c r="O32" s="42">
        <v>59952000</v>
      </c>
      <c r="P32" s="43">
        <v>1.8012877985165866E-2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3307.1</v>
      </c>
      <c r="F33" s="40">
        <v>3308.3833333333332</v>
      </c>
      <c r="G33" s="41">
        <v>3281.8666666666663</v>
      </c>
      <c r="H33" s="41">
        <v>3256.6333333333332</v>
      </c>
      <c r="I33" s="41">
        <v>3230.1166666666663</v>
      </c>
      <c r="J33" s="41">
        <v>3333.6166666666663</v>
      </c>
      <c r="K33" s="41">
        <v>3360.1333333333328</v>
      </c>
      <c r="L33" s="41">
        <v>3385.3666666666663</v>
      </c>
      <c r="M33" s="31">
        <v>3334.9</v>
      </c>
      <c r="N33" s="31">
        <v>3283.15</v>
      </c>
      <c r="O33" s="42">
        <v>3356000</v>
      </c>
      <c r="P33" s="43">
        <v>-5.4086093205897605E-3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16739.400000000001</v>
      </c>
      <c r="F34" s="40">
        <v>16903.833333333332</v>
      </c>
      <c r="G34" s="41">
        <v>16545.566666666666</v>
      </c>
      <c r="H34" s="41">
        <v>16351.733333333334</v>
      </c>
      <c r="I34" s="41">
        <v>15993.466666666667</v>
      </c>
      <c r="J34" s="41">
        <v>17097.666666666664</v>
      </c>
      <c r="K34" s="41">
        <v>17455.933333333334</v>
      </c>
      <c r="L34" s="41">
        <v>17649.766666666663</v>
      </c>
      <c r="M34" s="31">
        <v>17262.099999999999</v>
      </c>
      <c r="N34" s="31">
        <v>16710</v>
      </c>
      <c r="O34" s="42">
        <v>712175</v>
      </c>
      <c r="P34" s="43">
        <v>6.1126424793265292E-2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6879.6</v>
      </c>
      <c r="F35" s="40">
        <v>6948.7666666666673</v>
      </c>
      <c r="G35" s="41">
        <v>6797.4833333333345</v>
      </c>
      <c r="H35" s="41">
        <v>6715.3666666666668</v>
      </c>
      <c r="I35" s="41">
        <v>6564.0833333333339</v>
      </c>
      <c r="J35" s="41">
        <v>7030.883333333335</v>
      </c>
      <c r="K35" s="41">
        <v>7182.1666666666679</v>
      </c>
      <c r="L35" s="41">
        <v>7264.2833333333356</v>
      </c>
      <c r="M35" s="31">
        <v>7100.05</v>
      </c>
      <c r="N35" s="31">
        <v>6866.65</v>
      </c>
      <c r="O35" s="42">
        <v>4561000</v>
      </c>
      <c r="P35" s="43">
        <v>8.6987607244995227E-2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2250.1</v>
      </c>
      <c r="F36" s="40">
        <v>2247.0166666666669</v>
      </c>
      <c r="G36" s="41">
        <v>2229.1333333333337</v>
      </c>
      <c r="H36" s="41">
        <v>2208.166666666667</v>
      </c>
      <c r="I36" s="41">
        <v>2190.2833333333338</v>
      </c>
      <c r="J36" s="41">
        <v>2267.9833333333336</v>
      </c>
      <c r="K36" s="41">
        <v>2285.8666666666668</v>
      </c>
      <c r="L36" s="41">
        <v>2306.8333333333335</v>
      </c>
      <c r="M36" s="31">
        <v>2264.9</v>
      </c>
      <c r="N36" s="31">
        <v>2226.0500000000002</v>
      </c>
      <c r="O36" s="42">
        <v>1622200</v>
      </c>
      <c r="P36" s="43">
        <v>-2.0410628019323671E-2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278.45</v>
      </c>
      <c r="F37" s="40">
        <v>279.84999999999997</v>
      </c>
      <c r="G37" s="41">
        <v>276.39999999999992</v>
      </c>
      <c r="H37" s="41">
        <v>274.34999999999997</v>
      </c>
      <c r="I37" s="41">
        <v>270.89999999999992</v>
      </c>
      <c r="J37" s="41">
        <v>281.89999999999992</v>
      </c>
      <c r="K37" s="41">
        <v>285.34999999999997</v>
      </c>
      <c r="L37" s="41">
        <v>287.39999999999992</v>
      </c>
      <c r="M37" s="31">
        <v>283.3</v>
      </c>
      <c r="N37" s="31">
        <v>277.8</v>
      </c>
      <c r="O37" s="42">
        <v>24402600</v>
      </c>
      <c r="P37" s="43">
        <v>1.3607476635514018E-2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90.65</v>
      </c>
      <c r="F38" s="40">
        <v>91.483333333333348</v>
      </c>
      <c r="G38" s="41">
        <v>89.516666666666694</v>
      </c>
      <c r="H38" s="41">
        <v>88.38333333333334</v>
      </c>
      <c r="I38" s="41">
        <v>86.416666666666686</v>
      </c>
      <c r="J38" s="41">
        <v>92.616666666666703</v>
      </c>
      <c r="K38" s="41">
        <v>94.583333333333343</v>
      </c>
      <c r="L38" s="41">
        <v>95.716666666666711</v>
      </c>
      <c r="M38" s="31">
        <v>93.45</v>
      </c>
      <c r="N38" s="31">
        <v>90.35</v>
      </c>
      <c r="O38" s="42">
        <v>149186700</v>
      </c>
      <c r="P38" s="43">
        <v>2.2007388194608189E-3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1921.7</v>
      </c>
      <c r="F39" s="40">
        <v>1937.3333333333333</v>
      </c>
      <c r="G39" s="41">
        <v>1900.3666666666666</v>
      </c>
      <c r="H39" s="41">
        <v>1879.0333333333333</v>
      </c>
      <c r="I39" s="41">
        <v>1842.0666666666666</v>
      </c>
      <c r="J39" s="41">
        <v>1958.6666666666665</v>
      </c>
      <c r="K39" s="41">
        <v>1995.6333333333332</v>
      </c>
      <c r="L39" s="41">
        <v>2016.9666666666665</v>
      </c>
      <c r="M39" s="31">
        <v>1974.3</v>
      </c>
      <c r="N39" s="31">
        <v>1916</v>
      </c>
      <c r="O39" s="42">
        <v>1515250</v>
      </c>
      <c r="P39" s="43">
        <v>2.9521674140508221E-2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208.25</v>
      </c>
      <c r="F40" s="40">
        <v>208.54999999999998</v>
      </c>
      <c r="G40" s="41">
        <v>206.34999999999997</v>
      </c>
      <c r="H40" s="41">
        <v>204.45</v>
      </c>
      <c r="I40" s="41">
        <v>202.24999999999997</v>
      </c>
      <c r="J40" s="41">
        <v>210.44999999999996</v>
      </c>
      <c r="K40" s="41">
        <v>212.64999999999995</v>
      </c>
      <c r="L40" s="41">
        <v>214.54999999999995</v>
      </c>
      <c r="M40" s="31">
        <v>210.75</v>
      </c>
      <c r="N40" s="31">
        <v>206.65</v>
      </c>
      <c r="O40" s="42">
        <v>22853200</v>
      </c>
      <c r="P40" s="43">
        <v>-7.9181788188716594E-3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761.25</v>
      </c>
      <c r="F41" s="40">
        <v>760.23333333333323</v>
      </c>
      <c r="G41" s="41">
        <v>755.76666666666642</v>
      </c>
      <c r="H41" s="41">
        <v>750.28333333333319</v>
      </c>
      <c r="I41" s="41">
        <v>745.81666666666638</v>
      </c>
      <c r="J41" s="41">
        <v>765.71666666666647</v>
      </c>
      <c r="K41" s="41">
        <v>770.18333333333339</v>
      </c>
      <c r="L41" s="41">
        <v>775.66666666666652</v>
      </c>
      <c r="M41" s="31">
        <v>764.7</v>
      </c>
      <c r="N41" s="31">
        <v>754.75</v>
      </c>
      <c r="O41" s="42">
        <v>4759700</v>
      </c>
      <c r="P41" s="43">
        <v>4.1773033186354143E-3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730.15</v>
      </c>
      <c r="F42" s="40">
        <v>733.11666666666679</v>
      </c>
      <c r="G42" s="41">
        <v>724.23333333333358</v>
      </c>
      <c r="H42" s="41">
        <v>718.31666666666683</v>
      </c>
      <c r="I42" s="41">
        <v>709.43333333333362</v>
      </c>
      <c r="J42" s="41">
        <v>739.03333333333353</v>
      </c>
      <c r="K42" s="41">
        <v>747.91666666666674</v>
      </c>
      <c r="L42" s="41">
        <v>753.83333333333348</v>
      </c>
      <c r="M42" s="31">
        <v>742</v>
      </c>
      <c r="N42" s="31">
        <v>727.2</v>
      </c>
      <c r="O42" s="42">
        <v>8192250</v>
      </c>
      <c r="P42" s="43">
        <v>-1.5058611361587015E-2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688.3</v>
      </c>
      <c r="F43" s="40">
        <v>690.7833333333333</v>
      </c>
      <c r="G43" s="41">
        <v>684.26666666666665</v>
      </c>
      <c r="H43" s="41">
        <v>680.23333333333335</v>
      </c>
      <c r="I43" s="41">
        <v>673.7166666666667</v>
      </c>
      <c r="J43" s="41">
        <v>694.81666666666661</v>
      </c>
      <c r="K43" s="41">
        <v>701.33333333333326</v>
      </c>
      <c r="L43" s="41">
        <v>705.36666666666656</v>
      </c>
      <c r="M43" s="31">
        <v>697.3</v>
      </c>
      <c r="N43" s="31">
        <v>686.75</v>
      </c>
      <c r="O43" s="42">
        <v>76087264</v>
      </c>
      <c r="P43" s="43">
        <v>6.2108545239208416E-3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64.650000000000006</v>
      </c>
      <c r="F44" s="40">
        <v>65.016666666666666</v>
      </c>
      <c r="G44" s="41">
        <v>63.683333333333337</v>
      </c>
      <c r="H44" s="41">
        <v>62.716666666666669</v>
      </c>
      <c r="I44" s="41">
        <v>61.38333333333334</v>
      </c>
      <c r="J44" s="41">
        <v>65.983333333333334</v>
      </c>
      <c r="K44" s="41">
        <v>67.316666666666677</v>
      </c>
      <c r="L44" s="41">
        <v>68.283333333333331</v>
      </c>
      <c r="M44" s="31">
        <v>66.349999999999994</v>
      </c>
      <c r="N44" s="31">
        <v>64.05</v>
      </c>
      <c r="O44" s="42">
        <v>123847500</v>
      </c>
      <c r="P44" s="43">
        <v>2.6991728341314757E-2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376.45</v>
      </c>
      <c r="F45" s="40">
        <v>377.90000000000003</v>
      </c>
      <c r="G45" s="41">
        <v>372.85000000000008</v>
      </c>
      <c r="H45" s="41">
        <v>369.25000000000006</v>
      </c>
      <c r="I45" s="41">
        <v>364.2000000000001</v>
      </c>
      <c r="J45" s="41">
        <v>381.50000000000006</v>
      </c>
      <c r="K45" s="41">
        <v>386.55</v>
      </c>
      <c r="L45" s="41">
        <v>390.15000000000003</v>
      </c>
      <c r="M45" s="31">
        <v>382.95</v>
      </c>
      <c r="N45" s="31">
        <v>374.3</v>
      </c>
      <c r="O45" s="42">
        <v>21327900</v>
      </c>
      <c r="P45" s="43">
        <v>4.7675804529201428E-3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16738.849999999999</v>
      </c>
      <c r="F46" s="40">
        <v>16774.3</v>
      </c>
      <c r="G46" s="41">
        <v>16588.599999999999</v>
      </c>
      <c r="H46" s="41">
        <v>16438.349999999999</v>
      </c>
      <c r="I46" s="41">
        <v>16252.649999999998</v>
      </c>
      <c r="J46" s="41">
        <v>16924.55</v>
      </c>
      <c r="K46" s="41">
        <v>17110.250000000004</v>
      </c>
      <c r="L46" s="41">
        <v>17260.5</v>
      </c>
      <c r="M46" s="31">
        <v>16960</v>
      </c>
      <c r="N46" s="31">
        <v>16624.05</v>
      </c>
      <c r="O46" s="42">
        <v>175850</v>
      </c>
      <c r="P46" s="43">
        <v>5.3940665268204978E-2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386</v>
      </c>
      <c r="F47" s="40">
        <v>388.26666666666665</v>
      </c>
      <c r="G47" s="41">
        <v>382.93333333333328</v>
      </c>
      <c r="H47" s="41">
        <v>379.86666666666662</v>
      </c>
      <c r="I47" s="41">
        <v>374.53333333333325</v>
      </c>
      <c r="J47" s="41">
        <v>391.33333333333331</v>
      </c>
      <c r="K47" s="41">
        <v>396.66666666666669</v>
      </c>
      <c r="L47" s="41">
        <v>399.73333333333335</v>
      </c>
      <c r="M47" s="31">
        <v>393.6</v>
      </c>
      <c r="N47" s="31">
        <v>385.2</v>
      </c>
      <c r="O47" s="42">
        <v>29583000</v>
      </c>
      <c r="P47" s="43">
        <v>1.3505180069067587E-2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3556.55</v>
      </c>
      <c r="F48" s="40">
        <v>3556.6666666666665</v>
      </c>
      <c r="G48" s="41">
        <v>3536.8833333333332</v>
      </c>
      <c r="H48" s="41">
        <v>3517.2166666666667</v>
      </c>
      <c r="I48" s="41">
        <v>3497.4333333333334</v>
      </c>
      <c r="J48" s="41">
        <v>3576.333333333333</v>
      </c>
      <c r="K48" s="41">
        <v>3596.1166666666668</v>
      </c>
      <c r="L48" s="41">
        <v>3615.7833333333328</v>
      </c>
      <c r="M48" s="31">
        <v>3576.45</v>
      </c>
      <c r="N48" s="31">
        <v>3537</v>
      </c>
      <c r="O48" s="42">
        <v>1402000</v>
      </c>
      <c r="P48" s="43">
        <v>4.2814328528614244E-4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502.95</v>
      </c>
      <c r="F49" s="40">
        <v>504.5333333333333</v>
      </c>
      <c r="G49" s="41">
        <v>499.51666666666659</v>
      </c>
      <c r="H49" s="41">
        <v>496.08333333333331</v>
      </c>
      <c r="I49" s="41">
        <v>491.06666666666661</v>
      </c>
      <c r="J49" s="41">
        <v>507.96666666666658</v>
      </c>
      <c r="K49" s="41">
        <v>512.98333333333323</v>
      </c>
      <c r="L49" s="41">
        <v>516.41666666666652</v>
      </c>
      <c r="M49" s="31">
        <v>509.55</v>
      </c>
      <c r="N49" s="31">
        <v>501.1</v>
      </c>
      <c r="O49" s="42">
        <v>5222100</v>
      </c>
      <c r="P49" s="43">
        <v>-1.664626682986536E-2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467.5</v>
      </c>
      <c r="F50" s="40">
        <v>468.45</v>
      </c>
      <c r="G50" s="41">
        <v>465.54999999999995</v>
      </c>
      <c r="H50" s="41">
        <v>463.59999999999997</v>
      </c>
      <c r="I50" s="41">
        <v>460.69999999999993</v>
      </c>
      <c r="J50" s="41">
        <v>470.4</v>
      </c>
      <c r="K50" s="41">
        <v>473.29999999999995</v>
      </c>
      <c r="L50" s="41">
        <v>475.25</v>
      </c>
      <c r="M50" s="31">
        <v>471.35</v>
      </c>
      <c r="N50" s="31">
        <v>466.5</v>
      </c>
      <c r="O50" s="42">
        <v>19000300</v>
      </c>
      <c r="P50" s="43">
        <v>-3.806447892035296E-3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212.3</v>
      </c>
      <c r="F51" s="40">
        <v>214.06666666666669</v>
      </c>
      <c r="G51" s="41">
        <v>209.98333333333338</v>
      </c>
      <c r="H51" s="41">
        <v>207.66666666666669</v>
      </c>
      <c r="I51" s="41">
        <v>203.58333333333337</v>
      </c>
      <c r="J51" s="41">
        <v>216.38333333333338</v>
      </c>
      <c r="K51" s="41">
        <v>220.4666666666667</v>
      </c>
      <c r="L51" s="41">
        <v>222.78333333333339</v>
      </c>
      <c r="M51" s="31">
        <v>218.15</v>
      </c>
      <c r="N51" s="31">
        <v>211.75</v>
      </c>
      <c r="O51" s="42">
        <v>53616600</v>
      </c>
      <c r="P51" s="43">
        <v>-4.6115288220551377E-3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599.4</v>
      </c>
      <c r="F52" s="40">
        <v>598.31666666666661</v>
      </c>
      <c r="G52" s="41">
        <v>593.73333333333323</v>
      </c>
      <c r="H52" s="41">
        <v>588.06666666666661</v>
      </c>
      <c r="I52" s="41">
        <v>583.48333333333323</v>
      </c>
      <c r="J52" s="41">
        <v>603.98333333333323</v>
      </c>
      <c r="K52" s="41">
        <v>608.56666666666672</v>
      </c>
      <c r="L52" s="41">
        <v>614.23333333333323</v>
      </c>
      <c r="M52" s="31">
        <v>602.9</v>
      </c>
      <c r="N52" s="31">
        <v>592.65</v>
      </c>
      <c r="O52" s="42">
        <v>4510350</v>
      </c>
      <c r="P52" s="43">
        <v>-1.1327206668091472E-2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412.35</v>
      </c>
      <c r="F53" s="40">
        <v>410.95</v>
      </c>
      <c r="G53" s="41">
        <v>403.9</v>
      </c>
      <c r="H53" s="41">
        <v>395.45</v>
      </c>
      <c r="I53" s="41">
        <v>388.4</v>
      </c>
      <c r="J53" s="41">
        <v>419.4</v>
      </c>
      <c r="K53" s="41">
        <v>426.45000000000005</v>
      </c>
      <c r="L53" s="41">
        <v>434.9</v>
      </c>
      <c r="M53" s="31">
        <v>418</v>
      </c>
      <c r="N53" s="31">
        <v>402.5</v>
      </c>
      <c r="O53" s="42">
        <v>2706000</v>
      </c>
      <c r="P53" s="43">
        <v>-5.54016620498615E-4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544.6</v>
      </c>
      <c r="F54" s="40">
        <v>547.75</v>
      </c>
      <c r="G54" s="41">
        <v>536.95000000000005</v>
      </c>
      <c r="H54" s="41">
        <v>529.30000000000007</v>
      </c>
      <c r="I54" s="41">
        <v>518.50000000000011</v>
      </c>
      <c r="J54" s="41">
        <v>555.4</v>
      </c>
      <c r="K54" s="41">
        <v>566.19999999999993</v>
      </c>
      <c r="L54" s="41">
        <v>573.84999999999991</v>
      </c>
      <c r="M54" s="31">
        <v>558.54999999999995</v>
      </c>
      <c r="N54" s="31">
        <v>540.1</v>
      </c>
      <c r="O54" s="42">
        <v>8496250</v>
      </c>
      <c r="P54" s="43">
        <v>8.0083049087943045E-3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898.55</v>
      </c>
      <c r="F55" s="40">
        <v>898.88333333333321</v>
      </c>
      <c r="G55" s="41">
        <v>894.11666666666645</v>
      </c>
      <c r="H55" s="41">
        <v>889.68333333333328</v>
      </c>
      <c r="I55" s="41">
        <v>884.91666666666652</v>
      </c>
      <c r="J55" s="41">
        <v>903.31666666666638</v>
      </c>
      <c r="K55" s="41">
        <v>908.08333333333326</v>
      </c>
      <c r="L55" s="41">
        <v>912.51666666666631</v>
      </c>
      <c r="M55" s="31">
        <v>903.65</v>
      </c>
      <c r="N55" s="31">
        <v>894.45</v>
      </c>
      <c r="O55" s="42">
        <v>12148500</v>
      </c>
      <c r="P55" s="43">
        <v>6.0286360211002261E-3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148.44999999999999</v>
      </c>
      <c r="F56" s="40">
        <v>149.25</v>
      </c>
      <c r="G56" s="41">
        <v>147.35</v>
      </c>
      <c r="H56" s="41">
        <v>146.25</v>
      </c>
      <c r="I56" s="41">
        <v>144.35</v>
      </c>
      <c r="J56" s="41">
        <v>150.35</v>
      </c>
      <c r="K56" s="41">
        <v>152.24999999999997</v>
      </c>
      <c r="L56" s="41">
        <v>153.35</v>
      </c>
      <c r="M56" s="31">
        <v>151.15</v>
      </c>
      <c r="N56" s="31">
        <v>148.15</v>
      </c>
      <c r="O56" s="42">
        <v>55864200</v>
      </c>
      <c r="P56" s="43">
        <v>5.8227465214761038E-3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5313.6</v>
      </c>
      <c r="F57" s="40">
        <v>5352.5</v>
      </c>
      <c r="G57" s="41">
        <v>5261.25</v>
      </c>
      <c r="H57" s="41">
        <v>5208.8999999999996</v>
      </c>
      <c r="I57" s="41">
        <v>5117.6499999999996</v>
      </c>
      <c r="J57" s="41">
        <v>5404.85</v>
      </c>
      <c r="K57" s="41">
        <v>5496.1</v>
      </c>
      <c r="L57" s="41">
        <v>5548.4500000000007</v>
      </c>
      <c r="M57" s="31">
        <v>5443.75</v>
      </c>
      <c r="N57" s="31">
        <v>5300.15</v>
      </c>
      <c r="O57" s="42">
        <v>922500</v>
      </c>
      <c r="P57" s="43">
        <v>-5.7037718491260353E-2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1451.9</v>
      </c>
      <c r="F58" s="40">
        <v>1456.4666666666669</v>
      </c>
      <c r="G58" s="41">
        <v>1442.9833333333338</v>
      </c>
      <c r="H58" s="41">
        <v>1434.0666666666668</v>
      </c>
      <c r="I58" s="41">
        <v>1420.5833333333337</v>
      </c>
      <c r="J58" s="41">
        <v>1465.3833333333339</v>
      </c>
      <c r="K58" s="41">
        <v>1478.866666666667</v>
      </c>
      <c r="L58" s="41">
        <v>1487.783333333334</v>
      </c>
      <c r="M58" s="31">
        <v>1469.95</v>
      </c>
      <c r="N58" s="31">
        <v>1447.55</v>
      </c>
      <c r="O58" s="42">
        <v>3881850</v>
      </c>
      <c r="P58" s="43">
        <v>-6.8057669920300887E-3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641.4</v>
      </c>
      <c r="F59" s="40">
        <v>643.4666666666667</v>
      </c>
      <c r="G59" s="41">
        <v>636.93333333333339</v>
      </c>
      <c r="H59" s="41">
        <v>632.4666666666667</v>
      </c>
      <c r="I59" s="41">
        <v>625.93333333333339</v>
      </c>
      <c r="J59" s="41">
        <v>647.93333333333339</v>
      </c>
      <c r="K59" s="41">
        <v>654.4666666666667</v>
      </c>
      <c r="L59" s="41">
        <v>658.93333333333339</v>
      </c>
      <c r="M59" s="31">
        <v>650</v>
      </c>
      <c r="N59" s="31">
        <v>639</v>
      </c>
      <c r="O59" s="42">
        <v>6326886</v>
      </c>
      <c r="P59" s="43">
        <v>5.9192426422049159E-3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747.7</v>
      </c>
      <c r="F60" s="40">
        <v>749.65</v>
      </c>
      <c r="G60" s="41">
        <v>743.3</v>
      </c>
      <c r="H60" s="41">
        <v>738.9</v>
      </c>
      <c r="I60" s="41">
        <v>732.55</v>
      </c>
      <c r="J60" s="41">
        <v>754.05</v>
      </c>
      <c r="K60" s="41">
        <v>760.40000000000009</v>
      </c>
      <c r="L60" s="41">
        <v>764.8</v>
      </c>
      <c r="M60" s="31">
        <v>756</v>
      </c>
      <c r="N60" s="31">
        <v>745.25</v>
      </c>
      <c r="O60" s="42">
        <v>1506875</v>
      </c>
      <c r="P60" s="43">
        <v>1.729957805907173E-2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432.2</v>
      </c>
      <c r="F61" s="40">
        <v>425.59999999999997</v>
      </c>
      <c r="G61" s="41">
        <v>417.64999999999992</v>
      </c>
      <c r="H61" s="41">
        <v>403.09999999999997</v>
      </c>
      <c r="I61" s="41">
        <v>395.14999999999992</v>
      </c>
      <c r="J61" s="41">
        <v>440.14999999999992</v>
      </c>
      <c r="K61" s="41">
        <v>448.09999999999997</v>
      </c>
      <c r="L61" s="41">
        <v>462.64999999999992</v>
      </c>
      <c r="M61" s="31">
        <v>433.55</v>
      </c>
      <c r="N61" s="31">
        <v>411.05</v>
      </c>
      <c r="O61" s="42">
        <v>2543200</v>
      </c>
      <c r="P61" s="43">
        <v>-6.7365873336022591E-2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146.55000000000001</v>
      </c>
      <c r="F62" s="40">
        <v>147.33333333333334</v>
      </c>
      <c r="G62" s="41">
        <v>145.41666666666669</v>
      </c>
      <c r="H62" s="41">
        <v>144.28333333333333</v>
      </c>
      <c r="I62" s="41">
        <v>142.36666666666667</v>
      </c>
      <c r="J62" s="41">
        <v>148.4666666666667</v>
      </c>
      <c r="K62" s="41">
        <v>150.38333333333338</v>
      </c>
      <c r="L62" s="41">
        <v>151.51666666666671</v>
      </c>
      <c r="M62" s="31">
        <v>149.25</v>
      </c>
      <c r="N62" s="31">
        <v>146.19999999999999</v>
      </c>
      <c r="O62" s="42">
        <v>10170100</v>
      </c>
      <c r="P62" s="43">
        <v>7.9685223544803119E-3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941.85</v>
      </c>
      <c r="F63" s="40">
        <v>951.2833333333333</v>
      </c>
      <c r="G63" s="41">
        <v>929.56666666666661</v>
      </c>
      <c r="H63" s="41">
        <v>917.2833333333333</v>
      </c>
      <c r="I63" s="41">
        <v>895.56666666666661</v>
      </c>
      <c r="J63" s="41">
        <v>963.56666666666661</v>
      </c>
      <c r="K63" s="41">
        <v>985.2833333333333</v>
      </c>
      <c r="L63" s="41">
        <v>997.56666666666661</v>
      </c>
      <c r="M63" s="31">
        <v>973</v>
      </c>
      <c r="N63" s="31">
        <v>939</v>
      </c>
      <c r="O63" s="42">
        <v>1471800</v>
      </c>
      <c r="P63" s="43">
        <v>-4.7378640776699031E-2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574.95000000000005</v>
      </c>
      <c r="F64" s="40">
        <v>576.4666666666667</v>
      </c>
      <c r="G64" s="41">
        <v>572.48333333333335</v>
      </c>
      <c r="H64" s="41">
        <v>570.01666666666665</v>
      </c>
      <c r="I64" s="41">
        <v>566.0333333333333</v>
      </c>
      <c r="J64" s="41">
        <v>578.93333333333339</v>
      </c>
      <c r="K64" s="41">
        <v>582.91666666666674</v>
      </c>
      <c r="L64" s="41">
        <v>585.38333333333344</v>
      </c>
      <c r="M64" s="31">
        <v>580.45000000000005</v>
      </c>
      <c r="N64" s="31">
        <v>574</v>
      </c>
      <c r="O64" s="42">
        <v>10940000</v>
      </c>
      <c r="P64" s="43">
        <v>4.5724737082761773E-4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1934.55</v>
      </c>
      <c r="F65" s="40">
        <v>1933.3</v>
      </c>
      <c r="G65" s="41">
        <v>1908.6999999999998</v>
      </c>
      <c r="H65" s="41">
        <v>1882.85</v>
      </c>
      <c r="I65" s="41">
        <v>1858.2499999999998</v>
      </c>
      <c r="J65" s="41">
        <v>1959.1499999999999</v>
      </c>
      <c r="K65" s="41">
        <v>1983.7499999999998</v>
      </c>
      <c r="L65" s="41">
        <v>2009.6</v>
      </c>
      <c r="M65" s="31">
        <v>1957.9</v>
      </c>
      <c r="N65" s="31">
        <v>1907.45</v>
      </c>
      <c r="O65" s="42">
        <v>508250</v>
      </c>
      <c r="P65" s="43">
        <v>-2.913085004775549E-2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2351.8000000000002</v>
      </c>
      <c r="F66" s="40">
        <v>2359.9333333333334</v>
      </c>
      <c r="G66" s="41">
        <v>2325.916666666667</v>
      </c>
      <c r="H66" s="41">
        <v>2300.0333333333338</v>
      </c>
      <c r="I66" s="41">
        <v>2266.0166666666673</v>
      </c>
      <c r="J66" s="41">
        <v>2385.8166666666666</v>
      </c>
      <c r="K66" s="41">
        <v>2419.833333333333</v>
      </c>
      <c r="L66" s="41">
        <v>2445.7166666666662</v>
      </c>
      <c r="M66" s="31">
        <v>2393.9499999999998</v>
      </c>
      <c r="N66" s="31">
        <v>2334.0500000000002</v>
      </c>
      <c r="O66" s="42">
        <v>2534000</v>
      </c>
      <c r="P66" s="43">
        <v>-1.1411294255339901E-2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288.85000000000002</v>
      </c>
      <c r="F67" s="40">
        <v>291.25</v>
      </c>
      <c r="G67" s="41">
        <v>284.89999999999998</v>
      </c>
      <c r="H67" s="41">
        <v>280.95</v>
      </c>
      <c r="I67" s="41">
        <v>274.59999999999997</v>
      </c>
      <c r="J67" s="41">
        <v>295.2</v>
      </c>
      <c r="K67" s="41">
        <v>301.55</v>
      </c>
      <c r="L67" s="41">
        <v>305.5</v>
      </c>
      <c r="M67" s="31">
        <v>297.60000000000002</v>
      </c>
      <c r="N67" s="31">
        <v>287.3</v>
      </c>
      <c r="O67" s="42">
        <v>15962000</v>
      </c>
      <c r="P67" s="43">
        <v>-1.8387553041018388E-2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4610.6499999999996</v>
      </c>
      <c r="F68" s="40">
        <v>4608</v>
      </c>
      <c r="G68" s="41">
        <v>4555.3999999999996</v>
      </c>
      <c r="H68" s="41">
        <v>4500.1499999999996</v>
      </c>
      <c r="I68" s="41">
        <v>4447.5499999999993</v>
      </c>
      <c r="J68" s="41">
        <v>4663.25</v>
      </c>
      <c r="K68" s="41">
        <v>4715.8500000000004</v>
      </c>
      <c r="L68" s="41">
        <v>4771.1000000000004</v>
      </c>
      <c r="M68" s="31">
        <v>4660.6000000000004</v>
      </c>
      <c r="N68" s="31">
        <v>4552.75</v>
      </c>
      <c r="O68" s="42">
        <v>2675600</v>
      </c>
      <c r="P68" s="43">
        <v>1.5022761760242791E-2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5595.15</v>
      </c>
      <c r="F69" s="40">
        <v>5591.7</v>
      </c>
      <c r="G69" s="41">
        <v>5514.7</v>
      </c>
      <c r="H69" s="41">
        <v>5434.25</v>
      </c>
      <c r="I69" s="41">
        <v>5357.25</v>
      </c>
      <c r="J69" s="41">
        <v>5672.15</v>
      </c>
      <c r="K69" s="41">
        <v>5749.15</v>
      </c>
      <c r="L69" s="41">
        <v>5829.5999999999995</v>
      </c>
      <c r="M69" s="31">
        <v>5668.7</v>
      </c>
      <c r="N69" s="31">
        <v>5511.25</v>
      </c>
      <c r="O69" s="42">
        <v>435875</v>
      </c>
      <c r="P69" s="43">
        <v>7.2212593876372043E-3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412</v>
      </c>
      <c r="F70" s="40">
        <v>413.58333333333331</v>
      </c>
      <c r="G70" s="41">
        <v>407.96666666666664</v>
      </c>
      <c r="H70" s="41">
        <v>403.93333333333334</v>
      </c>
      <c r="I70" s="41">
        <v>398.31666666666666</v>
      </c>
      <c r="J70" s="41">
        <v>417.61666666666662</v>
      </c>
      <c r="K70" s="41">
        <v>423.23333333333329</v>
      </c>
      <c r="L70" s="41">
        <v>427.26666666666659</v>
      </c>
      <c r="M70" s="31">
        <v>419.2</v>
      </c>
      <c r="N70" s="31">
        <v>409.55</v>
      </c>
      <c r="O70" s="42">
        <v>29729700</v>
      </c>
      <c r="P70" s="43">
        <v>7.8308535630383716E-3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4620.2</v>
      </c>
      <c r="F71" s="40">
        <v>4619.5333333333338</v>
      </c>
      <c r="G71" s="41">
        <v>4585.7666666666673</v>
      </c>
      <c r="H71" s="41">
        <v>4551.3333333333339</v>
      </c>
      <c r="I71" s="41">
        <v>4517.5666666666675</v>
      </c>
      <c r="J71" s="41">
        <v>4653.9666666666672</v>
      </c>
      <c r="K71" s="41">
        <v>4687.7333333333336</v>
      </c>
      <c r="L71" s="41">
        <v>4722.166666666667</v>
      </c>
      <c r="M71" s="31">
        <v>4653.3</v>
      </c>
      <c r="N71" s="31">
        <v>4585.1000000000004</v>
      </c>
      <c r="O71" s="42">
        <v>2822250</v>
      </c>
      <c r="P71" s="43">
        <v>-1.7685029622424618E-3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2495.85</v>
      </c>
      <c r="F72" s="40">
        <v>2499.1999999999998</v>
      </c>
      <c r="G72" s="41">
        <v>2480.1999999999998</v>
      </c>
      <c r="H72" s="41">
        <v>2464.5500000000002</v>
      </c>
      <c r="I72" s="41">
        <v>2445.5500000000002</v>
      </c>
      <c r="J72" s="41">
        <v>2514.8499999999995</v>
      </c>
      <c r="K72" s="41">
        <v>2533.8499999999995</v>
      </c>
      <c r="L72" s="41">
        <v>2549.4999999999991</v>
      </c>
      <c r="M72" s="31">
        <v>2518.1999999999998</v>
      </c>
      <c r="N72" s="31">
        <v>2483.5500000000002</v>
      </c>
      <c r="O72" s="42">
        <v>3363500</v>
      </c>
      <c r="P72" s="43">
        <v>8.3315975838367008E-4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1850.6</v>
      </c>
      <c r="F73" s="40">
        <v>1854.5166666666667</v>
      </c>
      <c r="G73" s="41">
        <v>1845.0833333333333</v>
      </c>
      <c r="H73" s="41">
        <v>1839.5666666666666</v>
      </c>
      <c r="I73" s="41">
        <v>1830.1333333333332</v>
      </c>
      <c r="J73" s="41">
        <v>1860.0333333333333</v>
      </c>
      <c r="K73" s="41">
        <v>1869.4666666666667</v>
      </c>
      <c r="L73" s="41">
        <v>1874.9833333333333</v>
      </c>
      <c r="M73" s="31">
        <v>1863.95</v>
      </c>
      <c r="N73" s="31">
        <v>1849</v>
      </c>
      <c r="O73" s="42">
        <v>6944300</v>
      </c>
      <c r="P73" s="43">
        <v>-5.4352107128790858E-3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166.35</v>
      </c>
      <c r="F74" s="40">
        <v>167.3</v>
      </c>
      <c r="G74" s="41">
        <v>165.10000000000002</v>
      </c>
      <c r="H74" s="41">
        <v>163.85000000000002</v>
      </c>
      <c r="I74" s="41">
        <v>161.65000000000003</v>
      </c>
      <c r="J74" s="41">
        <v>168.55</v>
      </c>
      <c r="K74" s="41">
        <v>170.75</v>
      </c>
      <c r="L74" s="41">
        <v>172</v>
      </c>
      <c r="M74" s="31">
        <v>169.5</v>
      </c>
      <c r="N74" s="31">
        <v>166.05</v>
      </c>
      <c r="O74" s="42">
        <v>26035200</v>
      </c>
      <c r="P74" s="43">
        <v>9.4919039642657726E-3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89.8</v>
      </c>
      <c r="F75" s="40">
        <v>90.350000000000009</v>
      </c>
      <c r="G75" s="41">
        <v>89.000000000000014</v>
      </c>
      <c r="H75" s="41">
        <v>88.2</v>
      </c>
      <c r="I75" s="41">
        <v>86.850000000000009</v>
      </c>
      <c r="J75" s="41">
        <v>91.15000000000002</v>
      </c>
      <c r="K75" s="41">
        <v>92.500000000000014</v>
      </c>
      <c r="L75" s="41">
        <v>93.300000000000026</v>
      </c>
      <c r="M75" s="31">
        <v>91.7</v>
      </c>
      <c r="N75" s="31">
        <v>89.55</v>
      </c>
      <c r="O75" s="42">
        <v>102700000</v>
      </c>
      <c r="P75" s="43">
        <v>3.507357387623463E-2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170.5</v>
      </c>
      <c r="F76" s="40">
        <v>171.51666666666665</v>
      </c>
      <c r="G76" s="41">
        <v>169.0333333333333</v>
      </c>
      <c r="H76" s="41">
        <v>167.56666666666666</v>
      </c>
      <c r="I76" s="41">
        <v>165.08333333333331</v>
      </c>
      <c r="J76" s="41">
        <v>172.98333333333329</v>
      </c>
      <c r="K76" s="41">
        <v>175.46666666666664</v>
      </c>
      <c r="L76" s="41">
        <v>176.93333333333328</v>
      </c>
      <c r="M76" s="31">
        <v>174</v>
      </c>
      <c r="N76" s="31">
        <v>170.05</v>
      </c>
      <c r="O76" s="42">
        <v>8606000</v>
      </c>
      <c r="P76" s="43">
        <v>-6.3044130891624136E-3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131.44999999999999</v>
      </c>
      <c r="F77" s="40">
        <v>132.48333333333332</v>
      </c>
      <c r="G77" s="41">
        <v>130.16666666666663</v>
      </c>
      <c r="H77" s="41">
        <v>128.8833333333333</v>
      </c>
      <c r="I77" s="41">
        <v>126.56666666666661</v>
      </c>
      <c r="J77" s="41">
        <v>133.76666666666665</v>
      </c>
      <c r="K77" s="41">
        <v>136.08333333333331</v>
      </c>
      <c r="L77" s="41">
        <v>137.36666666666667</v>
      </c>
      <c r="M77" s="31">
        <v>134.80000000000001</v>
      </c>
      <c r="N77" s="31">
        <v>131.19999999999999</v>
      </c>
      <c r="O77" s="42">
        <v>53204200</v>
      </c>
      <c r="P77" s="43">
        <v>1.1129144447020635E-2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505.5</v>
      </c>
      <c r="F78" s="40">
        <v>511.58333333333331</v>
      </c>
      <c r="G78" s="41">
        <v>496.91666666666663</v>
      </c>
      <c r="H78" s="41">
        <v>488.33333333333331</v>
      </c>
      <c r="I78" s="41">
        <v>473.66666666666663</v>
      </c>
      <c r="J78" s="41">
        <v>520.16666666666663</v>
      </c>
      <c r="K78" s="41">
        <v>534.83333333333326</v>
      </c>
      <c r="L78" s="41">
        <v>543.41666666666663</v>
      </c>
      <c r="M78" s="31">
        <v>526.25</v>
      </c>
      <c r="N78" s="31">
        <v>503</v>
      </c>
      <c r="O78" s="42">
        <v>10003850</v>
      </c>
      <c r="P78" s="43">
        <v>3.5763728657129674E-3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42.4</v>
      </c>
      <c r="F79" s="40">
        <v>42.783333333333331</v>
      </c>
      <c r="G79" s="41">
        <v>41.86666666666666</v>
      </c>
      <c r="H79" s="41">
        <v>41.333333333333329</v>
      </c>
      <c r="I79" s="41">
        <v>40.416666666666657</v>
      </c>
      <c r="J79" s="41">
        <v>43.316666666666663</v>
      </c>
      <c r="K79" s="41">
        <v>44.233333333333334</v>
      </c>
      <c r="L79" s="41">
        <v>44.766666666666666</v>
      </c>
      <c r="M79" s="31">
        <v>43.7</v>
      </c>
      <c r="N79" s="31">
        <v>42.25</v>
      </c>
      <c r="O79" s="42">
        <v>144315000</v>
      </c>
      <c r="P79" s="43">
        <v>4.0701314965560422E-3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927.6</v>
      </c>
      <c r="F80" s="40">
        <v>926.80000000000007</v>
      </c>
      <c r="G80" s="41">
        <v>918.95000000000016</v>
      </c>
      <c r="H80" s="41">
        <v>910.30000000000007</v>
      </c>
      <c r="I80" s="41">
        <v>902.45000000000016</v>
      </c>
      <c r="J80" s="41">
        <v>935.45000000000016</v>
      </c>
      <c r="K80" s="41">
        <v>943.30000000000007</v>
      </c>
      <c r="L80" s="41">
        <v>951.95000000000016</v>
      </c>
      <c r="M80" s="31">
        <v>934.65</v>
      </c>
      <c r="N80" s="31">
        <v>918.15</v>
      </c>
      <c r="O80" s="42">
        <v>6055000</v>
      </c>
      <c r="P80" s="43">
        <v>4.5678266125550468E-2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2023.2</v>
      </c>
      <c r="F81" s="40">
        <v>2041.6666666666667</v>
      </c>
      <c r="G81" s="41">
        <v>1991.6833333333334</v>
      </c>
      <c r="H81" s="41">
        <v>1960.1666666666667</v>
      </c>
      <c r="I81" s="41">
        <v>1910.1833333333334</v>
      </c>
      <c r="J81" s="41">
        <v>2073.1833333333334</v>
      </c>
      <c r="K81" s="41">
        <v>2123.1666666666665</v>
      </c>
      <c r="L81" s="41">
        <v>2154.6833333333334</v>
      </c>
      <c r="M81" s="31">
        <v>2091.65</v>
      </c>
      <c r="N81" s="31">
        <v>2010.15</v>
      </c>
      <c r="O81" s="42">
        <v>3253575</v>
      </c>
      <c r="P81" s="43">
        <v>1.0191725529767911E-2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343.3</v>
      </c>
      <c r="F82" s="40">
        <v>343.7833333333333</v>
      </c>
      <c r="G82" s="41">
        <v>340.06666666666661</v>
      </c>
      <c r="H82" s="41">
        <v>336.83333333333331</v>
      </c>
      <c r="I82" s="41">
        <v>333.11666666666662</v>
      </c>
      <c r="J82" s="41">
        <v>347.01666666666659</v>
      </c>
      <c r="K82" s="41">
        <v>350.73333333333329</v>
      </c>
      <c r="L82" s="41">
        <v>353.96666666666658</v>
      </c>
      <c r="M82" s="31">
        <v>347.5</v>
      </c>
      <c r="N82" s="31">
        <v>340.55</v>
      </c>
      <c r="O82" s="42">
        <v>14018200</v>
      </c>
      <c r="P82" s="43">
        <v>-4.4208664898320068E-4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1712.35</v>
      </c>
      <c r="F83" s="40">
        <v>1717.8666666666668</v>
      </c>
      <c r="G83" s="41">
        <v>1700.8333333333335</v>
      </c>
      <c r="H83" s="41">
        <v>1689.3166666666666</v>
      </c>
      <c r="I83" s="41">
        <v>1672.2833333333333</v>
      </c>
      <c r="J83" s="41">
        <v>1729.3833333333337</v>
      </c>
      <c r="K83" s="41">
        <v>1746.416666666667</v>
      </c>
      <c r="L83" s="41">
        <v>1757.9333333333338</v>
      </c>
      <c r="M83" s="31">
        <v>1734.9</v>
      </c>
      <c r="N83" s="31">
        <v>1706.35</v>
      </c>
      <c r="O83" s="42">
        <v>11428500</v>
      </c>
      <c r="P83" s="43">
        <v>1.3265950726468731E-2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309.05</v>
      </c>
      <c r="F84" s="40">
        <v>312.98333333333335</v>
      </c>
      <c r="G84" s="41">
        <v>304.16666666666669</v>
      </c>
      <c r="H84" s="41">
        <v>299.28333333333336</v>
      </c>
      <c r="I84" s="41">
        <v>290.4666666666667</v>
      </c>
      <c r="J84" s="41">
        <v>317.86666666666667</v>
      </c>
      <c r="K84" s="41">
        <v>326.68333333333328</v>
      </c>
      <c r="L84" s="41">
        <v>331.56666666666666</v>
      </c>
      <c r="M84" s="31">
        <v>321.8</v>
      </c>
      <c r="N84" s="31">
        <v>308.10000000000002</v>
      </c>
      <c r="O84" s="42">
        <v>1587800</v>
      </c>
      <c r="P84" s="43">
        <v>-5.3698074974670718E-2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649.85</v>
      </c>
      <c r="F85" s="40">
        <v>655.16666666666663</v>
      </c>
      <c r="G85" s="41">
        <v>632.73333333333323</v>
      </c>
      <c r="H85" s="41">
        <v>615.61666666666656</v>
      </c>
      <c r="I85" s="41">
        <v>593.18333333333317</v>
      </c>
      <c r="J85" s="41">
        <v>672.2833333333333</v>
      </c>
      <c r="K85" s="41">
        <v>694.7166666666667</v>
      </c>
      <c r="L85" s="41">
        <v>711.83333333333337</v>
      </c>
      <c r="M85" s="31">
        <v>677.6</v>
      </c>
      <c r="N85" s="31">
        <v>638.04999999999995</v>
      </c>
      <c r="O85" s="42">
        <v>2471250</v>
      </c>
      <c r="P85" s="43">
        <v>4.8250265111346766E-2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1288.75</v>
      </c>
      <c r="F86" s="40">
        <v>1295.6000000000001</v>
      </c>
      <c r="G86" s="41">
        <v>1279.5500000000002</v>
      </c>
      <c r="H86" s="41">
        <v>1270.3500000000001</v>
      </c>
      <c r="I86" s="41">
        <v>1254.3000000000002</v>
      </c>
      <c r="J86" s="41">
        <v>1304.8000000000002</v>
      </c>
      <c r="K86" s="41">
        <v>1320.85</v>
      </c>
      <c r="L86" s="41">
        <v>1330.0500000000002</v>
      </c>
      <c r="M86" s="31">
        <v>1311.65</v>
      </c>
      <c r="N86" s="31">
        <v>1286.4000000000001</v>
      </c>
      <c r="O86" s="42">
        <v>2927425</v>
      </c>
      <c r="P86" s="43">
        <v>-1.0913176055207831E-2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1355.15</v>
      </c>
      <c r="F87" s="40">
        <v>1357.4333333333334</v>
      </c>
      <c r="G87" s="41">
        <v>1345.8666666666668</v>
      </c>
      <c r="H87" s="41">
        <v>1336.5833333333335</v>
      </c>
      <c r="I87" s="41">
        <v>1325.0166666666669</v>
      </c>
      <c r="J87" s="41">
        <v>1366.7166666666667</v>
      </c>
      <c r="K87" s="41">
        <v>1378.2833333333333</v>
      </c>
      <c r="L87" s="41">
        <v>1387.5666666666666</v>
      </c>
      <c r="M87" s="31">
        <v>1369</v>
      </c>
      <c r="N87" s="31">
        <v>1348.15</v>
      </c>
      <c r="O87" s="42">
        <v>4043000</v>
      </c>
      <c r="P87" s="43">
        <v>-2.9593094944512948E-3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1151.5999999999999</v>
      </c>
      <c r="F88" s="40">
        <v>1154.1499999999999</v>
      </c>
      <c r="G88" s="41">
        <v>1142.2499999999998</v>
      </c>
      <c r="H88" s="41">
        <v>1132.8999999999999</v>
      </c>
      <c r="I88" s="41">
        <v>1120.9999999999998</v>
      </c>
      <c r="J88" s="41">
        <v>1163.4999999999998</v>
      </c>
      <c r="K88" s="41">
        <v>1175.3999999999999</v>
      </c>
      <c r="L88" s="41">
        <v>1184.7499999999998</v>
      </c>
      <c r="M88" s="31">
        <v>1166.05</v>
      </c>
      <c r="N88" s="31">
        <v>1144.8</v>
      </c>
      <c r="O88" s="42">
        <v>22983100</v>
      </c>
      <c r="P88" s="43">
        <v>8.4464647705633032E-3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2733.8</v>
      </c>
      <c r="F89" s="40">
        <v>2741.1166666666668</v>
      </c>
      <c r="G89" s="41">
        <v>2718.1833333333334</v>
      </c>
      <c r="H89" s="41">
        <v>2702.5666666666666</v>
      </c>
      <c r="I89" s="41">
        <v>2679.6333333333332</v>
      </c>
      <c r="J89" s="41">
        <v>2756.7333333333336</v>
      </c>
      <c r="K89" s="41">
        <v>2779.666666666667</v>
      </c>
      <c r="L89" s="41">
        <v>2795.2833333333338</v>
      </c>
      <c r="M89" s="31">
        <v>2764.05</v>
      </c>
      <c r="N89" s="31">
        <v>2725.5</v>
      </c>
      <c r="O89" s="42">
        <v>12873000</v>
      </c>
      <c r="P89" s="43">
        <v>-9.5457614490931529E-4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2464.6999999999998</v>
      </c>
      <c r="F90" s="40">
        <v>2474.4166666666665</v>
      </c>
      <c r="G90" s="41">
        <v>2450.8833333333332</v>
      </c>
      <c r="H90" s="41">
        <v>2437.0666666666666</v>
      </c>
      <c r="I90" s="41">
        <v>2413.5333333333333</v>
      </c>
      <c r="J90" s="41">
        <v>2488.2333333333331</v>
      </c>
      <c r="K90" s="41">
        <v>2511.7666666666669</v>
      </c>
      <c r="L90" s="41">
        <v>2525.583333333333</v>
      </c>
      <c r="M90" s="31">
        <v>2497.9499999999998</v>
      </c>
      <c r="N90" s="31">
        <v>2460.6</v>
      </c>
      <c r="O90" s="42">
        <v>3495800</v>
      </c>
      <c r="P90" s="43">
        <v>2.0909993575141637E-2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1506.5</v>
      </c>
      <c r="F91" s="40">
        <v>1508.55</v>
      </c>
      <c r="G91" s="41">
        <v>1499.3</v>
      </c>
      <c r="H91" s="41">
        <v>1492.1</v>
      </c>
      <c r="I91" s="41">
        <v>1482.85</v>
      </c>
      <c r="J91" s="41">
        <v>1515.75</v>
      </c>
      <c r="K91" s="41">
        <v>1525</v>
      </c>
      <c r="L91" s="41">
        <v>1532.2</v>
      </c>
      <c r="M91" s="31">
        <v>1517.8</v>
      </c>
      <c r="N91" s="31">
        <v>1501.35</v>
      </c>
      <c r="O91" s="42">
        <v>37405500</v>
      </c>
      <c r="P91" s="43">
        <v>2.967448902346707E-2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674.15</v>
      </c>
      <c r="F92" s="40">
        <v>672.63333333333333</v>
      </c>
      <c r="G92" s="41">
        <v>668.61666666666667</v>
      </c>
      <c r="H92" s="41">
        <v>663.08333333333337</v>
      </c>
      <c r="I92" s="41">
        <v>659.06666666666672</v>
      </c>
      <c r="J92" s="41">
        <v>678.16666666666663</v>
      </c>
      <c r="K92" s="41">
        <v>682.18333333333328</v>
      </c>
      <c r="L92" s="41">
        <v>687.71666666666658</v>
      </c>
      <c r="M92" s="31">
        <v>676.65</v>
      </c>
      <c r="N92" s="31">
        <v>667.1</v>
      </c>
      <c r="O92" s="42">
        <v>20949500</v>
      </c>
      <c r="P92" s="43">
        <v>-1.0803511141120865E-2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2511.6999999999998</v>
      </c>
      <c r="F93" s="40">
        <v>2508.5500000000002</v>
      </c>
      <c r="G93" s="41">
        <v>2488.7000000000003</v>
      </c>
      <c r="H93" s="41">
        <v>2465.7000000000003</v>
      </c>
      <c r="I93" s="41">
        <v>2445.8500000000004</v>
      </c>
      <c r="J93" s="41">
        <v>2531.5500000000002</v>
      </c>
      <c r="K93" s="41">
        <v>2551.4000000000005</v>
      </c>
      <c r="L93" s="41">
        <v>2574.4</v>
      </c>
      <c r="M93" s="31">
        <v>2528.4</v>
      </c>
      <c r="N93" s="31">
        <v>2485.5500000000002</v>
      </c>
      <c r="O93" s="42">
        <v>5035800</v>
      </c>
      <c r="P93" s="43">
        <v>-2.0138929426186447E-2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459.05</v>
      </c>
      <c r="F94" s="40">
        <v>460.61666666666662</v>
      </c>
      <c r="G94" s="41">
        <v>456.33333333333326</v>
      </c>
      <c r="H94" s="41">
        <v>453.61666666666662</v>
      </c>
      <c r="I94" s="41">
        <v>449.33333333333326</v>
      </c>
      <c r="J94" s="41">
        <v>463.33333333333326</v>
      </c>
      <c r="K94" s="41">
        <v>467.61666666666667</v>
      </c>
      <c r="L94" s="41">
        <v>470.33333333333326</v>
      </c>
      <c r="M94" s="31">
        <v>464.9</v>
      </c>
      <c r="N94" s="31">
        <v>457.9</v>
      </c>
      <c r="O94" s="42">
        <v>28543400</v>
      </c>
      <c r="P94" s="43">
        <v>-1.3853296193129062E-2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301.25</v>
      </c>
      <c r="F95" s="40">
        <v>303.34999999999997</v>
      </c>
      <c r="G95" s="41">
        <v>298.44999999999993</v>
      </c>
      <c r="H95" s="41">
        <v>295.64999999999998</v>
      </c>
      <c r="I95" s="41">
        <v>290.74999999999994</v>
      </c>
      <c r="J95" s="41">
        <v>306.14999999999992</v>
      </c>
      <c r="K95" s="41">
        <v>311.0499999999999</v>
      </c>
      <c r="L95" s="41">
        <v>313.84999999999991</v>
      </c>
      <c r="M95" s="31">
        <v>308.25</v>
      </c>
      <c r="N95" s="31">
        <v>300.55</v>
      </c>
      <c r="O95" s="42">
        <v>11218500</v>
      </c>
      <c r="P95" s="43">
        <v>-3.4394608412735304E-2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2325.15</v>
      </c>
      <c r="F96" s="40">
        <v>2319.6333333333337</v>
      </c>
      <c r="G96" s="41">
        <v>2310.5666666666675</v>
      </c>
      <c r="H96" s="41">
        <v>2295.983333333334</v>
      </c>
      <c r="I96" s="41">
        <v>2286.9166666666679</v>
      </c>
      <c r="J96" s="41">
        <v>2334.2166666666672</v>
      </c>
      <c r="K96" s="41">
        <v>2343.2833333333338</v>
      </c>
      <c r="L96" s="41">
        <v>2357.8666666666668</v>
      </c>
      <c r="M96" s="31">
        <v>2328.6999999999998</v>
      </c>
      <c r="N96" s="31">
        <v>2305.0500000000002</v>
      </c>
      <c r="O96" s="42">
        <v>11809200</v>
      </c>
      <c r="P96" s="43">
        <v>2.2915924020980799E-3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268.7</v>
      </c>
      <c r="F97" s="40">
        <v>269</v>
      </c>
      <c r="G97" s="41">
        <v>263.7</v>
      </c>
      <c r="H97" s="41">
        <v>258.7</v>
      </c>
      <c r="I97" s="41">
        <v>253.39999999999998</v>
      </c>
      <c r="J97" s="41">
        <v>274</v>
      </c>
      <c r="K97" s="41">
        <v>279.29999999999995</v>
      </c>
      <c r="L97" s="41">
        <v>284.3</v>
      </c>
      <c r="M97" s="31">
        <v>274.3</v>
      </c>
      <c r="N97" s="31">
        <v>264</v>
      </c>
      <c r="O97" s="42">
        <v>33027400</v>
      </c>
      <c r="P97" s="43">
        <v>-3.6970080448341318E-2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753.65</v>
      </c>
      <c r="F98" s="40">
        <v>755.73333333333323</v>
      </c>
      <c r="G98" s="41">
        <v>750.51666666666642</v>
      </c>
      <c r="H98" s="41">
        <v>747.38333333333321</v>
      </c>
      <c r="I98" s="41">
        <v>742.1666666666664</v>
      </c>
      <c r="J98" s="41">
        <v>758.86666666666645</v>
      </c>
      <c r="K98" s="41">
        <v>764.08333333333337</v>
      </c>
      <c r="L98" s="41">
        <v>767.21666666666647</v>
      </c>
      <c r="M98" s="31">
        <v>760.95</v>
      </c>
      <c r="N98" s="31">
        <v>752.6</v>
      </c>
      <c r="O98" s="42">
        <v>97046125</v>
      </c>
      <c r="P98" s="43">
        <v>-1.5813032504566817E-2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1406.65</v>
      </c>
      <c r="F99" s="40">
        <v>1412.7666666666664</v>
      </c>
      <c r="G99" s="41">
        <v>1394.9833333333329</v>
      </c>
      <c r="H99" s="41">
        <v>1383.3166666666664</v>
      </c>
      <c r="I99" s="41">
        <v>1365.5333333333328</v>
      </c>
      <c r="J99" s="41">
        <v>1424.4333333333329</v>
      </c>
      <c r="K99" s="41">
        <v>1442.2166666666667</v>
      </c>
      <c r="L99" s="41">
        <v>1453.883333333333</v>
      </c>
      <c r="M99" s="31">
        <v>1430.55</v>
      </c>
      <c r="N99" s="31">
        <v>1401.1</v>
      </c>
      <c r="O99" s="42">
        <v>3228725</v>
      </c>
      <c r="P99" s="43">
        <v>2.6760373023381537E-2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567.85</v>
      </c>
      <c r="F100" s="40">
        <v>568.98333333333323</v>
      </c>
      <c r="G100" s="41">
        <v>559.46666666666647</v>
      </c>
      <c r="H100" s="41">
        <v>551.08333333333326</v>
      </c>
      <c r="I100" s="41">
        <v>541.56666666666649</v>
      </c>
      <c r="J100" s="41">
        <v>577.36666666666645</v>
      </c>
      <c r="K100" s="41">
        <v>586.8833333333331</v>
      </c>
      <c r="L100" s="41">
        <v>595.26666666666642</v>
      </c>
      <c r="M100" s="31">
        <v>578.5</v>
      </c>
      <c r="N100" s="31">
        <v>560.6</v>
      </c>
      <c r="O100" s="42">
        <v>6054750</v>
      </c>
      <c r="P100" s="43">
        <v>2.5924513915364086E-2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15.05</v>
      </c>
      <c r="F101" s="40">
        <v>15.233333333333334</v>
      </c>
      <c r="G101" s="41">
        <v>14.716666666666669</v>
      </c>
      <c r="H101" s="41">
        <v>14.383333333333335</v>
      </c>
      <c r="I101" s="41">
        <v>13.866666666666669</v>
      </c>
      <c r="J101" s="41">
        <v>15.566666666666668</v>
      </c>
      <c r="K101" s="41">
        <v>16.083333333333336</v>
      </c>
      <c r="L101" s="41">
        <v>16.416666666666668</v>
      </c>
      <c r="M101" s="31">
        <v>15.75</v>
      </c>
      <c r="N101" s="31">
        <v>14.9</v>
      </c>
      <c r="O101" s="42">
        <v>790580000</v>
      </c>
      <c r="P101" s="43">
        <v>-1.4313143655088147E-2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50.4</v>
      </c>
      <c r="F102" s="40">
        <v>50.79999999999999</v>
      </c>
      <c r="G102" s="41">
        <v>49.799999999999983</v>
      </c>
      <c r="H102" s="41">
        <v>49.199999999999996</v>
      </c>
      <c r="I102" s="41">
        <v>48.199999999999989</v>
      </c>
      <c r="J102" s="41">
        <v>51.399999999999977</v>
      </c>
      <c r="K102" s="41">
        <v>52.399999999999991</v>
      </c>
      <c r="L102" s="41">
        <v>52.999999999999972</v>
      </c>
      <c r="M102" s="31">
        <v>51.8</v>
      </c>
      <c r="N102" s="31">
        <v>50.2</v>
      </c>
      <c r="O102" s="42">
        <v>159867800</v>
      </c>
      <c r="P102" s="43">
        <v>2.6952823886119533E-2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262.89999999999998</v>
      </c>
      <c r="F103" s="40">
        <v>268.91666666666669</v>
      </c>
      <c r="G103" s="41">
        <v>256.08333333333337</v>
      </c>
      <c r="H103" s="41">
        <v>249.26666666666671</v>
      </c>
      <c r="I103" s="41">
        <v>236.43333333333339</v>
      </c>
      <c r="J103" s="41">
        <v>275.73333333333335</v>
      </c>
      <c r="K103" s="41">
        <v>288.56666666666672</v>
      </c>
      <c r="L103" s="41">
        <v>295.38333333333333</v>
      </c>
      <c r="M103" s="31">
        <v>281.75</v>
      </c>
      <c r="N103" s="31">
        <v>262.10000000000002</v>
      </c>
      <c r="O103" s="42">
        <v>41321250</v>
      </c>
      <c r="P103" s="43">
        <v>0.24381984422621064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498.3</v>
      </c>
      <c r="F104" s="40">
        <v>502.73333333333335</v>
      </c>
      <c r="G104" s="41">
        <v>492.06666666666672</v>
      </c>
      <c r="H104" s="41">
        <v>485.83333333333337</v>
      </c>
      <c r="I104" s="41">
        <v>475.16666666666674</v>
      </c>
      <c r="J104" s="41">
        <v>508.9666666666667</v>
      </c>
      <c r="K104" s="41">
        <v>519.63333333333333</v>
      </c>
      <c r="L104" s="41">
        <v>525.86666666666667</v>
      </c>
      <c r="M104" s="31">
        <v>513.4</v>
      </c>
      <c r="N104" s="31">
        <v>496.5</v>
      </c>
      <c r="O104" s="42">
        <v>10660375</v>
      </c>
      <c r="P104" s="43">
        <v>3.0709917575113002E-2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200.1</v>
      </c>
      <c r="F105" s="40">
        <v>200.28333333333333</v>
      </c>
      <c r="G105" s="41">
        <v>196.91666666666666</v>
      </c>
      <c r="H105" s="41">
        <v>193.73333333333332</v>
      </c>
      <c r="I105" s="41">
        <v>190.36666666666665</v>
      </c>
      <c r="J105" s="41">
        <v>203.46666666666667</v>
      </c>
      <c r="K105" s="41">
        <v>206.83333333333334</v>
      </c>
      <c r="L105" s="41">
        <v>210.01666666666668</v>
      </c>
      <c r="M105" s="31">
        <v>203.65</v>
      </c>
      <c r="N105" s="31">
        <v>197.1</v>
      </c>
      <c r="O105" s="42">
        <v>13618492</v>
      </c>
      <c r="P105" s="43">
        <v>-1.0809231668127374E-2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193.55</v>
      </c>
      <c r="F106" s="40">
        <v>195.75</v>
      </c>
      <c r="G106" s="41">
        <v>190.85</v>
      </c>
      <c r="H106" s="41">
        <v>188.15</v>
      </c>
      <c r="I106" s="41">
        <v>183.25</v>
      </c>
      <c r="J106" s="41">
        <v>198.45</v>
      </c>
      <c r="K106" s="41">
        <v>203.34999999999997</v>
      </c>
      <c r="L106" s="41">
        <v>206.04999999999998</v>
      </c>
      <c r="M106" s="31">
        <v>200.65</v>
      </c>
      <c r="N106" s="31">
        <v>193.05</v>
      </c>
      <c r="O106" s="42">
        <v>11930600</v>
      </c>
      <c r="P106" s="43">
        <v>1.7309594460929771E-2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7184.6</v>
      </c>
      <c r="F107" s="40">
        <v>7193.3166666666666</v>
      </c>
      <c r="G107" s="41">
        <v>7138.6333333333332</v>
      </c>
      <c r="H107" s="41">
        <v>7092.666666666667</v>
      </c>
      <c r="I107" s="41">
        <v>7037.9833333333336</v>
      </c>
      <c r="J107" s="41">
        <v>7239.2833333333328</v>
      </c>
      <c r="K107" s="41">
        <v>7293.9666666666653</v>
      </c>
      <c r="L107" s="41">
        <v>7339.9333333333325</v>
      </c>
      <c r="M107" s="31">
        <v>7248</v>
      </c>
      <c r="N107" s="31">
        <v>7147.35</v>
      </c>
      <c r="O107" s="42">
        <v>219750</v>
      </c>
      <c r="P107" s="43">
        <v>-8.7956698240866035E-3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1969.15</v>
      </c>
      <c r="F108" s="40">
        <v>1985.9666666666669</v>
      </c>
      <c r="G108" s="41">
        <v>1947.9833333333338</v>
      </c>
      <c r="H108" s="41">
        <v>1926.8166666666668</v>
      </c>
      <c r="I108" s="41">
        <v>1888.8333333333337</v>
      </c>
      <c r="J108" s="41">
        <v>2007.1333333333339</v>
      </c>
      <c r="K108" s="41">
        <v>2045.116666666667</v>
      </c>
      <c r="L108" s="41">
        <v>2066.2833333333338</v>
      </c>
      <c r="M108" s="31">
        <v>2023.95</v>
      </c>
      <c r="N108" s="31">
        <v>1964.8</v>
      </c>
      <c r="O108" s="42">
        <v>3490750</v>
      </c>
      <c r="P108" s="43">
        <v>2.009329027628274E-3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940.1</v>
      </c>
      <c r="F109" s="40">
        <v>943.86666666666667</v>
      </c>
      <c r="G109" s="41">
        <v>934.73333333333335</v>
      </c>
      <c r="H109" s="41">
        <v>929.36666666666667</v>
      </c>
      <c r="I109" s="41">
        <v>920.23333333333335</v>
      </c>
      <c r="J109" s="41">
        <v>949.23333333333335</v>
      </c>
      <c r="K109" s="41">
        <v>958.36666666666679</v>
      </c>
      <c r="L109" s="41">
        <v>963.73333333333335</v>
      </c>
      <c r="M109" s="31">
        <v>953</v>
      </c>
      <c r="N109" s="31">
        <v>938.5</v>
      </c>
      <c r="O109" s="42">
        <v>26978400</v>
      </c>
      <c r="P109" s="43">
        <v>-1.2192710736176102E-2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266</v>
      </c>
      <c r="F110" s="40">
        <v>267.03333333333336</v>
      </c>
      <c r="G110" s="41">
        <v>263.56666666666672</v>
      </c>
      <c r="H110" s="41">
        <v>261.13333333333338</v>
      </c>
      <c r="I110" s="41">
        <v>257.66666666666674</v>
      </c>
      <c r="J110" s="41">
        <v>269.4666666666667</v>
      </c>
      <c r="K110" s="41">
        <v>272.93333333333328</v>
      </c>
      <c r="L110" s="41">
        <v>275.36666666666667</v>
      </c>
      <c r="M110" s="31">
        <v>270.5</v>
      </c>
      <c r="N110" s="31">
        <v>264.60000000000002</v>
      </c>
      <c r="O110" s="42">
        <v>17634400</v>
      </c>
      <c r="P110" s="43">
        <v>-2.0224019912881145E-2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1737.65</v>
      </c>
      <c r="F111" s="40">
        <v>1738.25</v>
      </c>
      <c r="G111" s="41">
        <v>1723.5</v>
      </c>
      <c r="H111" s="41">
        <v>1709.35</v>
      </c>
      <c r="I111" s="41">
        <v>1694.6</v>
      </c>
      <c r="J111" s="41">
        <v>1752.4</v>
      </c>
      <c r="K111" s="41">
        <v>1767.15</v>
      </c>
      <c r="L111" s="41">
        <v>1781.3000000000002</v>
      </c>
      <c r="M111" s="31">
        <v>1753</v>
      </c>
      <c r="N111" s="31">
        <v>1724.1</v>
      </c>
      <c r="O111" s="42">
        <v>35114100</v>
      </c>
      <c r="P111" s="43">
        <v>-8.9627151051625234E-4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116.3</v>
      </c>
      <c r="F112" s="40">
        <v>117.03333333333335</v>
      </c>
      <c r="G112" s="41">
        <v>115.26666666666669</v>
      </c>
      <c r="H112" s="41">
        <v>114.23333333333335</v>
      </c>
      <c r="I112" s="41">
        <v>112.4666666666667</v>
      </c>
      <c r="J112" s="41">
        <v>118.06666666666669</v>
      </c>
      <c r="K112" s="41">
        <v>119.83333333333334</v>
      </c>
      <c r="L112" s="41">
        <v>120.86666666666669</v>
      </c>
      <c r="M112" s="31">
        <v>118.8</v>
      </c>
      <c r="N112" s="31">
        <v>116</v>
      </c>
      <c r="O112" s="42">
        <v>48802000</v>
      </c>
      <c r="P112" s="43">
        <v>4.6265328874024528E-2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2026.1</v>
      </c>
      <c r="F113" s="40">
        <v>2027.6499999999999</v>
      </c>
      <c r="G113" s="41">
        <v>2014.2499999999998</v>
      </c>
      <c r="H113" s="41">
        <v>2002.3999999999999</v>
      </c>
      <c r="I113" s="41">
        <v>1988.9999999999998</v>
      </c>
      <c r="J113" s="41">
        <v>2039.4999999999998</v>
      </c>
      <c r="K113" s="41">
        <v>2052.8999999999996</v>
      </c>
      <c r="L113" s="41">
        <v>2064.75</v>
      </c>
      <c r="M113" s="31">
        <v>2041.05</v>
      </c>
      <c r="N113" s="31">
        <v>2015.8</v>
      </c>
      <c r="O113" s="42">
        <v>2784150</v>
      </c>
      <c r="P113" s="43">
        <v>-1.3709548860194484E-2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854.55</v>
      </c>
      <c r="F114" s="40">
        <v>859.11666666666667</v>
      </c>
      <c r="G114" s="41">
        <v>846.98333333333335</v>
      </c>
      <c r="H114" s="41">
        <v>839.41666666666663</v>
      </c>
      <c r="I114" s="41">
        <v>827.2833333333333</v>
      </c>
      <c r="J114" s="41">
        <v>866.68333333333339</v>
      </c>
      <c r="K114" s="41">
        <v>878.81666666666683</v>
      </c>
      <c r="L114" s="41">
        <v>886.38333333333344</v>
      </c>
      <c r="M114" s="31">
        <v>871.25</v>
      </c>
      <c r="N114" s="31">
        <v>851.55</v>
      </c>
      <c r="O114" s="42">
        <v>10702750</v>
      </c>
      <c r="P114" s="43">
        <v>-4.0363386802219408E-3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225.1</v>
      </c>
      <c r="F115" s="40">
        <v>227.28333333333333</v>
      </c>
      <c r="G115" s="41">
        <v>221.91666666666666</v>
      </c>
      <c r="H115" s="41">
        <v>218.73333333333332</v>
      </c>
      <c r="I115" s="41">
        <v>213.36666666666665</v>
      </c>
      <c r="J115" s="41">
        <v>230.46666666666667</v>
      </c>
      <c r="K115" s="41">
        <v>235.83333333333334</v>
      </c>
      <c r="L115" s="41">
        <v>239.01666666666668</v>
      </c>
      <c r="M115" s="31">
        <v>232.65</v>
      </c>
      <c r="N115" s="31">
        <v>224.1</v>
      </c>
      <c r="O115" s="42">
        <v>259488000</v>
      </c>
      <c r="P115" s="43">
        <v>1.9692168401991852E-2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397.85</v>
      </c>
      <c r="F116" s="40">
        <v>400.55</v>
      </c>
      <c r="G116" s="41">
        <v>394.1</v>
      </c>
      <c r="H116" s="41">
        <v>390.35</v>
      </c>
      <c r="I116" s="41">
        <v>383.90000000000003</v>
      </c>
      <c r="J116" s="41">
        <v>404.3</v>
      </c>
      <c r="K116" s="41">
        <v>410.74999999999994</v>
      </c>
      <c r="L116" s="41">
        <v>414.5</v>
      </c>
      <c r="M116" s="31">
        <v>407</v>
      </c>
      <c r="N116" s="31">
        <v>396.8</v>
      </c>
      <c r="O116" s="42">
        <v>35750000</v>
      </c>
      <c r="P116" s="43">
        <v>5.9088351153629712E-3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3470.75</v>
      </c>
      <c r="F117" s="40">
        <v>3469.1833333333329</v>
      </c>
      <c r="G117" s="41">
        <v>3446.7166666666658</v>
      </c>
      <c r="H117" s="41">
        <v>3422.6833333333329</v>
      </c>
      <c r="I117" s="41">
        <v>3400.2166666666658</v>
      </c>
      <c r="J117" s="41">
        <v>3493.2166666666658</v>
      </c>
      <c r="K117" s="41">
        <v>3515.6833333333329</v>
      </c>
      <c r="L117" s="41">
        <v>3539.7166666666658</v>
      </c>
      <c r="M117" s="31">
        <v>3491.65</v>
      </c>
      <c r="N117" s="31">
        <v>3445.15</v>
      </c>
      <c r="O117" s="42">
        <v>180600</v>
      </c>
      <c r="P117" s="43">
        <v>-4.8216007714561235E-3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661.7</v>
      </c>
      <c r="F118" s="40">
        <v>667.46666666666658</v>
      </c>
      <c r="G118" s="41">
        <v>654.53333333333319</v>
      </c>
      <c r="H118" s="41">
        <v>647.36666666666656</v>
      </c>
      <c r="I118" s="41">
        <v>634.43333333333317</v>
      </c>
      <c r="J118" s="41">
        <v>674.63333333333321</v>
      </c>
      <c r="K118" s="41">
        <v>687.56666666666661</v>
      </c>
      <c r="L118" s="41">
        <v>694.73333333333323</v>
      </c>
      <c r="M118" s="31">
        <v>680.4</v>
      </c>
      <c r="N118" s="31">
        <v>660.3</v>
      </c>
      <c r="O118" s="42">
        <v>43779150</v>
      </c>
      <c r="P118" s="43">
        <v>1.8226753166512202E-3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3695.3</v>
      </c>
      <c r="F119" s="40">
        <v>3717.0166666666664</v>
      </c>
      <c r="G119" s="41">
        <v>3668.4833333333327</v>
      </c>
      <c r="H119" s="41">
        <v>3641.6666666666661</v>
      </c>
      <c r="I119" s="41">
        <v>3593.1333333333323</v>
      </c>
      <c r="J119" s="41">
        <v>3743.833333333333</v>
      </c>
      <c r="K119" s="41">
        <v>3792.3666666666668</v>
      </c>
      <c r="L119" s="41">
        <v>3819.1833333333334</v>
      </c>
      <c r="M119" s="31">
        <v>3765.55</v>
      </c>
      <c r="N119" s="31">
        <v>3690.2</v>
      </c>
      <c r="O119" s="42">
        <v>1725500</v>
      </c>
      <c r="P119" s="43">
        <v>1.3509544787077827E-2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1871.95</v>
      </c>
      <c r="F120" s="40">
        <v>1867.6833333333334</v>
      </c>
      <c r="G120" s="41">
        <v>1850.4666666666667</v>
      </c>
      <c r="H120" s="41">
        <v>1828.9833333333333</v>
      </c>
      <c r="I120" s="41">
        <v>1811.7666666666667</v>
      </c>
      <c r="J120" s="41">
        <v>1889.1666666666667</v>
      </c>
      <c r="K120" s="41">
        <v>1906.3833333333334</v>
      </c>
      <c r="L120" s="41">
        <v>1927.8666666666668</v>
      </c>
      <c r="M120" s="31">
        <v>1884.9</v>
      </c>
      <c r="N120" s="31">
        <v>1846.2</v>
      </c>
      <c r="O120" s="42">
        <v>21183200</v>
      </c>
      <c r="P120" s="43">
        <v>-2.1271877136890351E-2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81</v>
      </c>
      <c r="F121" s="40">
        <v>81.216666666666654</v>
      </c>
      <c r="G121" s="41">
        <v>80.483333333333306</v>
      </c>
      <c r="H121" s="41">
        <v>79.966666666666654</v>
      </c>
      <c r="I121" s="41">
        <v>79.233333333333306</v>
      </c>
      <c r="J121" s="41">
        <v>81.733333333333306</v>
      </c>
      <c r="K121" s="41">
        <v>82.466666666666654</v>
      </c>
      <c r="L121" s="41">
        <v>82.983333333333306</v>
      </c>
      <c r="M121" s="31">
        <v>81.95</v>
      </c>
      <c r="N121" s="31">
        <v>80.7</v>
      </c>
      <c r="O121" s="42">
        <v>70874408</v>
      </c>
      <c r="P121" s="43">
        <v>1.7658930373360242E-3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3484.7</v>
      </c>
      <c r="F122" s="40">
        <v>3481.4166666666665</v>
      </c>
      <c r="G122" s="41">
        <v>3453.833333333333</v>
      </c>
      <c r="H122" s="41">
        <v>3422.9666666666667</v>
      </c>
      <c r="I122" s="41">
        <v>3395.3833333333332</v>
      </c>
      <c r="J122" s="41">
        <v>3512.2833333333328</v>
      </c>
      <c r="K122" s="41">
        <v>3539.8666666666659</v>
      </c>
      <c r="L122" s="41">
        <v>3570.7333333333327</v>
      </c>
      <c r="M122" s="31">
        <v>3509</v>
      </c>
      <c r="N122" s="31">
        <v>3450.55</v>
      </c>
      <c r="O122" s="42">
        <v>541250</v>
      </c>
      <c r="P122" s="43">
        <v>-1.8585675430643701E-2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515.04999999999995</v>
      </c>
      <c r="F123" s="40">
        <v>515.69999999999993</v>
      </c>
      <c r="G123" s="41">
        <v>508.39999999999986</v>
      </c>
      <c r="H123" s="41">
        <v>501.74999999999994</v>
      </c>
      <c r="I123" s="41">
        <v>494.44999999999987</v>
      </c>
      <c r="J123" s="41">
        <v>522.34999999999991</v>
      </c>
      <c r="K123" s="41">
        <v>529.64999999999986</v>
      </c>
      <c r="L123" s="41">
        <v>536.29999999999984</v>
      </c>
      <c r="M123" s="31">
        <v>523</v>
      </c>
      <c r="N123" s="31">
        <v>509.05</v>
      </c>
      <c r="O123" s="42">
        <v>3888900</v>
      </c>
      <c r="P123" s="43">
        <v>-1.3470319634703196E-2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384.4</v>
      </c>
      <c r="F124" s="40">
        <v>385.59999999999997</v>
      </c>
      <c r="G124" s="41">
        <v>382.04999999999995</v>
      </c>
      <c r="H124" s="41">
        <v>379.7</v>
      </c>
      <c r="I124" s="41">
        <v>376.15</v>
      </c>
      <c r="J124" s="41">
        <v>387.94999999999993</v>
      </c>
      <c r="K124" s="41">
        <v>391.5</v>
      </c>
      <c r="L124" s="41">
        <v>393.84999999999991</v>
      </c>
      <c r="M124" s="31">
        <v>389.15</v>
      </c>
      <c r="N124" s="31">
        <v>383.25</v>
      </c>
      <c r="O124" s="42">
        <v>14752000</v>
      </c>
      <c r="P124" s="43">
        <v>1.4161968926165268E-2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1885.1</v>
      </c>
      <c r="F125" s="40">
        <v>1884.6833333333334</v>
      </c>
      <c r="G125" s="41">
        <v>1867.1666666666667</v>
      </c>
      <c r="H125" s="41">
        <v>1849.2333333333333</v>
      </c>
      <c r="I125" s="41">
        <v>1831.7166666666667</v>
      </c>
      <c r="J125" s="41">
        <v>1902.6166666666668</v>
      </c>
      <c r="K125" s="41">
        <v>1920.1333333333332</v>
      </c>
      <c r="L125" s="41">
        <v>1938.0666666666668</v>
      </c>
      <c r="M125" s="31">
        <v>1902.2</v>
      </c>
      <c r="N125" s="31">
        <v>1866.75</v>
      </c>
      <c r="O125" s="42">
        <v>11294725</v>
      </c>
      <c r="P125" s="43">
        <v>-3.0932412432165761E-2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6690.4</v>
      </c>
      <c r="F126" s="40">
        <v>6673.5</v>
      </c>
      <c r="G126" s="41">
        <v>6598</v>
      </c>
      <c r="H126" s="41">
        <v>6505.6</v>
      </c>
      <c r="I126" s="41">
        <v>6430.1</v>
      </c>
      <c r="J126" s="41">
        <v>6765.9</v>
      </c>
      <c r="K126" s="41">
        <v>6841.4</v>
      </c>
      <c r="L126" s="41">
        <v>6933.7999999999993</v>
      </c>
      <c r="M126" s="31">
        <v>6749</v>
      </c>
      <c r="N126" s="31">
        <v>6581.1</v>
      </c>
      <c r="O126" s="42">
        <v>856950</v>
      </c>
      <c r="P126" s="43">
        <v>1.1329438838732518E-2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5446.95</v>
      </c>
      <c r="F127" s="40">
        <v>5444.5999999999995</v>
      </c>
      <c r="G127" s="41">
        <v>5382.8999999999987</v>
      </c>
      <c r="H127" s="41">
        <v>5318.8499999999995</v>
      </c>
      <c r="I127" s="41">
        <v>5257.1499999999987</v>
      </c>
      <c r="J127" s="41">
        <v>5508.6499999999987</v>
      </c>
      <c r="K127" s="41">
        <v>5570.3499999999995</v>
      </c>
      <c r="L127" s="41">
        <v>5634.3999999999987</v>
      </c>
      <c r="M127" s="31">
        <v>5506.3</v>
      </c>
      <c r="N127" s="31">
        <v>5380.55</v>
      </c>
      <c r="O127" s="42">
        <v>582400</v>
      </c>
      <c r="P127" s="43">
        <v>1.4987800627396306E-2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921.45</v>
      </c>
      <c r="F128" s="40">
        <v>929.0333333333333</v>
      </c>
      <c r="G128" s="41">
        <v>910.91666666666663</v>
      </c>
      <c r="H128" s="41">
        <v>900.38333333333333</v>
      </c>
      <c r="I128" s="41">
        <v>882.26666666666665</v>
      </c>
      <c r="J128" s="41">
        <v>939.56666666666661</v>
      </c>
      <c r="K128" s="41">
        <v>957.68333333333339</v>
      </c>
      <c r="L128" s="41">
        <v>968.21666666666658</v>
      </c>
      <c r="M128" s="31">
        <v>947.15</v>
      </c>
      <c r="N128" s="31">
        <v>918.5</v>
      </c>
      <c r="O128" s="42">
        <v>9505550</v>
      </c>
      <c r="P128" s="43">
        <v>7.0238631247185948E-3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847.55</v>
      </c>
      <c r="F129" s="40">
        <v>847.55000000000007</v>
      </c>
      <c r="G129" s="41">
        <v>839.65000000000009</v>
      </c>
      <c r="H129" s="41">
        <v>831.75</v>
      </c>
      <c r="I129" s="41">
        <v>823.85</v>
      </c>
      <c r="J129" s="41">
        <v>855.45000000000016</v>
      </c>
      <c r="K129" s="41">
        <v>863.35</v>
      </c>
      <c r="L129" s="41">
        <v>871.25000000000023</v>
      </c>
      <c r="M129" s="31">
        <v>855.45</v>
      </c>
      <c r="N129" s="31">
        <v>839.65</v>
      </c>
      <c r="O129" s="42">
        <v>12927600</v>
      </c>
      <c r="P129" s="43">
        <v>4.7331483597192756E-3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157.69999999999999</v>
      </c>
      <c r="F130" s="40">
        <v>159.29999999999998</v>
      </c>
      <c r="G130" s="41">
        <v>155.79999999999995</v>
      </c>
      <c r="H130" s="41">
        <v>153.89999999999998</v>
      </c>
      <c r="I130" s="41">
        <v>150.39999999999995</v>
      </c>
      <c r="J130" s="41">
        <v>161.19999999999996</v>
      </c>
      <c r="K130" s="41">
        <v>164.70000000000002</v>
      </c>
      <c r="L130" s="41">
        <v>166.59999999999997</v>
      </c>
      <c r="M130" s="31">
        <v>162.80000000000001</v>
      </c>
      <c r="N130" s="31">
        <v>157.4</v>
      </c>
      <c r="O130" s="42">
        <v>26692000</v>
      </c>
      <c r="P130" s="43">
        <v>2.7722162328661634E-2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171.15</v>
      </c>
      <c r="F131" s="40">
        <v>172.20000000000002</v>
      </c>
      <c r="G131" s="41">
        <v>169.60000000000002</v>
      </c>
      <c r="H131" s="41">
        <v>168.05</v>
      </c>
      <c r="I131" s="41">
        <v>165.45000000000002</v>
      </c>
      <c r="J131" s="41">
        <v>173.75000000000003</v>
      </c>
      <c r="K131" s="41">
        <v>176.35</v>
      </c>
      <c r="L131" s="41">
        <v>177.90000000000003</v>
      </c>
      <c r="M131" s="31">
        <v>174.8</v>
      </c>
      <c r="N131" s="31">
        <v>170.65</v>
      </c>
      <c r="O131" s="42">
        <v>18456000</v>
      </c>
      <c r="P131" s="43">
        <v>-2.2705157314304248E-3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515.70000000000005</v>
      </c>
      <c r="F132" s="40">
        <v>515.6</v>
      </c>
      <c r="G132" s="41">
        <v>512.5</v>
      </c>
      <c r="H132" s="41">
        <v>509.29999999999995</v>
      </c>
      <c r="I132" s="41">
        <v>506.19999999999993</v>
      </c>
      <c r="J132" s="41">
        <v>518.80000000000007</v>
      </c>
      <c r="K132" s="41">
        <v>521.9000000000002</v>
      </c>
      <c r="L132" s="41">
        <v>525.10000000000014</v>
      </c>
      <c r="M132" s="31">
        <v>518.70000000000005</v>
      </c>
      <c r="N132" s="31">
        <v>512.4</v>
      </c>
      <c r="O132" s="42">
        <v>8640000</v>
      </c>
      <c r="P132" s="43">
        <v>-9.9690615331729116E-3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7582.05</v>
      </c>
      <c r="F133" s="40">
        <v>7566.1166666666659</v>
      </c>
      <c r="G133" s="41">
        <v>7483.5333333333319</v>
      </c>
      <c r="H133" s="41">
        <v>7385.0166666666664</v>
      </c>
      <c r="I133" s="41">
        <v>7302.4333333333325</v>
      </c>
      <c r="J133" s="41">
        <v>7664.6333333333314</v>
      </c>
      <c r="K133" s="41">
        <v>7747.2166666666653</v>
      </c>
      <c r="L133" s="41">
        <v>7845.7333333333308</v>
      </c>
      <c r="M133" s="31">
        <v>7648.7</v>
      </c>
      <c r="N133" s="31">
        <v>7467.6</v>
      </c>
      <c r="O133" s="42">
        <v>2868100</v>
      </c>
      <c r="P133" s="43">
        <v>-1.9318881214525064E-2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924.05</v>
      </c>
      <c r="F134" s="40">
        <v>924.73333333333323</v>
      </c>
      <c r="G134" s="41">
        <v>917.31666666666649</v>
      </c>
      <c r="H134" s="41">
        <v>910.58333333333326</v>
      </c>
      <c r="I134" s="41">
        <v>903.16666666666652</v>
      </c>
      <c r="J134" s="41">
        <v>931.46666666666647</v>
      </c>
      <c r="K134" s="41">
        <v>938.88333333333321</v>
      </c>
      <c r="L134" s="41">
        <v>945.61666666666645</v>
      </c>
      <c r="M134" s="31">
        <v>932.15</v>
      </c>
      <c r="N134" s="31">
        <v>918</v>
      </c>
      <c r="O134" s="42">
        <v>16635000</v>
      </c>
      <c r="P134" s="43">
        <v>-8.2588782941662292E-4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1766.3</v>
      </c>
      <c r="F135" s="40">
        <v>1787.4000000000003</v>
      </c>
      <c r="G135" s="41">
        <v>1736.8000000000006</v>
      </c>
      <c r="H135" s="41">
        <v>1707.3000000000004</v>
      </c>
      <c r="I135" s="41">
        <v>1656.7000000000007</v>
      </c>
      <c r="J135" s="41">
        <v>1816.9000000000005</v>
      </c>
      <c r="K135" s="41">
        <v>1867.5000000000005</v>
      </c>
      <c r="L135" s="41">
        <v>1897.0000000000005</v>
      </c>
      <c r="M135" s="31">
        <v>1838</v>
      </c>
      <c r="N135" s="31">
        <v>1757.9</v>
      </c>
      <c r="O135" s="42">
        <v>2049950</v>
      </c>
      <c r="P135" s="43">
        <v>4.4214655018719913E-2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3290.85</v>
      </c>
      <c r="F136" s="40">
        <v>3310.4333333333329</v>
      </c>
      <c r="G136" s="41">
        <v>3262.9166666666661</v>
      </c>
      <c r="H136" s="41">
        <v>3234.9833333333331</v>
      </c>
      <c r="I136" s="41">
        <v>3187.4666666666662</v>
      </c>
      <c r="J136" s="41">
        <v>3338.3666666666659</v>
      </c>
      <c r="K136" s="41">
        <v>3385.8833333333332</v>
      </c>
      <c r="L136" s="41">
        <v>3413.8166666666657</v>
      </c>
      <c r="M136" s="31">
        <v>3357.95</v>
      </c>
      <c r="N136" s="31">
        <v>3282.5</v>
      </c>
      <c r="O136" s="42">
        <v>607000</v>
      </c>
      <c r="P136" s="43">
        <v>-1.2365766352098927E-2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980.85</v>
      </c>
      <c r="F137" s="40">
        <v>992.88333333333321</v>
      </c>
      <c r="G137" s="41">
        <v>966.76666666666642</v>
      </c>
      <c r="H137" s="41">
        <v>952.68333333333317</v>
      </c>
      <c r="I137" s="41">
        <v>926.56666666666638</v>
      </c>
      <c r="J137" s="41">
        <v>1006.9666666666665</v>
      </c>
      <c r="K137" s="41">
        <v>1033.0833333333333</v>
      </c>
      <c r="L137" s="41">
        <v>1047.1666666666665</v>
      </c>
      <c r="M137" s="31">
        <v>1019</v>
      </c>
      <c r="N137" s="31">
        <v>978.8</v>
      </c>
      <c r="O137" s="42">
        <v>1556100</v>
      </c>
      <c r="P137" s="43">
        <v>-3.6619718309859155E-2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901.75</v>
      </c>
      <c r="F138" s="40">
        <v>907.6</v>
      </c>
      <c r="G138" s="41">
        <v>894.65000000000009</v>
      </c>
      <c r="H138" s="41">
        <v>887.55000000000007</v>
      </c>
      <c r="I138" s="41">
        <v>874.60000000000014</v>
      </c>
      <c r="J138" s="41">
        <v>914.7</v>
      </c>
      <c r="K138" s="41">
        <v>927.65000000000009</v>
      </c>
      <c r="L138" s="41">
        <v>934.75</v>
      </c>
      <c r="M138" s="31">
        <v>920.55</v>
      </c>
      <c r="N138" s="31">
        <v>900.5</v>
      </c>
      <c r="O138" s="42">
        <v>5198400</v>
      </c>
      <c r="P138" s="43">
        <v>1.154334526145677E-4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4568.8999999999996</v>
      </c>
      <c r="F139" s="40">
        <v>4586.166666666667</v>
      </c>
      <c r="G139" s="41">
        <v>4533.9833333333336</v>
      </c>
      <c r="H139" s="41">
        <v>4499.0666666666666</v>
      </c>
      <c r="I139" s="41">
        <v>4446.8833333333332</v>
      </c>
      <c r="J139" s="41">
        <v>4621.0833333333339</v>
      </c>
      <c r="K139" s="41">
        <v>4673.2666666666664</v>
      </c>
      <c r="L139" s="41">
        <v>4708.1833333333343</v>
      </c>
      <c r="M139" s="31">
        <v>4638.3500000000004</v>
      </c>
      <c r="N139" s="31">
        <v>4551.25</v>
      </c>
      <c r="O139" s="42">
        <v>2461400</v>
      </c>
      <c r="P139" s="43">
        <v>8.5224944685733019E-3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222.4</v>
      </c>
      <c r="F140" s="40">
        <v>222.48333333333335</v>
      </c>
      <c r="G140" s="41">
        <v>220.91666666666669</v>
      </c>
      <c r="H140" s="41">
        <v>219.43333333333334</v>
      </c>
      <c r="I140" s="41">
        <v>217.86666666666667</v>
      </c>
      <c r="J140" s="41">
        <v>223.9666666666667</v>
      </c>
      <c r="K140" s="41">
        <v>225.53333333333336</v>
      </c>
      <c r="L140" s="41">
        <v>227.01666666666671</v>
      </c>
      <c r="M140" s="31">
        <v>224.05</v>
      </c>
      <c r="N140" s="31">
        <v>221</v>
      </c>
      <c r="O140" s="42">
        <v>29305500</v>
      </c>
      <c r="P140" s="43">
        <v>5.6449675714628873E-3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3214.8</v>
      </c>
      <c r="F141" s="40">
        <v>3189.6333333333332</v>
      </c>
      <c r="G141" s="41">
        <v>3151.7666666666664</v>
      </c>
      <c r="H141" s="41">
        <v>3088.7333333333331</v>
      </c>
      <c r="I141" s="41">
        <v>3050.8666666666663</v>
      </c>
      <c r="J141" s="41">
        <v>3252.6666666666665</v>
      </c>
      <c r="K141" s="41">
        <v>3290.5333333333333</v>
      </c>
      <c r="L141" s="41">
        <v>3353.5666666666666</v>
      </c>
      <c r="M141" s="31">
        <v>3227.5</v>
      </c>
      <c r="N141" s="31">
        <v>3126.6</v>
      </c>
      <c r="O141" s="42">
        <v>1602500</v>
      </c>
      <c r="P141" s="43">
        <v>-3.9570878470505388E-2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74277.350000000006</v>
      </c>
      <c r="F142" s="40">
        <v>74438.716666666674</v>
      </c>
      <c r="G142" s="41">
        <v>73988.633333333346</v>
      </c>
      <c r="H142" s="41">
        <v>73699.916666666672</v>
      </c>
      <c r="I142" s="41">
        <v>73249.833333333343</v>
      </c>
      <c r="J142" s="41">
        <v>74727.433333333349</v>
      </c>
      <c r="K142" s="41">
        <v>75177.516666666663</v>
      </c>
      <c r="L142" s="41">
        <v>75466.233333333352</v>
      </c>
      <c r="M142" s="31">
        <v>74888.800000000003</v>
      </c>
      <c r="N142" s="31">
        <v>74150</v>
      </c>
      <c r="O142" s="42">
        <v>70910</v>
      </c>
      <c r="P142" s="43">
        <v>-6.3060538116591928E-3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1466.5</v>
      </c>
      <c r="F143" s="40">
        <v>1475.0166666666667</v>
      </c>
      <c r="G143" s="41">
        <v>1454.1833333333334</v>
      </c>
      <c r="H143" s="41">
        <v>1441.8666666666668</v>
      </c>
      <c r="I143" s="41">
        <v>1421.0333333333335</v>
      </c>
      <c r="J143" s="41">
        <v>1487.3333333333333</v>
      </c>
      <c r="K143" s="41">
        <v>1508.1666666666667</v>
      </c>
      <c r="L143" s="41">
        <v>1520.4833333333331</v>
      </c>
      <c r="M143" s="31">
        <v>1495.85</v>
      </c>
      <c r="N143" s="31">
        <v>1462.7</v>
      </c>
      <c r="O143" s="42">
        <v>3637125</v>
      </c>
      <c r="P143" s="43">
        <v>4.8694571073352672E-3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356.8</v>
      </c>
      <c r="F144" s="40">
        <v>358.51666666666671</v>
      </c>
      <c r="G144" s="41">
        <v>353.93333333333339</v>
      </c>
      <c r="H144" s="41">
        <v>351.06666666666666</v>
      </c>
      <c r="I144" s="41">
        <v>346.48333333333335</v>
      </c>
      <c r="J144" s="41">
        <v>361.38333333333344</v>
      </c>
      <c r="K144" s="41">
        <v>365.96666666666681</v>
      </c>
      <c r="L144" s="41">
        <v>368.83333333333348</v>
      </c>
      <c r="M144" s="31">
        <v>363.1</v>
      </c>
      <c r="N144" s="31">
        <v>355.65</v>
      </c>
      <c r="O144" s="42">
        <v>4076800</v>
      </c>
      <c r="P144" s="43">
        <v>2.9911075181891674E-2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100.6</v>
      </c>
      <c r="F145" s="40">
        <v>101.41666666666667</v>
      </c>
      <c r="G145" s="41">
        <v>99.38333333333334</v>
      </c>
      <c r="H145" s="41">
        <v>98.166666666666671</v>
      </c>
      <c r="I145" s="41">
        <v>96.13333333333334</v>
      </c>
      <c r="J145" s="41">
        <v>102.63333333333334</v>
      </c>
      <c r="K145" s="41">
        <v>104.66666666666667</v>
      </c>
      <c r="L145" s="41">
        <v>105.88333333333334</v>
      </c>
      <c r="M145" s="31">
        <v>103.45</v>
      </c>
      <c r="N145" s="31">
        <v>100.2</v>
      </c>
      <c r="O145" s="42">
        <v>98175000</v>
      </c>
      <c r="P145" s="43">
        <v>-2.4575627058525461E-2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5489.45</v>
      </c>
      <c r="F146" s="40">
        <v>5454</v>
      </c>
      <c r="G146" s="41">
        <v>5390</v>
      </c>
      <c r="H146" s="41">
        <v>5290.55</v>
      </c>
      <c r="I146" s="41">
        <v>5226.55</v>
      </c>
      <c r="J146" s="41">
        <v>5553.45</v>
      </c>
      <c r="K146" s="41">
        <v>5617.45</v>
      </c>
      <c r="L146" s="41">
        <v>5716.9</v>
      </c>
      <c r="M146" s="31">
        <v>5518</v>
      </c>
      <c r="N146" s="31">
        <v>5354.55</v>
      </c>
      <c r="O146" s="42">
        <v>1524000</v>
      </c>
      <c r="P146" s="43">
        <v>-2.3624569552334426E-2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4001.9</v>
      </c>
      <c r="F147" s="40">
        <v>4009.75</v>
      </c>
      <c r="G147" s="41">
        <v>3951.8</v>
      </c>
      <c r="H147" s="41">
        <v>3901.7000000000003</v>
      </c>
      <c r="I147" s="41">
        <v>3843.7500000000005</v>
      </c>
      <c r="J147" s="41">
        <v>4059.85</v>
      </c>
      <c r="K147" s="41">
        <v>4117.7999999999993</v>
      </c>
      <c r="L147" s="41">
        <v>4167.8999999999996</v>
      </c>
      <c r="M147" s="31">
        <v>4067.7</v>
      </c>
      <c r="N147" s="31">
        <v>3959.65</v>
      </c>
      <c r="O147" s="42">
        <v>566100</v>
      </c>
      <c r="P147" s="43">
        <v>4.3912175648702593E-3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19214.400000000001</v>
      </c>
      <c r="F148" s="40">
        <v>19190.033333333336</v>
      </c>
      <c r="G148" s="41">
        <v>19080.066666666673</v>
      </c>
      <c r="H148" s="41">
        <v>18945.733333333337</v>
      </c>
      <c r="I148" s="41">
        <v>18835.766666666674</v>
      </c>
      <c r="J148" s="41">
        <v>19324.366666666672</v>
      </c>
      <c r="K148" s="41">
        <v>19434.333333333339</v>
      </c>
      <c r="L148" s="41">
        <v>19568.666666666672</v>
      </c>
      <c r="M148" s="31">
        <v>19300</v>
      </c>
      <c r="N148" s="31">
        <v>19055.7</v>
      </c>
      <c r="O148" s="42">
        <v>295850</v>
      </c>
      <c r="P148" s="43">
        <v>-1.939782407016952E-3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138.5</v>
      </c>
      <c r="F149" s="40">
        <v>139.6</v>
      </c>
      <c r="G149" s="41">
        <v>137.14999999999998</v>
      </c>
      <c r="H149" s="41">
        <v>135.79999999999998</v>
      </c>
      <c r="I149" s="41">
        <v>133.34999999999997</v>
      </c>
      <c r="J149" s="41">
        <v>140.94999999999999</v>
      </c>
      <c r="K149" s="41">
        <v>143.39999999999998</v>
      </c>
      <c r="L149" s="41">
        <v>144.75</v>
      </c>
      <c r="M149" s="31">
        <v>142.05000000000001</v>
      </c>
      <c r="N149" s="31">
        <v>138.25</v>
      </c>
      <c r="O149" s="42">
        <v>85103400</v>
      </c>
      <c r="P149" s="43">
        <v>1.1789071212362594E-2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126.5</v>
      </c>
      <c r="F150" s="40">
        <v>127.05</v>
      </c>
      <c r="G150" s="41">
        <v>125.6</v>
      </c>
      <c r="H150" s="41">
        <v>124.7</v>
      </c>
      <c r="I150" s="41">
        <v>123.25</v>
      </c>
      <c r="J150" s="41">
        <v>127.94999999999999</v>
      </c>
      <c r="K150" s="41">
        <v>129.4</v>
      </c>
      <c r="L150" s="41">
        <v>130.29999999999998</v>
      </c>
      <c r="M150" s="31">
        <v>128.5</v>
      </c>
      <c r="N150" s="31">
        <v>126.15</v>
      </c>
      <c r="O150" s="42">
        <v>71569200</v>
      </c>
      <c r="P150" s="43">
        <v>-1.3591012648283447E-2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867.15</v>
      </c>
      <c r="F151" s="40">
        <v>874.61666666666679</v>
      </c>
      <c r="G151" s="41">
        <v>857.23333333333358</v>
      </c>
      <c r="H151" s="41">
        <v>847.31666666666683</v>
      </c>
      <c r="I151" s="41">
        <v>829.93333333333362</v>
      </c>
      <c r="J151" s="41">
        <v>884.53333333333353</v>
      </c>
      <c r="K151" s="41">
        <v>901.91666666666674</v>
      </c>
      <c r="L151" s="41">
        <v>911.83333333333348</v>
      </c>
      <c r="M151" s="31">
        <v>892</v>
      </c>
      <c r="N151" s="31">
        <v>864.7</v>
      </c>
      <c r="O151" s="42">
        <v>3336900</v>
      </c>
      <c r="P151" s="43">
        <v>-8.3211982525483678E-3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4205.8500000000004</v>
      </c>
      <c r="F152" s="40">
        <v>4249.4333333333334</v>
      </c>
      <c r="G152" s="41">
        <v>4148.8666666666668</v>
      </c>
      <c r="H152" s="41">
        <v>4091.8833333333332</v>
      </c>
      <c r="I152" s="41">
        <v>3991.3166666666666</v>
      </c>
      <c r="J152" s="41">
        <v>4306.416666666667</v>
      </c>
      <c r="K152" s="41">
        <v>4406.9833333333345</v>
      </c>
      <c r="L152" s="41">
        <v>4463.9666666666672</v>
      </c>
      <c r="M152" s="31">
        <v>4350</v>
      </c>
      <c r="N152" s="31">
        <v>4192.45</v>
      </c>
      <c r="O152" s="42">
        <v>635750</v>
      </c>
      <c r="P152" s="43">
        <v>-2.9405998823760046E-3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144.6</v>
      </c>
      <c r="F153" s="40">
        <v>145.53333333333333</v>
      </c>
      <c r="G153" s="41">
        <v>142.96666666666667</v>
      </c>
      <c r="H153" s="41">
        <v>141.33333333333334</v>
      </c>
      <c r="I153" s="41">
        <v>138.76666666666668</v>
      </c>
      <c r="J153" s="41">
        <v>147.16666666666666</v>
      </c>
      <c r="K153" s="41">
        <v>149.73333333333332</v>
      </c>
      <c r="L153" s="41">
        <v>151.36666666666665</v>
      </c>
      <c r="M153" s="31">
        <v>148.1</v>
      </c>
      <c r="N153" s="31">
        <v>143.9</v>
      </c>
      <c r="O153" s="42">
        <v>37660700</v>
      </c>
      <c r="P153" s="43">
        <v>-9.9190283400809719E-3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39972.1</v>
      </c>
      <c r="F154" s="40">
        <v>40079.599999999999</v>
      </c>
      <c r="G154" s="41">
        <v>39736.1</v>
      </c>
      <c r="H154" s="41">
        <v>39500.1</v>
      </c>
      <c r="I154" s="41">
        <v>39156.6</v>
      </c>
      <c r="J154" s="41">
        <v>40315.599999999999</v>
      </c>
      <c r="K154" s="41">
        <v>40659.1</v>
      </c>
      <c r="L154" s="41">
        <v>40895.1</v>
      </c>
      <c r="M154" s="31">
        <v>40423.1</v>
      </c>
      <c r="N154" s="31">
        <v>39843.599999999999</v>
      </c>
      <c r="O154" s="42">
        <v>87330</v>
      </c>
      <c r="P154" s="43">
        <v>-1.8543492919757248E-2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2551.65</v>
      </c>
      <c r="F155" s="40">
        <v>2570.2666666666669</v>
      </c>
      <c r="G155" s="41">
        <v>2515.6833333333338</v>
      </c>
      <c r="H155" s="41">
        <v>2479.7166666666672</v>
      </c>
      <c r="I155" s="41">
        <v>2425.1333333333341</v>
      </c>
      <c r="J155" s="41">
        <v>2606.2333333333336</v>
      </c>
      <c r="K155" s="41">
        <v>2660.8166666666666</v>
      </c>
      <c r="L155" s="41">
        <v>2696.7833333333333</v>
      </c>
      <c r="M155" s="31">
        <v>2624.85</v>
      </c>
      <c r="N155" s="31">
        <v>2534.3000000000002</v>
      </c>
      <c r="O155" s="42">
        <v>3815900</v>
      </c>
      <c r="P155" s="43">
        <v>-2.0194887727722072E-2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4394.95</v>
      </c>
      <c r="F156" s="40">
        <v>4398</v>
      </c>
      <c r="G156" s="41">
        <v>4341</v>
      </c>
      <c r="H156" s="41">
        <v>4287.05</v>
      </c>
      <c r="I156" s="41">
        <v>4230.05</v>
      </c>
      <c r="J156" s="41">
        <v>4451.95</v>
      </c>
      <c r="K156" s="41">
        <v>4508.95</v>
      </c>
      <c r="L156" s="41">
        <v>4562.8999999999996</v>
      </c>
      <c r="M156" s="31">
        <v>4455</v>
      </c>
      <c r="N156" s="31">
        <v>4344.05</v>
      </c>
      <c r="O156" s="42">
        <v>401850</v>
      </c>
      <c r="P156" s="43">
        <v>-1.7601760176017601E-2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222.05</v>
      </c>
      <c r="F157" s="40">
        <v>222.79999999999998</v>
      </c>
      <c r="G157" s="41">
        <v>220.74999999999997</v>
      </c>
      <c r="H157" s="41">
        <v>219.45</v>
      </c>
      <c r="I157" s="41">
        <v>217.39999999999998</v>
      </c>
      <c r="J157" s="41">
        <v>224.09999999999997</v>
      </c>
      <c r="K157" s="41">
        <v>226.14999999999998</v>
      </c>
      <c r="L157" s="41">
        <v>227.44999999999996</v>
      </c>
      <c r="M157" s="31">
        <v>224.85</v>
      </c>
      <c r="N157" s="31">
        <v>221.5</v>
      </c>
      <c r="O157" s="42">
        <v>19728000</v>
      </c>
      <c r="P157" s="43">
        <v>7.5072774628466375E-3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122.65</v>
      </c>
      <c r="F158" s="40">
        <v>123.36666666666667</v>
      </c>
      <c r="G158" s="41">
        <v>121.63333333333335</v>
      </c>
      <c r="H158" s="41">
        <v>120.61666666666667</v>
      </c>
      <c r="I158" s="41">
        <v>118.88333333333335</v>
      </c>
      <c r="J158" s="41">
        <v>124.38333333333335</v>
      </c>
      <c r="K158" s="41">
        <v>126.11666666666667</v>
      </c>
      <c r="L158" s="41">
        <v>127.13333333333335</v>
      </c>
      <c r="M158" s="31">
        <v>125.1</v>
      </c>
      <c r="N158" s="31">
        <v>122.35</v>
      </c>
      <c r="O158" s="42">
        <v>46841000</v>
      </c>
      <c r="P158" s="43">
        <v>7.7364279044951313E-3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4978.3999999999996</v>
      </c>
      <c r="F159" s="40">
        <v>5041.1833333333334</v>
      </c>
      <c r="G159" s="41">
        <v>4889.2166666666672</v>
      </c>
      <c r="H159" s="41">
        <v>4800.0333333333338</v>
      </c>
      <c r="I159" s="41">
        <v>4648.0666666666675</v>
      </c>
      <c r="J159" s="41">
        <v>5130.3666666666668</v>
      </c>
      <c r="K159" s="41">
        <v>5282.3333333333321</v>
      </c>
      <c r="L159" s="41">
        <v>5371.5166666666664</v>
      </c>
      <c r="M159" s="31">
        <v>5193.1499999999996</v>
      </c>
      <c r="N159" s="31">
        <v>4952</v>
      </c>
      <c r="O159" s="42">
        <v>218500</v>
      </c>
      <c r="P159" s="43">
        <v>-6.5240641711229952E-2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2412.75</v>
      </c>
      <c r="F160" s="40">
        <v>2408.2666666666669</v>
      </c>
      <c r="G160" s="41">
        <v>2392.5333333333338</v>
      </c>
      <c r="H160" s="41">
        <v>2372.3166666666671</v>
      </c>
      <c r="I160" s="41">
        <v>2356.5833333333339</v>
      </c>
      <c r="J160" s="41">
        <v>2428.4833333333336</v>
      </c>
      <c r="K160" s="41">
        <v>2444.2166666666662</v>
      </c>
      <c r="L160" s="41">
        <v>2464.4333333333334</v>
      </c>
      <c r="M160" s="31">
        <v>2424</v>
      </c>
      <c r="N160" s="31">
        <v>2388.0500000000002</v>
      </c>
      <c r="O160" s="42">
        <v>2280250</v>
      </c>
      <c r="P160" s="43">
        <v>-8.7261082757930555E-2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3093.6</v>
      </c>
      <c r="F161" s="40">
        <v>3043.3833333333332</v>
      </c>
      <c r="G161" s="41">
        <v>2975.2166666666662</v>
      </c>
      <c r="H161" s="41">
        <v>2856.833333333333</v>
      </c>
      <c r="I161" s="41">
        <v>2788.6666666666661</v>
      </c>
      <c r="J161" s="41">
        <v>3161.7666666666664</v>
      </c>
      <c r="K161" s="41">
        <v>3229.9333333333334</v>
      </c>
      <c r="L161" s="41">
        <v>3348.3166666666666</v>
      </c>
      <c r="M161" s="31">
        <v>3111.55</v>
      </c>
      <c r="N161" s="31">
        <v>2925</v>
      </c>
      <c r="O161" s="42">
        <v>1617250</v>
      </c>
      <c r="P161" s="43">
        <v>-2.6192985097094685E-2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39.85</v>
      </c>
      <c r="F162" s="40">
        <v>40.06666666666667</v>
      </c>
      <c r="G162" s="41">
        <v>39.483333333333341</v>
      </c>
      <c r="H162" s="41">
        <v>39.116666666666674</v>
      </c>
      <c r="I162" s="41">
        <v>38.533333333333346</v>
      </c>
      <c r="J162" s="41">
        <v>40.433333333333337</v>
      </c>
      <c r="K162" s="41">
        <v>41.016666666666666</v>
      </c>
      <c r="L162" s="41">
        <v>41.383333333333333</v>
      </c>
      <c r="M162" s="31">
        <v>40.65</v>
      </c>
      <c r="N162" s="31">
        <v>39.700000000000003</v>
      </c>
      <c r="O162" s="42">
        <v>314896000</v>
      </c>
      <c r="P162" s="43">
        <v>1.6795602605863193E-3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2472.1</v>
      </c>
      <c r="F163" s="40">
        <v>2502.3666666666668</v>
      </c>
      <c r="G163" s="41">
        <v>2429.7333333333336</v>
      </c>
      <c r="H163" s="41">
        <v>2387.3666666666668</v>
      </c>
      <c r="I163" s="41">
        <v>2314.7333333333336</v>
      </c>
      <c r="J163" s="41">
        <v>2544.7333333333336</v>
      </c>
      <c r="K163" s="41">
        <v>2617.3666666666668</v>
      </c>
      <c r="L163" s="41">
        <v>2659.7333333333336</v>
      </c>
      <c r="M163" s="31">
        <v>2575</v>
      </c>
      <c r="N163" s="31">
        <v>2460</v>
      </c>
      <c r="O163" s="42">
        <v>723000</v>
      </c>
      <c r="P163" s="43">
        <v>4.5852438516048354E-3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203.8</v>
      </c>
      <c r="F164" s="40">
        <v>205.20000000000002</v>
      </c>
      <c r="G164" s="41">
        <v>201.85000000000002</v>
      </c>
      <c r="H164" s="41">
        <v>199.9</v>
      </c>
      <c r="I164" s="41">
        <v>196.55</v>
      </c>
      <c r="J164" s="41">
        <v>207.15000000000003</v>
      </c>
      <c r="K164" s="41">
        <v>210.5</v>
      </c>
      <c r="L164" s="41">
        <v>212.45000000000005</v>
      </c>
      <c r="M164" s="31">
        <v>208.55</v>
      </c>
      <c r="N164" s="31">
        <v>203.25</v>
      </c>
      <c r="O164" s="42">
        <v>20985355</v>
      </c>
      <c r="P164" s="43">
        <v>1.4698298091799896E-2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1396.85</v>
      </c>
      <c r="F165" s="40">
        <v>1407.7166666666665</v>
      </c>
      <c r="G165" s="41">
        <v>1383.6833333333329</v>
      </c>
      <c r="H165" s="41">
        <v>1370.5166666666664</v>
      </c>
      <c r="I165" s="41">
        <v>1346.4833333333329</v>
      </c>
      <c r="J165" s="41">
        <v>1420.883333333333</v>
      </c>
      <c r="K165" s="41">
        <v>1444.9166666666663</v>
      </c>
      <c r="L165" s="41">
        <v>1458.083333333333</v>
      </c>
      <c r="M165" s="31">
        <v>1431.75</v>
      </c>
      <c r="N165" s="31">
        <v>1394.55</v>
      </c>
      <c r="O165" s="42">
        <v>3262512</v>
      </c>
      <c r="P165" s="43">
        <v>4.5247098709088537E-2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999.75</v>
      </c>
      <c r="F166" s="40">
        <v>997.4</v>
      </c>
      <c r="G166" s="41">
        <v>991.3</v>
      </c>
      <c r="H166" s="41">
        <v>982.85</v>
      </c>
      <c r="I166" s="41">
        <v>976.75</v>
      </c>
      <c r="J166" s="41">
        <v>1005.8499999999999</v>
      </c>
      <c r="K166" s="41">
        <v>1011.95</v>
      </c>
      <c r="L166" s="41">
        <v>1020.3999999999999</v>
      </c>
      <c r="M166" s="31">
        <v>1003.5</v>
      </c>
      <c r="N166" s="31">
        <v>988.95</v>
      </c>
      <c r="O166" s="42">
        <v>1723800</v>
      </c>
      <c r="P166" s="43">
        <v>-3.929273084479371E-3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191.2</v>
      </c>
      <c r="F167" s="40">
        <v>192.33333333333334</v>
      </c>
      <c r="G167" s="41">
        <v>189.31666666666669</v>
      </c>
      <c r="H167" s="41">
        <v>187.43333333333334</v>
      </c>
      <c r="I167" s="41">
        <v>184.41666666666669</v>
      </c>
      <c r="J167" s="41">
        <v>194.2166666666667</v>
      </c>
      <c r="K167" s="41">
        <v>197.23333333333335</v>
      </c>
      <c r="L167" s="41">
        <v>199.1166666666667</v>
      </c>
      <c r="M167" s="31">
        <v>195.35</v>
      </c>
      <c r="N167" s="31">
        <v>190.45</v>
      </c>
      <c r="O167" s="42">
        <v>31050300</v>
      </c>
      <c r="P167" s="43">
        <v>5.0323719835197178E-2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135.44999999999999</v>
      </c>
      <c r="F168" s="40">
        <v>136.23333333333332</v>
      </c>
      <c r="G168" s="41">
        <v>134.26666666666665</v>
      </c>
      <c r="H168" s="41">
        <v>133.08333333333334</v>
      </c>
      <c r="I168" s="41">
        <v>131.11666666666667</v>
      </c>
      <c r="J168" s="41">
        <v>137.41666666666663</v>
      </c>
      <c r="K168" s="41">
        <v>139.38333333333327</v>
      </c>
      <c r="L168" s="41">
        <v>140.56666666666661</v>
      </c>
      <c r="M168" s="31">
        <v>138.19999999999999</v>
      </c>
      <c r="N168" s="31">
        <v>135.05000000000001</v>
      </c>
      <c r="O168" s="42">
        <v>45840000</v>
      </c>
      <c r="P168" s="43">
        <v>-1.0362694300518135E-2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2384.35</v>
      </c>
      <c r="F169" s="40">
        <v>2390.9666666666667</v>
      </c>
      <c r="G169" s="41">
        <v>2365.3833333333332</v>
      </c>
      <c r="H169" s="41">
        <v>2346.4166666666665</v>
      </c>
      <c r="I169" s="41">
        <v>2320.833333333333</v>
      </c>
      <c r="J169" s="41">
        <v>2409.9333333333334</v>
      </c>
      <c r="K169" s="41">
        <v>2435.5166666666664</v>
      </c>
      <c r="L169" s="41">
        <v>2454.4833333333336</v>
      </c>
      <c r="M169" s="31">
        <v>2416.5500000000002</v>
      </c>
      <c r="N169" s="31">
        <v>2372</v>
      </c>
      <c r="O169" s="42">
        <v>39174000</v>
      </c>
      <c r="P169" s="43">
        <v>1.3754286083974897E-2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114.1</v>
      </c>
      <c r="F170" s="40">
        <v>115.21666666666665</v>
      </c>
      <c r="G170" s="41">
        <v>112.68333333333331</v>
      </c>
      <c r="H170" s="41">
        <v>111.26666666666665</v>
      </c>
      <c r="I170" s="41">
        <v>108.73333333333331</v>
      </c>
      <c r="J170" s="41">
        <v>116.63333333333331</v>
      </c>
      <c r="K170" s="41">
        <v>119.16666666666664</v>
      </c>
      <c r="L170" s="41">
        <v>120.58333333333331</v>
      </c>
      <c r="M170" s="31">
        <v>117.75</v>
      </c>
      <c r="N170" s="31">
        <v>113.8</v>
      </c>
      <c r="O170" s="42">
        <v>163248000</v>
      </c>
      <c r="P170" s="43">
        <v>1.3402482372822098E-3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900.7</v>
      </c>
      <c r="F171" s="40">
        <v>902.48333333333323</v>
      </c>
      <c r="G171" s="41">
        <v>892.81666666666649</v>
      </c>
      <c r="H171" s="41">
        <v>884.93333333333328</v>
      </c>
      <c r="I171" s="41">
        <v>875.26666666666654</v>
      </c>
      <c r="J171" s="41">
        <v>910.36666666666645</v>
      </c>
      <c r="K171" s="41">
        <v>920.03333333333319</v>
      </c>
      <c r="L171" s="41">
        <v>927.9166666666664</v>
      </c>
      <c r="M171" s="31">
        <v>912.15</v>
      </c>
      <c r="N171" s="31">
        <v>894.6</v>
      </c>
      <c r="O171" s="42">
        <v>6719000</v>
      </c>
      <c r="P171" s="43">
        <v>1.8879369171279095E-2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1177.05</v>
      </c>
      <c r="F172" s="40">
        <v>1177.7166666666667</v>
      </c>
      <c r="G172" s="41">
        <v>1163.4833333333333</v>
      </c>
      <c r="H172" s="41">
        <v>1149.9166666666667</v>
      </c>
      <c r="I172" s="41">
        <v>1135.6833333333334</v>
      </c>
      <c r="J172" s="41">
        <v>1191.2833333333333</v>
      </c>
      <c r="K172" s="41">
        <v>1205.5166666666669</v>
      </c>
      <c r="L172" s="41">
        <v>1219.0833333333333</v>
      </c>
      <c r="M172" s="31">
        <v>1191.95</v>
      </c>
      <c r="N172" s="31">
        <v>1164.1500000000001</v>
      </c>
      <c r="O172" s="42">
        <v>7312500</v>
      </c>
      <c r="P172" s="43">
        <v>-2.9271206690561529E-2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486.75</v>
      </c>
      <c r="F173" s="40">
        <v>488.15000000000003</v>
      </c>
      <c r="G173" s="41">
        <v>484.40000000000009</v>
      </c>
      <c r="H173" s="41">
        <v>482.05000000000007</v>
      </c>
      <c r="I173" s="41">
        <v>478.30000000000013</v>
      </c>
      <c r="J173" s="41">
        <v>490.50000000000006</v>
      </c>
      <c r="K173" s="41">
        <v>494.24999999999994</v>
      </c>
      <c r="L173" s="41">
        <v>496.6</v>
      </c>
      <c r="M173" s="31">
        <v>491.9</v>
      </c>
      <c r="N173" s="31">
        <v>485.8</v>
      </c>
      <c r="O173" s="42">
        <v>103732500</v>
      </c>
      <c r="P173" s="43">
        <v>-1.152070439244722E-2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26286.55</v>
      </c>
      <c r="F174" s="40">
        <v>26294.233333333334</v>
      </c>
      <c r="G174" s="41">
        <v>26135.866666666669</v>
      </c>
      <c r="H174" s="41">
        <v>25985.183333333334</v>
      </c>
      <c r="I174" s="41">
        <v>25826.816666666669</v>
      </c>
      <c r="J174" s="41">
        <v>26444.916666666668</v>
      </c>
      <c r="K174" s="41">
        <v>26603.283333333329</v>
      </c>
      <c r="L174" s="41">
        <v>26753.966666666667</v>
      </c>
      <c r="M174" s="31">
        <v>26452.6</v>
      </c>
      <c r="N174" s="31">
        <v>26143.55</v>
      </c>
      <c r="O174" s="42">
        <v>176000</v>
      </c>
      <c r="P174" s="43">
        <v>-3.9615166949632146E-3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2492.1999999999998</v>
      </c>
      <c r="F175" s="40">
        <v>2512.9833333333331</v>
      </c>
      <c r="G175" s="41">
        <v>2457.0166666666664</v>
      </c>
      <c r="H175" s="41">
        <v>2421.8333333333335</v>
      </c>
      <c r="I175" s="41">
        <v>2365.8666666666668</v>
      </c>
      <c r="J175" s="41">
        <v>2548.1666666666661</v>
      </c>
      <c r="K175" s="41">
        <v>2604.1333333333323</v>
      </c>
      <c r="L175" s="41">
        <v>2639.3166666666657</v>
      </c>
      <c r="M175" s="31">
        <v>2568.9499999999998</v>
      </c>
      <c r="N175" s="31">
        <v>2477.8000000000002</v>
      </c>
      <c r="O175" s="42">
        <v>1908225</v>
      </c>
      <c r="P175" s="43">
        <v>-1.5827338129496403E-3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2169.6999999999998</v>
      </c>
      <c r="F176" s="40">
        <v>2157.9500000000003</v>
      </c>
      <c r="G176" s="41">
        <v>2128.1000000000004</v>
      </c>
      <c r="H176" s="41">
        <v>2086.5</v>
      </c>
      <c r="I176" s="41">
        <v>2056.65</v>
      </c>
      <c r="J176" s="41">
        <v>2199.5500000000006</v>
      </c>
      <c r="K176" s="41">
        <v>2229.4</v>
      </c>
      <c r="L176" s="41">
        <v>2271.0000000000009</v>
      </c>
      <c r="M176" s="31">
        <v>2187.8000000000002</v>
      </c>
      <c r="N176" s="31">
        <v>2116.35</v>
      </c>
      <c r="O176" s="42">
        <v>3458625</v>
      </c>
      <c r="P176" s="43">
        <v>-3.1163556146923913E-2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1360.05</v>
      </c>
      <c r="F177" s="40">
        <v>1370.6166666666668</v>
      </c>
      <c r="G177" s="41">
        <v>1341.4333333333336</v>
      </c>
      <c r="H177" s="41">
        <v>1322.8166666666668</v>
      </c>
      <c r="I177" s="41">
        <v>1293.6333333333337</v>
      </c>
      <c r="J177" s="41">
        <v>1389.2333333333336</v>
      </c>
      <c r="K177" s="41">
        <v>1418.416666666667</v>
      </c>
      <c r="L177" s="41">
        <v>1437.0333333333335</v>
      </c>
      <c r="M177" s="31">
        <v>1399.8</v>
      </c>
      <c r="N177" s="31">
        <v>1352</v>
      </c>
      <c r="O177" s="42">
        <v>2976400</v>
      </c>
      <c r="P177" s="43">
        <v>3.9536183291422188E-2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468.1</v>
      </c>
      <c r="F178" s="40">
        <v>472.56666666666666</v>
      </c>
      <c r="G178" s="41">
        <v>461.13333333333333</v>
      </c>
      <c r="H178" s="41">
        <v>454.16666666666669</v>
      </c>
      <c r="I178" s="41">
        <v>442.73333333333335</v>
      </c>
      <c r="J178" s="41">
        <v>479.5333333333333</v>
      </c>
      <c r="K178" s="41">
        <v>490.96666666666658</v>
      </c>
      <c r="L178" s="41">
        <v>497.93333333333328</v>
      </c>
      <c r="M178" s="31">
        <v>484</v>
      </c>
      <c r="N178" s="31">
        <v>465.6</v>
      </c>
      <c r="O178" s="42">
        <v>5988150</v>
      </c>
      <c r="P178" s="43">
        <v>3.2418576598311219E-3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779.15</v>
      </c>
      <c r="F179" s="40">
        <v>769.61666666666667</v>
      </c>
      <c r="G179" s="41">
        <v>757.63333333333333</v>
      </c>
      <c r="H179" s="41">
        <v>736.11666666666667</v>
      </c>
      <c r="I179" s="41">
        <v>724.13333333333333</v>
      </c>
      <c r="J179" s="41">
        <v>791.13333333333333</v>
      </c>
      <c r="K179" s="41">
        <v>803.11666666666667</v>
      </c>
      <c r="L179" s="41">
        <v>824.63333333333333</v>
      </c>
      <c r="M179" s="31">
        <v>781.6</v>
      </c>
      <c r="N179" s="31">
        <v>748.1</v>
      </c>
      <c r="O179" s="42">
        <v>36230600</v>
      </c>
      <c r="P179" s="43">
        <v>3.7816811036252805E-2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539.04999999999995</v>
      </c>
      <c r="F180" s="40">
        <v>542.63333333333333</v>
      </c>
      <c r="G180" s="41">
        <v>533.41666666666663</v>
      </c>
      <c r="H180" s="41">
        <v>527.7833333333333</v>
      </c>
      <c r="I180" s="41">
        <v>518.56666666666661</v>
      </c>
      <c r="J180" s="41">
        <v>548.26666666666665</v>
      </c>
      <c r="K180" s="41">
        <v>557.48333333333335</v>
      </c>
      <c r="L180" s="41">
        <v>563.11666666666667</v>
      </c>
      <c r="M180" s="31">
        <v>551.85</v>
      </c>
      <c r="N180" s="31">
        <v>537</v>
      </c>
      <c r="O180" s="42">
        <v>12057000</v>
      </c>
      <c r="P180" s="43">
        <v>1.370374984427557E-3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608.20000000000005</v>
      </c>
      <c r="F181" s="40">
        <v>603.0333333333333</v>
      </c>
      <c r="G181" s="41">
        <v>594.16666666666663</v>
      </c>
      <c r="H181" s="41">
        <v>580.13333333333333</v>
      </c>
      <c r="I181" s="41">
        <v>571.26666666666665</v>
      </c>
      <c r="J181" s="41">
        <v>617.06666666666661</v>
      </c>
      <c r="K181" s="41">
        <v>625.93333333333339</v>
      </c>
      <c r="L181" s="41">
        <v>639.96666666666658</v>
      </c>
      <c r="M181" s="31">
        <v>611.9</v>
      </c>
      <c r="N181" s="31">
        <v>589</v>
      </c>
      <c r="O181" s="42">
        <v>1323450</v>
      </c>
      <c r="P181" s="43">
        <v>-3.829524397776405E-2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926.45</v>
      </c>
      <c r="F182" s="40">
        <v>932.56666666666672</v>
      </c>
      <c r="G182" s="41">
        <v>918.78333333333342</v>
      </c>
      <c r="H182" s="41">
        <v>911.11666666666667</v>
      </c>
      <c r="I182" s="41">
        <v>897.33333333333337</v>
      </c>
      <c r="J182" s="41">
        <v>940.23333333333346</v>
      </c>
      <c r="K182" s="41">
        <v>954.01666666666677</v>
      </c>
      <c r="L182" s="41">
        <v>961.68333333333351</v>
      </c>
      <c r="M182" s="31">
        <v>946.35</v>
      </c>
      <c r="N182" s="31">
        <v>924.9</v>
      </c>
      <c r="O182" s="42">
        <v>7802000</v>
      </c>
      <c r="P182" s="43">
        <v>1.9262874020803903E-3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748</v>
      </c>
      <c r="F183" s="40">
        <v>746.25</v>
      </c>
      <c r="G183" s="41">
        <v>739.95</v>
      </c>
      <c r="H183" s="41">
        <v>731.90000000000009</v>
      </c>
      <c r="I183" s="41">
        <v>725.60000000000014</v>
      </c>
      <c r="J183" s="41">
        <v>754.3</v>
      </c>
      <c r="K183" s="41">
        <v>760.59999999999991</v>
      </c>
      <c r="L183" s="41">
        <v>768.64999999999986</v>
      </c>
      <c r="M183" s="31">
        <v>752.55</v>
      </c>
      <c r="N183" s="31">
        <v>738.2</v>
      </c>
      <c r="O183" s="42">
        <v>10531350</v>
      </c>
      <c r="P183" s="43">
        <v>-8.8304427927069443E-3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492.65</v>
      </c>
      <c r="F184" s="40">
        <v>493.5333333333333</v>
      </c>
      <c r="G184" s="41">
        <v>487.66666666666663</v>
      </c>
      <c r="H184" s="41">
        <v>482.68333333333334</v>
      </c>
      <c r="I184" s="41">
        <v>476.81666666666666</v>
      </c>
      <c r="J184" s="41">
        <v>498.51666666666659</v>
      </c>
      <c r="K184" s="41">
        <v>504.38333333333327</v>
      </c>
      <c r="L184" s="41">
        <v>509.36666666666656</v>
      </c>
      <c r="M184" s="31">
        <v>499.4</v>
      </c>
      <c r="N184" s="31">
        <v>488.55</v>
      </c>
      <c r="O184" s="42">
        <v>94856550</v>
      </c>
      <c r="P184" s="43">
        <v>1.6150699151248702E-2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228.9</v>
      </c>
      <c r="F185" s="40">
        <v>230.16666666666666</v>
      </c>
      <c r="G185" s="41">
        <v>227.0333333333333</v>
      </c>
      <c r="H185" s="41">
        <v>225.16666666666666</v>
      </c>
      <c r="I185" s="41">
        <v>222.0333333333333</v>
      </c>
      <c r="J185" s="41">
        <v>232.0333333333333</v>
      </c>
      <c r="K185" s="41">
        <v>235.16666666666669</v>
      </c>
      <c r="L185" s="41">
        <v>237.0333333333333</v>
      </c>
      <c r="M185" s="31">
        <v>233.3</v>
      </c>
      <c r="N185" s="31">
        <v>228.3</v>
      </c>
      <c r="O185" s="42">
        <v>118138500</v>
      </c>
      <c r="P185" s="43">
        <v>-8.5631101215961642E-4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1158.9000000000001</v>
      </c>
      <c r="F186" s="40">
        <v>1164.55</v>
      </c>
      <c r="G186" s="41">
        <v>1148.4499999999998</v>
      </c>
      <c r="H186" s="41">
        <v>1137.9999999999998</v>
      </c>
      <c r="I186" s="41">
        <v>1121.8999999999996</v>
      </c>
      <c r="J186" s="41">
        <v>1175</v>
      </c>
      <c r="K186" s="41">
        <v>1191.0999999999999</v>
      </c>
      <c r="L186" s="41">
        <v>1201.5500000000002</v>
      </c>
      <c r="M186" s="31">
        <v>1180.6500000000001</v>
      </c>
      <c r="N186" s="31">
        <v>1154.0999999999999</v>
      </c>
      <c r="O186" s="42">
        <v>50742875</v>
      </c>
      <c r="P186" s="43">
        <v>-4.4692364776413107E-3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3586.25</v>
      </c>
      <c r="F187" s="40">
        <v>3596.3333333333335</v>
      </c>
      <c r="G187" s="41">
        <v>3562.8166666666671</v>
      </c>
      <c r="H187" s="41">
        <v>3539.3833333333337</v>
      </c>
      <c r="I187" s="41">
        <v>3505.8666666666672</v>
      </c>
      <c r="J187" s="41">
        <v>3619.7666666666669</v>
      </c>
      <c r="K187" s="41">
        <v>3653.2833333333333</v>
      </c>
      <c r="L187" s="41">
        <v>3676.7166666666667</v>
      </c>
      <c r="M187" s="31">
        <v>3629.85</v>
      </c>
      <c r="N187" s="31">
        <v>3572.9</v>
      </c>
      <c r="O187" s="42">
        <v>11545950</v>
      </c>
      <c r="P187" s="43">
        <v>2.5281385281385283E-2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1643.7</v>
      </c>
      <c r="F188" s="40">
        <v>1638.2166666666665</v>
      </c>
      <c r="G188" s="41">
        <v>1627.583333333333</v>
      </c>
      <c r="H188" s="41">
        <v>1611.4666666666665</v>
      </c>
      <c r="I188" s="41">
        <v>1600.833333333333</v>
      </c>
      <c r="J188" s="41">
        <v>1654.333333333333</v>
      </c>
      <c r="K188" s="41">
        <v>1664.9666666666667</v>
      </c>
      <c r="L188" s="41">
        <v>1681.083333333333</v>
      </c>
      <c r="M188" s="31">
        <v>1648.85</v>
      </c>
      <c r="N188" s="31">
        <v>1622.1</v>
      </c>
      <c r="O188" s="42">
        <v>10833000</v>
      </c>
      <c r="P188" s="43">
        <v>-7.6398812795427061E-3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2334.1999999999998</v>
      </c>
      <c r="F189" s="40">
        <v>2345.0166666666669</v>
      </c>
      <c r="G189" s="41">
        <v>2318.2333333333336</v>
      </c>
      <c r="H189" s="41">
        <v>2302.2666666666669</v>
      </c>
      <c r="I189" s="41">
        <v>2275.4833333333336</v>
      </c>
      <c r="J189" s="41">
        <v>2360.9833333333336</v>
      </c>
      <c r="K189" s="41">
        <v>2387.7666666666673</v>
      </c>
      <c r="L189" s="41">
        <v>2403.7333333333336</v>
      </c>
      <c r="M189" s="31">
        <v>2371.8000000000002</v>
      </c>
      <c r="N189" s="31">
        <v>2329.0500000000002</v>
      </c>
      <c r="O189" s="42">
        <v>5352750</v>
      </c>
      <c r="P189" s="43">
        <v>2.0664998212370396E-2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3116.7</v>
      </c>
      <c r="F190" s="40">
        <v>3125.8333333333335</v>
      </c>
      <c r="G190" s="41">
        <v>3086.666666666667</v>
      </c>
      <c r="H190" s="41">
        <v>3056.6333333333337</v>
      </c>
      <c r="I190" s="41">
        <v>3017.4666666666672</v>
      </c>
      <c r="J190" s="41">
        <v>3155.8666666666668</v>
      </c>
      <c r="K190" s="41">
        <v>3195.0333333333338</v>
      </c>
      <c r="L190" s="41">
        <v>3225.0666666666666</v>
      </c>
      <c r="M190" s="31">
        <v>3165</v>
      </c>
      <c r="N190" s="31">
        <v>3095.8</v>
      </c>
      <c r="O190" s="42">
        <v>735250</v>
      </c>
      <c r="P190" s="43">
        <v>-2.3896448722203784E-2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594.1</v>
      </c>
      <c r="F191" s="40">
        <v>590.38333333333333</v>
      </c>
      <c r="G191" s="41">
        <v>582.7166666666667</v>
      </c>
      <c r="H191" s="41">
        <v>571.33333333333337</v>
      </c>
      <c r="I191" s="41">
        <v>563.66666666666674</v>
      </c>
      <c r="J191" s="41">
        <v>601.76666666666665</v>
      </c>
      <c r="K191" s="41">
        <v>609.43333333333339</v>
      </c>
      <c r="L191" s="41">
        <v>620.81666666666661</v>
      </c>
      <c r="M191" s="31">
        <v>598.04999999999995</v>
      </c>
      <c r="N191" s="31">
        <v>579</v>
      </c>
      <c r="O191" s="42">
        <v>4080000</v>
      </c>
      <c r="P191" s="43">
        <v>0.15646258503401361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1041</v>
      </c>
      <c r="F192" s="40">
        <v>1055.1499999999999</v>
      </c>
      <c r="G192" s="41">
        <v>1022.4499999999998</v>
      </c>
      <c r="H192" s="41">
        <v>1003.8999999999999</v>
      </c>
      <c r="I192" s="41">
        <v>971.19999999999982</v>
      </c>
      <c r="J192" s="41">
        <v>1073.6999999999998</v>
      </c>
      <c r="K192" s="41">
        <v>1106.4000000000001</v>
      </c>
      <c r="L192" s="41">
        <v>1124.9499999999998</v>
      </c>
      <c r="M192" s="31">
        <v>1087.8499999999999</v>
      </c>
      <c r="N192" s="31">
        <v>1036.5999999999999</v>
      </c>
      <c r="O192" s="42">
        <v>2452675</v>
      </c>
      <c r="P192" s="43">
        <v>5.3565867331049517E-2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676.7</v>
      </c>
      <c r="F193" s="40">
        <v>684.73333333333323</v>
      </c>
      <c r="G193" s="41">
        <v>657.71666666666647</v>
      </c>
      <c r="H193" s="41">
        <v>638.73333333333323</v>
      </c>
      <c r="I193" s="41">
        <v>611.71666666666647</v>
      </c>
      <c r="J193" s="41">
        <v>703.71666666666647</v>
      </c>
      <c r="K193" s="41">
        <v>730.73333333333312</v>
      </c>
      <c r="L193" s="41">
        <v>749.71666666666647</v>
      </c>
      <c r="M193" s="31">
        <v>711.75</v>
      </c>
      <c r="N193" s="31">
        <v>665.75</v>
      </c>
      <c r="O193" s="42">
        <v>9363200</v>
      </c>
      <c r="P193" s="43">
        <v>0.22021528918080643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1594.9</v>
      </c>
      <c r="F194" s="40">
        <v>1593.45</v>
      </c>
      <c r="G194" s="41">
        <v>1580.0500000000002</v>
      </c>
      <c r="H194" s="41">
        <v>1565.2</v>
      </c>
      <c r="I194" s="41">
        <v>1551.8000000000002</v>
      </c>
      <c r="J194" s="41">
        <v>1608.3000000000002</v>
      </c>
      <c r="K194" s="41">
        <v>1621.7000000000003</v>
      </c>
      <c r="L194" s="41">
        <v>1636.5500000000002</v>
      </c>
      <c r="M194" s="31">
        <v>1606.85</v>
      </c>
      <c r="N194" s="31">
        <v>1578.6</v>
      </c>
      <c r="O194" s="42">
        <v>1284500</v>
      </c>
      <c r="P194" s="43">
        <v>-4.8806941431670282E-3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7405.7</v>
      </c>
      <c r="F195" s="40">
        <v>7399.416666666667</v>
      </c>
      <c r="G195" s="41">
        <v>7359.8333333333339</v>
      </c>
      <c r="H195" s="41">
        <v>7313.9666666666672</v>
      </c>
      <c r="I195" s="41">
        <v>7274.3833333333341</v>
      </c>
      <c r="J195" s="41">
        <v>7445.2833333333338</v>
      </c>
      <c r="K195" s="41">
        <v>7484.8666666666677</v>
      </c>
      <c r="L195" s="41">
        <v>7530.7333333333336</v>
      </c>
      <c r="M195" s="31">
        <v>7439</v>
      </c>
      <c r="N195" s="31">
        <v>7353.55</v>
      </c>
      <c r="O195" s="42">
        <v>1480800</v>
      </c>
      <c r="P195" s="43">
        <v>-1.7581105287600346E-2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743.5</v>
      </c>
      <c r="F196" s="40">
        <v>747.05000000000007</v>
      </c>
      <c r="G196" s="41">
        <v>737.35000000000014</v>
      </c>
      <c r="H196" s="41">
        <v>731.2</v>
      </c>
      <c r="I196" s="41">
        <v>721.50000000000011</v>
      </c>
      <c r="J196" s="41">
        <v>753.20000000000016</v>
      </c>
      <c r="K196" s="41">
        <v>762.9000000000002</v>
      </c>
      <c r="L196" s="41">
        <v>769.05000000000018</v>
      </c>
      <c r="M196" s="31">
        <v>756.75</v>
      </c>
      <c r="N196" s="31">
        <v>740.9</v>
      </c>
      <c r="O196" s="42">
        <v>24111100</v>
      </c>
      <c r="P196" s="43">
        <v>-3.7727713700549747E-4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341.15</v>
      </c>
      <c r="F197" s="40">
        <v>343.65000000000003</v>
      </c>
      <c r="G197" s="41">
        <v>337.80000000000007</v>
      </c>
      <c r="H197" s="41">
        <v>334.45000000000005</v>
      </c>
      <c r="I197" s="41">
        <v>328.60000000000008</v>
      </c>
      <c r="J197" s="41">
        <v>347.00000000000006</v>
      </c>
      <c r="K197" s="41">
        <v>352.85000000000008</v>
      </c>
      <c r="L197" s="41">
        <v>356.20000000000005</v>
      </c>
      <c r="M197" s="31">
        <v>349.5</v>
      </c>
      <c r="N197" s="31">
        <v>340.3</v>
      </c>
      <c r="O197" s="42">
        <v>50384300</v>
      </c>
      <c r="P197" s="43">
        <v>-2.4195485110470701E-2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1216.95</v>
      </c>
      <c r="F198" s="40">
        <v>1223.55</v>
      </c>
      <c r="G198" s="41">
        <v>1204.6499999999999</v>
      </c>
      <c r="H198" s="41">
        <v>1192.3499999999999</v>
      </c>
      <c r="I198" s="41">
        <v>1173.4499999999998</v>
      </c>
      <c r="J198" s="41">
        <v>1235.8499999999999</v>
      </c>
      <c r="K198" s="41">
        <v>1254.75</v>
      </c>
      <c r="L198" s="41">
        <v>1267.05</v>
      </c>
      <c r="M198" s="31">
        <v>1242.45</v>
      </c>
      <c r="N198" s="31">
        <v>1211.25</v>
      </c>
      <c r="O198" s="42">
        <v>2193500</v>
      </c>
      <c r="P198" s="43">
        <v>9.898710865561695E-3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1861.4</v>
      </c>
      <c r="F199" s="40">
        <v>1873.05</v>
      </c>
      <c r="G199" s="41">
        <v>1842.3</v>
      </c>
      <c r="H199" s="41">
        <v>1823.2</v>
      </c>
      <c r="I199" s="41">
        <v>1792.45</v>
      </c>
      <c r="J199" s="41">
        <v>1892.1499999999999</v>
      </c>
      <c r="K199" s="41">
        <v>1922.8999999999999</v>
      </c>
      <c r="L199" s="41">
        <v>1941.9999999999998</v>
      </c>
      <c r="M199" s="31">
        <v>1903.8</v>
      </c>
      <c r="N199" s="31">
        <v>1853.95</v>
      </c>
      <c r="O199" s="42">
        <v>1100750</v>
      </c>
      <c r="P199" s="43">
        <v>-1.6309204647006255E-2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639.15</v>
      </c>
      <c r="F200" s="40">
        <v>641.85</v>
      </c>
      <c r="G200" s="41">
        <v>635.5</v>
      </c>
      <c r="H200" s="41">
        <v>631.85</v>
      </c>
      <c r="I200" s="41">
        <v>625.5</v>
      </c>
      <c r="J200" s="41">
        <v>645.5</v>
      </c>
      <c r="K200" s="41">
        <v>651.85000000000014</v>
      </c>
      <c r="L200" s="41">
        <v>655.5</v>
      </c>
      <c r="M200" s="31">
        <v>648.20000000000005</v>
      </c>
      <c r="N200" s="31">
        <v>638.20000000000005</v>
      </c>
      <c r="O200" s="42">
        <v>30541600</v>
      </c>
      <c r="P200" s="43">
        <v>1.0775747948106963E-2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369.05</v>
      </c>
      <c r="F201" s="40">
        <v>371.84999999999997</v>
      </c>
      <c r="G201" s="41">
        <v>363.19999999999993</v>
      </c>
      <c r="H201" s="41">
        <v>357.34999999999997</v>
      </c>
      <c r="I201" s="41">
        <v>348.69999999999993</v>
      </c>
      <c r="J201" s="41">
        <v>377.69999999999993</v>
      </c>
      <c r="K201" s="41">
        <v>386.34999999999991</v>
      </c>
      <c r="L201" s="41">
        <v>392.19999999999993</v>
      </c>
      <c r="M201" s="31">
        <v>380.5</v>
      </c>
      <c r="N201" s="31">
        <v>366</v>
      </c>
      <c r="O201" s="42">
        <v>91383000</v>
      </c>
      <c r="P201" s="43">
        <v>4.486673755702672E-2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5" t="s">
        <v>16</v>
      </c>
      <c r="B8" s="507"/>
      <c r="C8" s="511" t="s">
        <v>20</v>
      </c>
      <c r="D8" s="511" t="s">
        <v>21</v>
      </c>
      <c r="E8" s="502" t="s">
        <v>22</v>
      </c>
      <c r="F8" s="503"/>
      <c r="G8" s="504"/>
      <c r="H8" s="502" t="s">
        <v>23</v>
      </c>
      <c r="I8" s="503"/>
      <c r="J8" s="504"/>
      <c r="K8" s="26"/>
      <c r="L8" s="53"/>
      <c r="M8" s="53"/>
      <c r="N8" s="1"/>
      <c r="O8" s="1"/>
    </row>
    <row r="9" spans="1:15" ht="36" customHeight="1">
      <c r="A9" s="509"/>
      <c r="B9" s="510"/>
      <c r="C9" s="510"/>
      <c r="D9" s="51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17221.400000000001</v>
      </c>
      <c r="D10" s="35">
        <v>17254.933333333334</v>
      </c>
      <c r="E10" s="35">
        <v>17158.666666666668</v>
      </c>
      <c r="F10" s="35">
        <v>17095.933333333334</v>
      </c>
      <c r="G10" s="35">
        <v>16999.666666666668</v>
      </c>
      <c r="H10" s="35">
        <v>17317.666666666668</v>
      </c>
      <c r="I10" s="35">
        <v>17413.933333333331</v>
      </c>
      <c r="J10" s="35">
        <v>17476.666666666668</v>
      </c>
      <c r="K10" s="37">
        <v>17351.2</v>
      </c>
      <c r="L10" s="37">
        <v>17192.2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36789.550000000003</v>
      </c>
      <c r="D11" s="40">
        <v>36872.083333333336</v>
      </c>
      <c r="E11" s="40">
        <v>36660.666666666672</v>
      </c>
      <c r="F11" s="40">
        <v>36531.783333333333</v>
      </c>
      <c r="G11" s="40">
        <v>36320.366666666669</v>
      </c>
      <c r="H11" s="40">
        <v>37000.966666666674</v>
      </c>
      <c r="I11" s="40">
        <v>37212.383333333346</v>
      </c>
      <c r="J11" s="40">
        <v>37341.266666666677</v>
      </c>
      <c r="K11" s="31">
        <v>37083.5</v>
      </c>
      <c r="L11" s="31">
        <v>36743.199999999997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2295.3000000000002</v>
      </c>
      <c r="D12" s="40">
        <v>2306.4</v>
      </c>
      <c r="E12" s="40">
        <v>2278.9</v>
      </c>
      <c r="F12" s="40">
        <v>2262.5</v>
      </c>
      <c r="G12" s="40">
        <v>2235</v>
      </c>
      <c r="H12" s="40">
        <v>2322.8000000000002</v>
      </c>
      <c r="I12" s="40">
        <v>2350.3000000000002</v>
      </c>
      <c r="J12" s="40">
        <v>2366.7000000000003</v>
      </c>
      <c r="K12" s="31">
        <v>2333.9</v>
      </c>
      <c r="L12" s="31">
        <v>2290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5000.2</v>
      </c>
      <c r="D13" s="40">
        <v>5012.4833333333336</v>
      </c>
      <c r="E13" s="40">
        <v>4979.166666666667</v>
      </c>
      <c r="F13" s="40">
        <v>4958.1333333333332</v>
      </c>
      <c r="G13" s="40">
        <v>4924.8166666666666</v>
      </c>
      <c r="H13" s="40">
        <v>5033.5166666666673</v>
      </c>
      <c r="I13" s="40">
        <v>5066.833333333333</v>
      </c>
      <c r="J13" s="40">
        <v>5087.8666666666677</v>
      </c>
      <c r="K13" s="31">
        <v>5045.8</v>
      </c>
      <c r="L13" s="31">
        <v>4991.45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35737.199999999997</v>
      </c>
      <c r="D14" s="40">
        <v>35777.783333333333</v>
      </c>
      <c r="E14" s="40">
        <v>35495.566666666666</v>
      </c>
      <c r="F14" s="40">
        <v>35253.933333333334</v>
      </c>
      <c r="G14" s="40">
        <v>34971.716666666667</v>
      </c>
      <c r="H14" s="40">
        <v>36019.416666666664</v>
      </c>
      <c r="I14" s="40">
        <v>36301.633333333324</v>
      </c>
      <c r="J14" s="40">
        <v>36543.266666666663</v>
      </c>
      <c r="K14" s="31">
        <v>36060</v>
      </c>
      <c r="L14" s="31">
        <v>35536.15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3916.15</v>
      </c>
      <c r="D15" s="40">
        <v>3936.8833333333332</v>
      </c>
      <c r="E15" s="40">
        <v>3889.6666666666665</v>
      </c>
      <c r="F15" s="40">
        <v>3863.1833333333334</v>
      </c>
      <c r="G15" s="40">
        <v>3815.9666666666667</v>
      </c>
      <c r="H15" s="40">
        <v>3963.3666666666663</v>
      </c>
      <c r="I15" s="40">
        <v>4010.5833333333335</v>
      </c>
      <c r="J15" s="40">
        <v>4037.0666666666662</v>
      </c>
      <c r="K15" s="31">
        <v>3984.1</v>
      </c>
      <c r="L15" s="31">
        <v>3910.4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8520.5</v>
      </c>
      <c r="D16" s="40">
        <v>8549.0833333333339</v>
      </c>
      <c r="E16" s="40">
        <v>8478.5166666666682</v>
      </c>
      <c r="F16" s="40">
        <v>8436.5333333333347</v>
      </c>
      <c r="G16" s="40">
        <v>8365.966666666669</v>
      </c>
      <c r="H16" s="40">
        <v>8591.0666666666675</v>
      </c>
      <c r="I16" s="40">
        <v>8661.6333333333332</v>
      </c>
      <c r="J16" s="40">
        <v>8703.6166666666668</v>
      </c>
      <c r="K16" s="31">
        <v>8619.65</v>
      </c>
      <c r="L16" s="31">
        <v>8507.1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2285.5</v>
      </c>
      <c r="D17" s="40">
        <v>2297.1</v>
      </c>
      <c r="E17" s="40">
        <v>2263.3999999999996</v>
      </c>
      <c r="F17" s="40">
        <v>2241.2999999999997</v>
      </c>
      <c r="G17" s="40">
        <v>2207.5999999999995</v>
      </c>
      <c r="H17" s="40">
        <v>2319.1999999999998</v>
      </c>
      <c r="I17" s="40">
        <v>2352.8999999999996</v>
      </c>
      <c r="J17" s="40">
        <v>2375</v>
      </c>
      <c r="K17" s="31">
        <v>2330.8000000000002</v>
      </c>
      <c r="L17" s="31">
        <v>2275</v>
      </c>
      <c r="M17" s="31">
        <v>2.52969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1156.5</v>
      </c>
      <c r="D18" s="40">
        <v>1168.3833333333334</v>
      </c>
      <c r="E18" s="40">
        <v>1141.7666666666669</v>
      </c>
      <c r="F18" s="40">
        <v>1127.0333333333335</v>
      </c>
      <c r="G18" s="40">
        <v>1100.416666666667</v>
      </c>
      <c r="H18" s="40">
        <v>1183.1166666666668</v>
      </c>
      <c r="I18" s="40">
        <v>1209.7333333333331</v>
      </c>
      <c r="J18" s="40">
        <v>1224.4666666666667</v>
      </c>
      <c r="K18" s="31">
        <v>1195</v>
      </c>
      <c r="L18" s="31">
        <v>1153.6500000000001</v>
      </c>
      <c r="M18" s="31">
        <v>7.8968600000000002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991.05</v>
      </c>
      <c r="D19" s="40">
        <v>994.9666666666667</v>
      </c>
      <c r="E19" s="40">
        <v>982.93333333333339</v>
      </c>
      <c r="F19" s="40">
        <v>974.81666666666672</v>
      </c>
      <c r="G19" s="40">
        <v>962.78333333333342</v>
      </c>
      <c r="H19" s="40">
        <v>1003.0833333333334</v>
      </c>
      <c r="I19" s="40">
        <v>1015.1166666666667</v>
      </c>
      <c r="J19" s="40">
        <v>1023.2333333333333</v>
      </c>
      <c r="K19" s="31">
        <v>1007</v>
      </c>
      <c r="L19" s="31">
        <v>986.85</v>
      </c>
      <c r="M19" s="31">
        <v>6.5861799999999997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1695.3</v>
      </c>
      <c r="D20" s="40">
        <v>1703.1166666666668</v>
      </c>
      <c r="E20" s="40">
        <v>1679.2333333333336</v>
      </c>
      <c r="F20" s="40">
        <v>1663.1666666666667</v>
      </c>
      <c r="G20" s="40">
        <v>1639.2833333333335</v>
      </c>
      <c r="H20" s="40">
        <v>1719.1833333333336</v>
      </c>
      <c r="I20" s="40">
        <v>1743.0666666666668</v>
      </c>
      <c r="J20" s="40">
        <v>1759.1333333333337</v>
      </c>
      <c r="K20" s="31">
        <v>1727</v>
      </c>
      <c r="L20" s="31">
        <v>1687.05</v>
      </c>
      <c r="M20" s="31">
        <v>8.6637799999999991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1439.25</v>
      </c>
      <c r="D21" s="40">
        <v>1444.4166666666667</v>
      </c>
      <c r="E21" s="40">
        <v>1420.1833333333334</v>
      </c>
      <c r="F21" s="40">
        <v>1401.1166666666666</v>
      </c>
      <c r="G21" s="40">
        <v>1376.8833333333332</v>
      </c>
      <c r="H21" s="40">
        <v>1463.4833333333336</v>
      </c>
      <c r="I21" s="40">
        <v>1487.7166666666667</v>
      </c>
      <c r="J21" s="40">
        <v>1506.7833333333338</v>
      </c>
      <c r="K21" s="31">
        <v>1468.65</v>
      </c>
      <c r="L21" s="31">
        <v>1425.35</v>
      </c>
      <c r="M21" s="31">
        <v>4.5732400000000002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745.5</v>
      </c>
      <c r="D22" s="40">
        <v>751.70000000000016</v>
      </c>
      <c r="E22" s="40">
        <v>736.75000000000034</v>
      </c>
      <c r="F22" s="40">
        <v>728.00000000000023</v>
      </c>
      <c r="G22" s="40">
        <v>713.05000000000041</v>
      </c>
      <c r="H22" s="40">
        <v>760.45000000000027</v>
      </c>
      <c r="I22" s="40">
        <v>775.40000000000009</v>
      </c>
      <c r="J22" s="40">
        <v>784.1500000000002</v>
      </c>
      <c r="K22" s="31">
        <v>766.65</v>
      </c>
      <c r="L22" s="31">
        <v>742.95</v>
      </c>
      <c r="M22" s="31">
        <v>46.739060000000002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1945.25</v>
      </c>
      <c r="D23" s="40">
        <v>1918.4166666666667</v>
      </c>
      <c r="E23" s="40">
        <v>1886.8333333333335</v>
      </c>
      <c r="F23" s="40">
        <v>1828.4166666666667</v>
      </c>
      <c r="G23" s="40">
        <v>1796.8333333333335</v>
      </c>
      <c r="H23" s="40">
        <v>1976.8333333333335</v>
      </c>
      <c r="I23" s="40">
        <v>2008.416666666667</v>
      </c>
      <c r="J23" s="40">
        <v>2066.8333333333335</v>
      </c>
      <c r="K23" s="31">
        <v>1950</v>
      </c>
      <c r="L23" s="31">
        <v>1860</v>
      </c>
      <c r="M23" s="31">
        <v>0.74682000000000004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1859.85</v>
      </c>
      <c r="D24" s="40">
        <v>1865.6166666666668</v>
      </c>
      <c r="E24" s="40">
        <v>1836.2333333333336</v>
      </c>
      <c r="F24" s="40">
        <v>1812.6166666666668</v>
      </c>
      <c r="G24" s="40">
        <v>1783.2333333333336</v>
      </c>
      <c r="H24" s="40">
        <v>1889.2333333333336</v>
      </c>
      <c r="I24" s="40">
        <v>1918.6166666666668</v>
      </c>
      <c r="J24" s="40">
        <v>1942.2333333333336</v>
      </c>
      <c r="K24" s="31">
        <v>1895</v>
      </c>
      <c r="L24" s="31">
        <v>1842</v>
      </c>
      <c r="M24" s="31">
        <v>3.3180299999999998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123.25</v>
      </c>
      <c r="D25" s="40">
        <v>122.91666666666667</v>
      </c>
      <c r="E25" s="40">
        <v>121.48333333333335</v>
      </c>
      <c r="F25" s="40">
        <v>119.71666666666668</v>
      </c>
      <c r="G25" s="40">
        <v>118.28333333333336</v>
      </c>
      <c r="H25" s="40">
        <v>124.68333333333334</v>
      </c>
      <c r="I25" s="40">
        <v>126.11666666666665</v>
      </c>
      <c r="J25" s="40">
        <v>127.88333333333333</v>
      </c>
      <c r="K25" s="31">
        <v>124.35</v>
      </c>
      <c r="L25" s="31">
        <v>121.15</v>
      </c>
      <c r="M25" s="31">
        <v>41.10295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282.45</v>
      </c>
      <c r="D26" s="40">
        <v>285</v>
      </c>
      <c r="E26" s="40">
        <v>277</v>
      </c>
      <c r="F26" s="40">
        <v>271.55</v>
      </c>
      <c r="G26" s="40">
        <v>263.55</v>
      </c>
      <c r="H26" s="40">
        <v>290.45</v>
      </c>
      <c r="I26" s="40">
        <v>298.45</v>
      </c>
      <c r="J26" s="40">
        <v>303.89999999999998</v>
      </c>
      <c r="K26" s="31">
        <v>293</v>
      </c>
      <c r="L26" s="31">
        <v>279.55</v>
      </c>
      <c r="M26" s="31">
        <v>108.35903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2117.65</v>
      </c>
      <c r="D27" s="40">
        <v>2111.3666666666663</v>
      </c>
      <c r="E27" s="40">
        <v>2083.7333333333327</v>
      </c>
      <c r="F27" s="40">
        <v>2049.8166666666662</v>
      </c>
      <c r="G27" s="40">
        <v>2022.1833333333325</v>
      </c>
      <c r="H27" s="40">
        <v>2145.2833333333328</v>
      </c>
      <c r="I27" s="40">
        <v>2172.916666666667</v>
      </c>
      <c r="J27" s="40">
        <v>2206.833333333333</v>
      </c>
      <c r="K27" s="31">
        <v>2139</v>
      </c>
      <c r="L27" s="31">
        <v>2077.4499999999998</v>
      </c>
      <c r="M27" s="31">
        <v>0.62883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792.8</v>
      </c>
      <c r="D28" s="40">
        <v>794.94999999999993</v>
      </c>
      <c r="E28" s="40">
        <v>785.34999999999991</v>
      </c>
      <c r="F28" s="40">
        <v>777.9</v>
      </c>
      <c r="G28" s="40">
        <v>768.3</v>
      </c>
      <c r="H28" s="40">
        <v>802.39999999999986</v>
      </c>
      <c r="I28" s="40">
        <v>812</v>
      </c>
      <c r="J28" s="40">
        <v>819.44999999999982</v>
      </c>
      <c r="K28" s="31">
        <v>804.55</v>
      </c>
      <c r="L28" s="31">
        <v>787.5</v>
      </c>
      <c r="M28" s="31">
        <v>1.34073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3430.65</v>
      </c>
      <c r="D29" s="40">
        <v>3440.2166666666667</v>
      </c>
      <c r="E29" s="40">
        <v>3414.4333333333334</v>
      </c>
      <c r="F29" s="40">
        <v>3398.2166666666667</v>
      </c>
      <c r="G29" s="40">
        <v>3372.4333333333334</v>
      </c>
      <c r="H29" s="40">
        <v>3456.4333333333334</v>
      </c>
      <c r="I29" s="40">
        <v>3482.2166666666672</v>
      </c>
      <c r="J29" s="40">
        <v>3498.4333333333334</v>
      </c>
      <c r="K29" s="31">
        <v>3466</v>
      </c>
      <c r="L29" s="31">
        <v>3424</v>
      </c>
      <c r="M29" s="31">
        <v>0.37872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630.5</v>
      </c>
      <c r="D30" s="40">
        <v>633.7166666666667</v>
      </c>
      <c r="E30" s="40">
        <v>626.73333333333335</v>
      </c>
      <c r="F30" s="40">
        <v>622.9666666666667</v>
      </c>
      <c r="G30" s="40">
        <v>615.98333333333335</v>
      </c>
      <c r="H30" s="40">
        <v>637.48333333333335</v>
      </c>
      <c r="I30" s="40">
        <v>644.4666666666667</v>
      </c>
      <c r="J30" s="40">
        <v>648.23333333333335</v>
      </c>
      <c r="K30" s="31">
        <v>640.70000000000005</v>
      </c>
      <c r="L30" s="31">
        <v>629.95000000000005</v>
      </c>
      <c r="M30" s="31">
        <v>6.61266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378.9</v>
      </c>
      <c r="D31" s="40">
        <v>378.7</v>
      </c>
      <c r="E31" s="40">
        <v>375.5</v>
      </c>
      <c r="F31" s="40">
        <v>372.1</v>
      </c>
      <c r="G31" s="40">
        <v>368.90000000000003</v>
      </c>
      <c r="H31" s="40">
        <v>382.09999999999997</v>
      </c>
      <c r="I31" s="40">
        <v>385.2999999999999</v>
      </c>
      <c r="J31" s="40">
        <v>388.69999999999993</v>
      </c>
      <c r="K31" s="31">
        <v>381.9</v>
      </c>
      <c r="L31" s="31">
        <v>375.3</v>
      </c>
      <c r="M31" s="31">
        <v>17.965199999999999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5192.55</v>
      </c>
      <c r="D32" s="40">
        <v>5210.833333333333</v>
      </c>
      <c r="E32" s="40">
        <v>5151.7666666666664</v>
      </c>
      <c r="F32" s="40">
        <v>5110.9833333333336</v>
      </c>
      <c r="G32" s="40">
        <v>5051.916666666667</v>
      </c>
      <c r="H32" s="40">
        <v>5251.6166666666659</v>
      </c>
      <c r="I32" s="40">
        <v>5310.6833333333334</v>
      </c>
      <c r="J32" s="40">
        <v>5351.4666666666653</v>
      </c>
      <c r="K32" s="31">
        <v>5269.9</v>
      </c>
      <c r="L32" s="31">
        <v>5170.05</v>
      </c>
      <c r="M32" s="31">
        <v>3.7788300000000001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215.6</v>
      </c>
      <c r="D33" s="40">
        <v>217.01666666666665</v>
      </c>
      <c r="E33" s="40">
        <v>213.7833333333333</v>
      </c>
      <c r="F33" s="40">
        <v>211.96666666666664</v>
      </c>
      <c r="G33" s="40">
        <v>208.73333333333329</v>
      </c>
      <c r="H33" s="40">
        <v>218.83333333333331</v>
      </c>
      <c r="I33" s="40">
        <v>222.06666666666666</v>
      </c>
      <c r="J33" s="40">
        <v>223.88333333333333</v>
      </c>
      <c r="K33" s="31">
        <v>220.25</v>
      </c>
      <c r="L33" s="31">
        <v>215.2</v>
      </c>
      <c r="M33" s="31">
        <v>15.114380000000001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126.25</v>
      </c>
      <c r="D34" s="40">
        <v>126.26666666666667</v>
      </c>
      <c r="E34" s="40">
        <v>125.28333333333333</v>
      </c>
      <c r="F34" s="40">
        <v>124.31666666666666</v>
      </c>
      <c r="G34" s="40">
        <v>123.33333333333333</v>
      </c>
      <c r="H34" s="40">
        <v>127.23333333333333</v>
      </c>
      <c r="I34" s="40">
        <v>128.21666666666664</v>
      </c>
      <c r="J34" s="40">
        <v>129.18333333333334</v>
      </c>
      <c r="K34" s="31">
        <v>127.25</v>
      </c>
      <c r="L34" s="31">
        <v>125.3</v>
      </c>
      <c r="M34" s="31">
        <v>64.346999999999994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3301.95</v>
      </c>
      <c r="D35" s="40">
        <v>3294.1333333333332</v>
      </c>
      <c r="E35" s="40">
        <v>3274.3166666666666</v>
      </c>
      <c r="F35" s="40">
        <v>3246.6833333333334</v>
      </c>
      <c r="G35" s="40">
        <v>3226.8666666666668</v>
      </c>
      <c r="H35" s="40">
        <v>3321.7666666666664</v>
      </c>
      <c r="I35" s="40">
        <v>3341.583333333333</v>
      </c>
      <c r="J35" s="40">
        <v>3369.2166666666662</v>
      </c>
      <c r="K35" s="31">
        <v>3313.95</v>
      </c>
      <c r="L35" s="31">
        <v>3266.5</v>
      </c>
      <c r="M35" s="31">
        <v>8.1194600000000001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2265.5500000000002</v>
      </c>
      <c r="D36" s="40">
        <v>2252.9333333333334</v>
      </c>
      <c r="E36" s="40">
        <v>2227.8666666666668</v>
      </c>
      <c r="F36" s="40">
        <v>2190.1833333333334</v>
      </c>
      <c r="G36" s="40">
        <v>2165.1166666666668</v>
      </c>
      <c r="H36" s="40">
        <v>2290.6166666666668</v>
      </c>
      <c r="I36" s="40">
        <v>2315.6833333333334</v>
      </c>
      <c r="J36" s="40">
        <v>2353.3666666666668</v>
      </c>
      <c r="K36" s="31">
        <v>2278</v>
      </c>
      <c r="L36" s="31">
        <v>2215.25</v>
      </c>
      <c r="M36" s="31">
        <v>2.5389699999999999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692.95</v>
      </c>
      <c r="D37" s="40">
        <v>699.2166666666667</v>
      </c>
      <c r="E37" s="40">
        <v>684.73333333333335</v>
      </c>
      <c r="F37" s="40">
        <v>676.51666666666665</v>
      </c>
      <c r="G37" s="40">
        <v>662.0333333333333</v>
      </c>
      <c r="H37" s="40">
        <v>707.43333333333339</v>
      </c>
      <c r="I37" s="40">
        <v>721.91666666666674</v>
      </c>
      <c r="J37" s="40">
        <v>730.13333333333344</v>
      </c>
      <c r="K37" s="31">
        <v>713.7</v>
      </c>
      <c r="L37" s="31">
        <v>691</v>
      </c>
      <c r="M37" s="31">
        <v>18.659500000000001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4749.45</v>
      </c>
      <c r="D38" s="40">
        <v>4767.9000000000005</v>
      </c>
      <c r="E38" s="40">
        <v>4721.5500000000011</v>
      </c>
      <c r="F38" s="40">
        <v>4693.6500000000005</v>
      </c>
      <c r="G38" s="40">
        <v>4647.3000000000011</v>
      </c>
      <c r="H38" s="40">
        <v>4795.8000000000011</v>
      </c>
      <c r="I38" s="40">
        <v>4842.1500000000015</v>
      </c>
      <c r="J38" s="40">
        <v>4870.0500000000011</v>
      </c>
      <c r="K38" s="31">
        <v>4814.25</v>
      </c>
      <c r="L38" s="31">
        <v>4740</v>
      </c>
      <c r="M38" s="31">
        <v>4.1008399999999998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712.5</v>
      </c>
      <c r="D39" s="40">
        <v>713.35</v>
      </c>
      <c r="E39" s="40">
        <v>706.7</v>
      </c>
      <c r="F39" s="40">
        <v>700.9</v>
      </c>
      <c r="G39" s="40">
        <v>694.25</v>
      </c>
      <c r="H39" s="40">
        <v>719.15000000000009</v>
      </c>
      <c r="I39" s="40">
        <v>725.8</v>
      </c>
      <c r="J39" s="40">
        <v>731.60000000000014</v>
      </c>
      <c r="K39" s="31">
        <v>720</v>
      </c>
      <c r="L39" s="31">
        <v>707.55</v>
      </c>
      <c r="M39" s="31">
        <v>76.928880000000007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3294.5</v>
      </c>
      <c r="D40" s="40">
        <v>3299.7833333333333</v>
      </c>
      <c r="E40" s="40">
        <v>3269.7166666666667</v>
      </c>
      <c r="F40" s="40">
        <v>3244.9333333333334</v>
      </c>
      <c r="G40" s="40">
        <v>3214.8666666666668</v>
      </c>
      <c r="H40" s="40">
        <v>3324.5666666666666</v>
      </c>
      <c r="I40" s="40">
        <v>3354.6333333333332</v>
      </c>
      <c r="J40" s="40">
        <v>3379.4166666666665</v>
      </c>
      <c r="K40" s="31">
        <v>3329.85</v>
      </c>
      <c r="L40" s="31">
        <v>3275</v>
      </c>
      <c r="M40" s="31">
        <v>2.9566699999999999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6847.25</v>
      </c>
      <c r="D41" s="40">
        <v>6916.916666666667</v>
      </c>
      <c r="E41" s="40">
        <v>6761.3333333333339</v>
      </c>
      <c r="F41" s="40">
        <v>6675.416666666667</v>
      </c>
      <c r="G41" s="40">
        <v>6519.8333333333339</v>
      </c>
      <c r="H41" s="40">
        <v>7002.8333333333339</v>
      </c>
      <c r="I41" s="40">
        <v>7158.4166666666679</v>
      </c>
      <c r="J41" s="40">
        <v>7244.3333333333339</v>
      </c>
      <c r="K41" s="31">
        <v>7072.5</v>
      </c>
      <c r="L41" s="31">
        <v>6831</v>
      </c>
      <c r="M41" s="31">
        <v>18.175280000000001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16660.7</v>
      </c>
      <c r="D42" s="40">
        <v>16831.883333333335</v>
      </c>
      <c r="E42" s="40">
        <v>16448.816666666669</v>
      </c>
      <c r="F42" s="40">
        <v>16236.933333333334</v>
      </c>
      <c r="G42" s="40">
        <v>15853.866666666669</v>
      </c>
      <c r="H42" s="40">
        <v>17043.76666666667</v>
      </c>
      <c r="I42" s="40">
        <v>17426.833333333336</v>
      </c>
      <c r="J42" s="40">
        <v>17638.716666666671</v>
      </c>
      <c r="K42" s="31">
        <v>17214.95</v>
      </c>
      <c r="L42" s="31">
        <v>16620</v>
      </c>
      <c r="M42" s="31">
        <v>2.5322100000000001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5478.15</v>
      </c>
      <c r="D43" s="40">
        <v>5493.7166666666672</v>
      </c>
      <c r="E43" s="40">
        <v>5429.4333333333343</v>
      </c>
      <c r="F43" s="40">
        <v>5380.7166666666672</v>
      </c>
      <c r="G43" s="40">
        <v>5316.4333333333343</v>
      </c>
      <c r="H43" s="40">
        <v>5542.4333333333343</v>
      </c>
      <c r="I43" s="40">
        <v>5606.7166666666672</v>
      </c>
      <c r="J43" s="40">
        <v>5655.4333333333343</v>
      </c>
      <c r="K43" s="31">
        <v>5558</v>
      </c>
      <c r="L43" s="31">
        <v>5445</v>
      </c>
      <c r="M43" s="31">
        <v>0.4738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2247.8000000000002</v>
      </c>
      <c r="D44" s="40">
        <v>2241.9500000000003</v>
      </c>
      <c r="E44" s="40">
        <v>2223.9000000000005</v>
      </c>
      <c r="F44" s="40">
        <v>2200.0000000000005</v>
      </c>
      <c r="G44" s="40">
        <v>2181.9500000000007</v>
      </c>
      <c r="H44" s="40">
        <v>2265.8500000000004</v>
      </c>
      <c r="I44" s="40">
        <v>2283.9000000000005</v>
      </c>
      <c r="J44" s="40">
        <v>2307.8000000000002</v>
      </c>
      <c r="K44" s="31">
        <v>2260</v>
      </c>
      <c r="L44" s="31">
        <v>2218.0500000000002</v>
      </c>
      <c r="M44" s="31">
        <v>1.2682599999999999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277.89999999999998</v>
      </c>
      <c r="D45" s="40">
        <v>279.18333333333334</v>
      </c>
      <c r="E45" s="40">
        <v>276.11666666666667</v>
      </c>
      <c r="F45" s="40">
        <v>274.33333333333331</v>
      </c>
      <c r="G45" s="40">
        <v>271.26666666666665</v>
      </c>
      <c r="H45" s="40">
        <v>280.9666666666667</v>
      </c>
      <c r="I45" s="40">
        <v>284.03333333333342</v>
      </c>
      <c r="J45" s="40">
        <v>285.81666666666672</v>
      </c>
      <c r="K45" s="31">
        <v>282.25</v>
      </c>
      <c r="L45" s="31">
        <v>277.39999999999998</v>
      </c>
      <c r="M45" s="31">
        <v>24.154710000000001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90.25</v>
      </c>
      <c r="D46" s="40">
        <v>91.083333333333329</v>
      </c>
      <c r="E46" s="40">
        <v>89.11666666666666</v>
      </c>
      <c r="F46" s="40">
        <v>87.983333333333334</v>
      </c>
      <c r="G46" s="40">
        <v>86.016666666666666</v>
      </c>
      <c r="H46" s="40">
        <v>92.216666666666654</v>
      </c>
      <c r="I46" s="40">
        <v>94.183333333333323</v>
      </c>
      <c r="J46" s="40">
        <v>95.316666666666649</v>
      </c>
      <c r="K46" s="31">
        <v>93.05</v>
      </c>
      <c r="L46" s="31">
        <v>89.95</v>
      </c>
      <c r="M46" s="31">
        <v>190.2406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55.75</v>
      </c>
      <c r="D47" s="40">
        <v>55.916666666666664</v>
      </c>
      <c r="E47" s="40">
        <v>55.233333333333327</v>
      </c>
      <c r="F47" s="40">
        <v>54.716666666666661</v>
      </c>
      <c r="G47" s="40">
        <v>54.033333333333324</v>
      </c>
      <c r="H47" s="40">
        <v>56.43333333333333</v>
      </c>
      <c r="I47" s="40">
        <v>57.116666666666667</v>
      </c>
      <c r="J47" s="40">
        <v>57.633333333333333</v>
      </c>
      <c r="K47" s="31">
        <v>56.6</v>
      </c>
      <c r="L47" s="31">
        <v>55.4</v>
      </c>
      <c r="M47" s="31">
        <v>24.50234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1911.55</v>
      </c>
      <c r="D48" s="40">
        <v>1929.5166666666667</v>
      </c>
      <c r="E48" s="40">
        <v>1887.0333333333333</v>
      </c>
      <c r="F48" s="40">
        <v>1862.5166666666667</v>
      </c>
      <c r="G48" s="40">
        <v>1820.0333333333333</v>
      </c>
      <c r="H48" s="40">
        <v>1954.0333333333333</v>
      </c>
      <c r="I48" s="40">
        <v>1996.5166666666664</v>
      </c>
      <c r="J48" s="40">
        <v>2021.0333333333333</v>
      </c>
      <c r="K48" s="31">
        <v>1972</v>
      </c>
      <c r="L48" s="31">
        <v>1905</v>
      </c>
      <c r="M48" s="31">
        <v>6.51633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759.25</v>
      </c>
      <c r="D49" s="40">
        <v>757.61666666666667</v>
      </c>
      <c r="E49" s="40">
        <v>752.63333333333333</v>
      </c>
      <c r="F49" s="40">
        <v>746.01666666666665</v>
      </c>
      <c r="G49" s="40">
        <v>741.0333333333333</v>
      </c>
      <c r="H49" s="40">
        <v>764.23333333333335</v>
      </c>
      <c r="I49" s="40">
        <v>769.2166666666667</v>
      </c>
      <c r="J49" s="40">
        <v>775.83333333333337</v>
      </c>
      <c r="K49" s="31">
        <v>762.6</v>
      </c>
      <c r="L49" s="31">
        <v>751</v>
      </c>
      <c r="M49" s="31">
        <v>2.1393800000000001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208</v>
      </c>
      <c r="D50" s="40">
        <v>208.25</v>
      </c>
      <c r="E50" s="40">
        <v>206.15</v>
      </c>
      <c r="F50" s="40">
        <v>204.3</v>
      </c>
      <c r="G50" s="40">
        <v>202.20000000000002</v>
      </c>
      <c r="H50" s="40">
        <v>210.1</v>
      </c>
      <c r="I50" s="40">
        <v>212.20000000000002</v>
      </c>
      <c r="J50" s="40">
        <v>214.04999999999998</v>
      </c>
      <c r="K50" s="31">
        <v>210.35</v>
      </c>
      <c r="L50" s="31">
        <v>206.4</v>
      </c>
      <c r="M50" s="31">
        <v>46.772269999999999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728.6</v>
      </c>
      <c r="D51" s="40">
        <v>731.31666666666661</v>
      </c>
      <c r="E51" s="40">
        <v>721.58333333333326</v>
      </c>
      <c r="F51" s="40">
        <v>714.56666666666661</v>
      </c>
      <c r="G51" s="40">
        <v>704.83333333333326</v>
      </c>
      <c r="H51" s="40">
        <v>738.33333333333326</v>
      </c>
      <c r="I51" s="40">
        <v>748.06666666666661</v>
      </c>
      <c r="J51" s="40">
        <v>755.08333333333326</v>
      </c>
      <c r="K51" s="31">
        <v>741.05</v>
      </c>
      <c r="L51" s="31">
        <v>724.3</v>
      </c>
      <c r="M51" s="31">
        <v>4.5542400000000001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64.5</v>
      </c>
      <c r="D52" s="40">
        <v>64.833333333333329</v>
      </c>
      <c r="E52" s="40">
        <v>63.666666666666657</v>
      </c>
      <c r="F52" s="40">
        <v>62.833333333333329</v>
      </c>
      <c r="G52" s="40">
        <v>61.666666666666657</v>
      </c>
      <c r="H52" s="40">
        <v>65.666666666666657</v>
      </c>
      <c r="I52" s="40">
        <v>66.833333333333314</v>
      </c>
      <c r="J52" s="40">
        <v>67.666666666666657</v>
      </c>
      <c r="K52" s="31">
        <v>66</v>
      </c>
      <c r="L52" s="31">
        <v>64</v>
      </c>
      <c r="M52" s="31">
        <v>366.70267999999999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384.3</v>
      </c>
      <c r="D53" s="40">
        <v>386.60000000000008</v>
      </c>
      <c r="E53" s="40">
        <v>380.80000000000018</v>
      </c>
      <c r="F53" s="40">
        <v>377.30000000000013</v>
      </c>
      <c r="G53" s="40">
        <v>371.50000000000023</v>
      </c>
      <c r="H53" s="40">
        <v>390.10000000000014</v>
      </c>
      <c r="I53" s="40">
        <v>395.9</v>
      </c>
      <c r="J53" s="40">
        <v>399.40000000000009</v>
      </c>
      <c r="K53" s="31">
        <v>392.4</v>
      </c>
      <c r="L53" s="31">
        <v>383.1</v>
      </c>
      <c r="M53" s="31">
        <v>55.575920000000004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685.45</v>
      </c>
      <c r="D54" s="40">
        <v>688.15</v>
      </c>
      <c r="E54" s="40">
        <v>681.4</v>
      </c>
      <c r="F54" s="40">
        <v>677.35</v>
      </c>
      <c r="G54" s="40">
        <v>670.6</v>
      </c>
      <c r="H54" s="40">
        <v>692.19999999999993</v>
      </c>
      <c r="I54" s="40">
        <v>698.94999999999993</v>
      </c>
      <c r="J54" s="40">
        <v>702.99999999999989</v>
      </c>
      <c r="K54" s="31">
        <v>694.9</v>
      </c>
      <c r="L54" s="31">
        <v>684.1</v>
      </c>
      <c r="M54" s="31">
        <v>76.743189999999998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375.4</v>
      </c>
      <c r="D55" s="40">
        <v>376.68333333333334</v>
      </c>
      <c r="E55" s="40">
        <v>372.2166666666667</v>
      </c>
      <c r="F55" s="40">
        <v>369.03333333333336</v>
      </c>
      <c r="G55" s="40">
        <v>364.56666666666672</v>
      </c>
      <c r="H55" s="40">
        <v>379.86666666666667</v>
      </c>
      <c r="I55" s="40">
        <v>384.33333333333326</v>
      </c>
      <c r="J55" s="40">
        <v>387.51666666666665</v>
      </c>
      <c r="K55" s="31">
        <v>381.15</v>
      </c>
      <c r="L55" s="31">
        <v>373.5</v>
      </c>
      <c r="M55" s="31">
        <v>19.091850000000001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16689.150000000001</v>
      </c>
      <c r="D56" s="40">
        <v>16763.033333333336</v>
      </c>
      <c r="E56" s="40">
        <v>16547.066666666673</v>
      </c>
      <c r="F56" s="40">
        <v>16404.983333333337</v>
      </c>
      <c r="G56" s="40">
        <v>16189.016666666674</v>
      </c>
      <c r="H56" s="40">
        <v>16905.116666666672</v>
      </c>
      <c r="I56" s="40">
        <v>17121.083333333339</v>
      </c>
      <c r="J56" s="40">
        <v>17263.166666666672</v>
      </c>
      <c r="K56" s="31">
        <v>16979</v>
      </c>
      <c r="L56" s="31">
        <v>16620.95</v>
      </c>
      <c r="M56" s="31">
        <v>0.38083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3541.6</v>
      </c>
      <c r="D57" s="40">
        <v>3547.5666666666671</v>
      </c>
      <c r="E57" s="40">
        <v>3515.5333333333342</v>
      </c>
      <c r="F57" s="40">
        <v>3489.4666666666672</v>
      </c>
      <c r="G57" s="40">
        <v>3457.4333333333343</v>
      </c>
      <c r="H57" s="40">
        <v>3573.6333333333341</v>
      </c>
      <c r="I57" s="40">
        <v>3605.666666666667</v>
      </c>
      <c r="J57" s="40">
        <v>3631.733333333334</v>
      </c>
      <c r="K57" s="31">
        <v>3579.6</v>
      </c>
      <c r="L57" s="31">
        <v>3521.5</v>
      </c>
      <c r="M57" s="31">
        <v>1.5207900000000001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465.5</v>
      </c>
      <c r="D58" s="40">
        <v>466.63333333333338</v>
      </c>
      <c r="E58" s="40">
        <v>463.36666666666679</v>
      </c>
      <c r="F58" s="40">
        <v>461.23333333333341</v>
      </c>
      <c r="G58" s="40">
        <v>457.96666666666681</v>
      </c>
      <c r="H58" s="40">
        <v>468.76666666666677</v>
      </c>
      <c r="I58" s="40">
        <v>472.0333333333333</v>
      </c>
      <c r="J58" s="40">
        <v>474.16666666666674</v>
      </c>
      <c r="K58" s="31">
        <v>469.9</v>
      </c>
      <c r="L58" s="31">
        <v>464.5</v>
      </c>
      <c r="M58" s="31">
        <v>10.48175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211.25</v>
      </c>
      <c r="D59" s="40">
        <v>213.11666666666665</v>
      </c>
      <c r="E59" s="40">
        <v>208.83333333333329</v>
      </c>
      <c r="F59" s="40">
        <v>206.41666666666663</v>
      </c>
      <c r="G59" s="40">
        <v>202.13333333333327</v>
      </c>
      <c r="H59" s="40">
        <v>215.5333333333333</v>
      </c>
      <c r="I59" s="40">
        <v>219.81666666666666</v>
      </c>
      <c r="J59" s="40">
        <v>222.23333333333332</v>
      </c>
      <c r="K59" s="31">
        <v>217.4</v>
      </c>
      <c r="L59" s="31">
        <v>210.7</v>
      </c>
      <c r="M59" s="31">
        <v>57.997570000000003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125.2</v>
      </c>
      <c r="D60" s="40">
        <v>125.25</v>
      </c>
      <c r="E60" s="40">
        <v>124.6</v>
      </c>
      <c r="F60" s="40">
        <v>124</v>
      </c>
      <c r="G60" s="40">
        <v>123.35</v>
      </c>
      <c r="H60" s="40">
        <v>125.85</v>
      </c>
      <c r="I60" s="40">
        <v>126.5</v>
      </c>
      <c r="J60" s="40">
        <v>127.1</v>
      </c>
      <c r="K60" s="31">
        <v>125.9</v>
      </c>
      <c r="L60" s="31">
        <v>124.65</v>
      </c>
      <c r="M60" s="31">
        <v>4.6117900000000001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541.85</v>
      </c>
      <c r="D61" s="40">
        <v>546.2833333333333</v>
      </c>
      <c r="E61" s="40">
        <v>533.56666666666661</v>
      </c>
      <c r="F61" s="40">
        <v>525.2833333333333</v>
      </c>
      <c r="G61" s="40">
        <v>512.56666666666661</v>
      </c>
      <c r="H61" s="40">
        <v>554.56666666666661</v>
      </c>
      <c r="I61" s="40">
        <v>567.2833333333333</v>
      </c>
      <c r="J61" s="40">
        <v>575.56666666666661</v>
      </c>
      <c r="K61" s="31">
        <v>559</v>
      </c>
      <c r="L61" s="31">
        <v>538</v>
      </c>
      <c r="M61" s="31">
        <v>28.091729999999998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895.7</v>
      </c>
      <c r="D62" s="40">
        <v>896.41666666666663</v>
      </c>
      <c r="E62" s="40">
        <v>890.98333333333323</v>
      </c>
      <c r="F62" s="40">
        <v>886.26666666666665</v>
      </c>
      <c r="G62" s="40">
        <v>880.83333333333326</v>
      </c>
      <c r="H62" s="40">
        <v>901.13333333333321</v>
      </c>
      <c r="I62" s="40">
        <v>906.56666666666661</v>
      </c>
      <c r="J62" s="40">
        <v>911.28333333333319</v>
      </c>
      <c r="K62" s="31">
        <v>901.85</v>
      </c>
      <c r="L62" s="31">
        <v>891.7</v>
      </c>
      <c r="M62" s="31">
        <v>11.92775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145.9</v>
      </c>
      <c r="D63" s="40">
        <v>146.78333333333333</v>
      </c>
      <c r="E63" s="40">
        <v>144.71666666666667</v>
      </c>
      <c r="F63" s="40">
        <v>143.53333333333333</v>
      </c>
      <c r="G63" s="40">
        <v>141.46666666666667</v>
      </c>
      <c r="H63" s="40">
        <v>147.96666666666667</v>
      </c>
      <c r="I63" s="40">
        <v>150.03333333333333</v>
      </c>
      <c r="J63" s="40">
        <v>151.21666666666667</v>
      </c>
      <c r="K63" s="31">
        <v>148.85</v>
      </c>
      <c r="L63" s="31">
        <v>145.6</v>
      </c>
      <c r="M63" s="31">
        <v>7.4860899999999999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148.1</v>
      </c>
      <c r="D64" s="40">
        <v>148.88333333333333</v>
      </c>
      <c r="E64" s="40">
        <v>147.16666666666666</v>
      </c>
      <c r="F64" s="40">
        <v>146.23333333333332</v>
      </c>
      <c r="G64" s="40">
        <v>144.51666666666665</v>
      </c>
      <c r="H64" s="40">
        <v>149.81666666666666</v>
      </c>
      <c r="I64" s="40">
        <v>151.53333333333336</v>
      </c>
      <c r="J64" s="40">
        <v>152.46666666666667</v>
      </c>
      <c r="K64" s="31">
        <v>150.6</v>
      </c>
      <c r="L64" s="31">
        <v>147.94999999999999</v>
      </c>
      <c r="M64" s="31">
        <v>54.109119999999997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5312.8</v>
      </c>
      <c r="D65" s="40">
        <v>5362.2666666666664</v>
      </c>
      <c r="E65" s="40">
        <v>5250.5333333333328</v>
      </c>
      <c r="F65" s="40">
        <v>5188.2666666666664</v>
      </c>
      <c r="G65" s="40">
        <v>5076.5333333333328</v>
      </c>
      <c r="H65" s="40">
        <v>5424.5333333333328</v>
      </c>
      <c r="I65" s="40">
        <v>5536.2666666666664</v>
      </c>
      <c r="J65" s="40">
        <v>5598.5333333333328</v>
      </c>
      <c r="K65" s="31">
        <v>5474</v>
      </c>
      <c r="L65" s="31">
        <v>5300</v>
      </c>
      <c r="M65" s="31">
        <v>2.1821600000000001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1449</v>
      </c>
      <c r="D66" s="40">
        <v>1454.3333333333333</v>
      </c>
      <c r="E66" s="40">
        <v>1437.7166666666665</v>
      </c>
      <c r="F66" s="40">
        <v>1426.4333333333332</v>
      </c>
      <c r="G66" s="40">
        <v>1409.8166666666664</v>
      </c>
      <c r="H66" s="40">
        <v>1465.6166666666666</v>
      </c>
      <c r="I66" s="40">
        <v>1482.2333333333333</v>
      </c>
      <c r="J66" s="40">
        <v>1493.5166666666667</v>
      </c>
      <c r="K66" s="31">
        <v>1470.95</v>
      </c>
      <c r="L66" s="31">
        <v>1443.05</v>
      </c>
      <c r="M66" s="31">
        <v>5.4767700000000001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639.54999999999995</v>
      </c>
      <c r="D67" s="40">
        <v>640.94999999999993</v>
      </c>
      <c r="E67" s="40">
        <v>634.44999999999982</v>
      </c>
      <c r="F67" s="40">
        <v>629.34999999999991</v>
      </c>
      <c r="G67" s="40">
        <v>622.8499999999998</v>
      </c>
      <c r="H67" s="40">
        <v>646.04999999999984</v>
      </c>
      <c r="I67" s="40">
        <v>652.55000000000007</v>
      </c>
      <c r="J67" s="40">
        <v>657.64999999999986</v>
      </c>
      <c r="K67" s="31">
        <v>647.45000000000005</v>
      </c>
      <c r="L67" s="31">
        <v>635.85</v>
      </c>
      <c r="M67" s="31">
        <v>5.4571300000000003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745.6</v>
      </c>
      <c r="D68" s="40">
        <v>747.11666666666679</v>
      </c>
      <c r="E68" s="40">
        <v>739.43333333333362</v>
      </c>
      <c r="F68" s="40">
        <v>733.26666666666688</v>
      </c>
      <c r="G68" s="40">
        <v>725.58333333333371</v>
      </c>
      <c r="H68" s="40">
        <v>753.28333333333353</v>
      </c>
      <c r="I68" s="40">
        <v>760.9666666666667</v>
      </c>
      <c r="J68" s="40">
        <v>767.13333333333344</v>
      </c>
      <c r="K68" s="31">
        <v>754.8</v>
      </c>
      <c r="L68" s="31">
        <v>740.95</v>
      </c>
      <c r="M68" s="31">
        <v>4.9306200000000002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430.85</v>
      </c>
      <c r="D69" s="40">
        <v>425.2833333333333</v>
      </c>
      <c r="E69" s="40">
        <v>417.66666666666663</v>
      </c>
      <c r="F69" s="40">
        <v>404.48333333333335</v>
      </c>
      <c r="G69" s="40">
        <v>396.86666666666667</v>
      </c>
      <c r="H69" s="40">
        <v>438.46666666666658</v>
      </c>
      <c r="I69" s="40">
        <v>446.08333333333326</v>
      </c>
      <c r="J69" s="40">
        <v>459.26666666666654</v>
      </c>
      <c r="K69" s="31">
        <v>432.9</v>
      </c>
      <c r="L69" s="31">
        <v>412.1</v>
      </c>
      <c r="M69" s="31">
        <v>17.99117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937.5</v>
      </c>
      <c r="D70" s="40">
        <v>948.44999999999993</v>
      </c>
      <c r="E70" s="40">
        <v>924.04999999999984</v>
      </c>
      <c r="F70" s="40">
        <v>910.59999999999991</v>
      </c>
      <c r="G70" s="40">
        <v>886.19999999999982</v>
      </c>
      <c r="H70" s="40">
        <v>961.89999999999986</v>
      </c>
      <c r="I70" s="40">
        <v>986.3</v>
      </c>
      <c r="J70" s="40">
        <v>999.74999999999989</v>
      </c>
      <c r="K70" s="31">
        <v>972.85</v>
      </c>
      <c r="L70" s="31">
        <v>935</v>
      </c>
      <c r="M70" s="31">
        <v>3.6047199999999999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411</v>
      </c>
      <c r="D71" s="40">
        <v>412.66666666666669</v>
      </c>
      <c r="E71" s="40">
        <v>406.98333333333335</v>
      </c>
      <c r="F71" s="40">
        <v>402.96666666666664</v>
      </c>
      <c r="G71" s="40">
        <v>397.2833333333333</v>
      </c>
      <c r="H71" s="40">
        <v>416.68333333333339</v>
      </c>
      <c r="I71" s="40">
        <v>422.36666666666667</v>
      </c>
      <c r="J71" s="40">
        <v>426.38333333333344</v>
      </c>
      <c r="K71" s="31">
        <v>418.35</v>
      </c>
      <c r="L71" s="31">
        <v>408.65</v>
      </c>
      <c r="M71" s="31">
        <v>32.24926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573.29999999999995</v>
      </c>
      <c r="D72" s="40">
        <v>574.38333333333333</v>
      </c>
      <c r="E72" s="40">
        <v>570.7166666666667</v>
      </c>
      <c r="F72" s="40">
        <v>568.13333333333333</v>
      </c>
      <c r="G72" s="40">
        <v>564.4666666666667</v>
      </c>
      <c r="H72" s="40">
        <v>576.9666666666667</v>
      </c>
      <c r="I72" s="40">
        <v>580.63333333333344</v>
      </c>
      <c r="J72" s="40">
        <v>583.2166666666667</v>
      </c>
      <c r="K72" s="31">
        <v>578.04999999999995</v>
      </c>
      <c r="L72" s="31">
        <v>571.79999999999995</v>
      </c>
      <c r="M72" s="31">
        <v>9.2911300000000008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1931.7</v>
      </c>
      <c r="D73" s="40">
        <v>1930.6666666666667</v>
      </c>
      <c r="E73" s="40">
        <v>1905.8333333333335</v>
      </c>
      <c r="F73" s="40">
        <v>1879.9666666666667</v>
      </c>
      <c r="G73" s="40">
        <v>1855.1333333333334</v>
      </c>
      <c r="H73" s="40">
        <v>1956.5333333333335</v>
      </c>
      <c r="I73" s="40">
        <v>1981.366666666667</v>
      </c>
      <c r="J73" s="40">
        <v>2007.2333333333336</v>
      </c>
      <c r="K73" s="31">
        <v>1955.5</v>
      </c>
      <c r="L73" s="31">
        <v>1904.8</v>
      </c>
      <c r="M73" s="31">
        <v>2.5867399999999998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2345.5500000000002</v>
      </c>
      <c r="D74" s="40">
        <v>2353.5333333333333</v>
      </c>
      <c r="E74" s="40">
        <v>2320.3166666666666</v>
      </c>
      <c r="F74" s="40">
        <v>2295.0833333333335</v>
      </c>
      <c r="G74" s="40">
        <v>2261.8666666666668</v>
      </c>
      <c r="H74" s="40">
        <v>2378.7666666666664</v>
      </c>
      <c r="I74" s="40">
        <v>2411.9833333333327</v>
      </c>
      <c r="J74" s="40">
        <v>2437.2166666666662</v>
      </c>
      <c r="K74" s="31">
        <v>2386.75</v>
      </c>
      <c r="L74" s="31">
        <v>2328.3000000000002</v>
      </c>
      <c r="M74" s="31">
        <v>8.5181199999999997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164.35</v>
      </c>
      <c r="D75" s="40">
        <v>165.83333333333334</v>
      </c>
      <c r="E75" s="40">
        <v>162.16666666666669</v>
      </c>
      <c r="F75" s="40">
        <v>159.98333333333335</v>
      </c>
      <c r="G75" s="40">
        <v>156.31666666666669</v>
      </c>
      <c r="H75" s="40">
        <v>168.01666666666668</v>
      </c>
      <c r="I75" s="40">
        <v>171.68333333333337</v>
      </c>
      <c r="J75" s="40">
        <v>173.86666666666667</v>
      </c>
      <c r="K75" s="31">
        <v>169.5</v>
      </c>
      <c r="L75" s="31">
        <v>163.65</v>
      </c>
      <c r="M75" s="31">
        <v>13.225580000000001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4588.7</v>
      </c>
      <c r="D76" s="40">
        <v>4592.5166666666664</v>
      </c>
      <c r="E76" s="40">
        <v>4531.1833333333325</v>
      </c>
      <c r="F76" s="40">
        <v>4473.6666666666661</v>
      </c>
      <c r="G76" s="40">
        <v>4412.3333333333321</v>
      </c>
      <c r="H76" s="40">
        <v>4650.0333333333328</v>
      </c>
      <c r="I76" s="40">
        <v>4711.3666666666668</v>
      </c>
      <c r="J76" s="40">
        <v>4768.8833333333332</v>
      </c>
      <c r="K76" s="31">
        <v>4653.8500000000004</v>
      </c>
      <c r="L76" s="31">
        <v>4535</v>
      </c>
      <c r="M76" s="31">
        <v>12.10492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5584.75</v>
      </c>
      <c r="D77" s="40">
        <v>5581.8833333333341</v>
      </c>
      <c r="E77" s="40">
        <v>5503.9666666666681</v>
      </c>
      <c r="F77" s="40">
        <v>5423.1833333333343</v>
      </c>
      <c r="G77" s="40">
        <v>5345.2666666666682</v>
      </c>
      <c r="H77" s="40">
        <v>5662.6666666666679</v>
      </c>
      <c r="I77" s="40">
        <v>5740.5833333333339</v>
      </c>
      <c r="J77" s="40">
        <v>5821.3666666666677</v>
      </c>
      <c r="K77" s="31">
        <v>5659.8</v>
      </c>
      <c r="L77" s="31">
        <v>5501.1</v>
      </c>
      <c r="M77" s="31">
        <v>3.2924000000000002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3479.8</v>
      </c>
      <c r="D78" s="40">
        <v>3478.2666666666669</v>
      </c>
      <c r="E78" s="40">
        <v>3436.6333333333337</v>
      </c>
      <c r="F78" s="40">
        <v>3393.4666666666667</v>
      </c>
      <c r="G78" s="40">
        <v>3351.8333333333335</v>
      </c>
      <c r="H78" s="40">
        <v>3521.4333333333338</v>
      </c>
      <c r="I78" s="40">
        <v>3563.0666666666671</v>
      </c>
      <c r="J78" s="40">
        <v>3606.233333333334</v>
      </c>
      <c r="K78" s="31">
        <v>3519.9</v>
      </c>
      <c r="L78" s="31">
        <v>3435.1</v>
      </c>
      <c r="M78" s="31">
        <v>1.10317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4600.3</v>
      </c>
      <c r="D79" s="40">
        <v>4606.3833333333341</v>
      </c>
      <c r="E79" s="40">
        <v>4566.2166666666681</v>
      </c>
      <c r="F79" s="40">
        <v>4532.1333333333341</v>
      </c>
      <c r="G79" s="40">
        <v>4491.9666666666681</v>
      </c>
      <c r="H79" s="40">
        <v>4640.4666666666681</v>
      </c>
      <c r="I79" s="40">
        <v>4680.6333333333341</v>
      </c>
      <c r="J79" s="40">
        <v>4714.7166666666681</v>
      </c>
      <c r="K79" s="31">
        <v>4646.55</v>
      </c>
      <c r="L79" s="31">
        <v>4572.3</v>
      </c>
      <c r="M79" s="31">
        <v>3.07545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2493.35</v>
      </c>
      <c r="D80" s="40">
        <v>2492.1666666666665</v>
      </c>
      <c r="E80" s="40">
        <v>2476.1833333333329</v>
      </c>
      <c r="F80" s="40">
        <v>2459.0166666666664</v>
      </c>
      <c r="G80" s="40">
        <v>2443.0333333333328</v>
      </c>
      <c r="H80" s="40">
        <v>2509.333333333333</v>
      </c>
      <c r="I80" s="40">
        <v>2525.3166666666666</v>
      </c>
      <c r="J80" s="40">
        <v>2542.4833333333331</v>
      </c>
      <c r="K80" s="31">
        <v>2508.15</v>
      </c>
      <c r="L80" s="31">
        <v>2475</v>
      </c>
      <c r="M80" s="31">
        <v>3.1482199999999998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546.29999999999995</v>
      </c>
      <c r="D81" s="40">
        <v>541.94999999999993</v>
      </c>
      <c r="E81" s="40">
        <v>531.49999999999989</v>
      </c>
      <c r="F81" s="40">
        <v>516.69999999999993</v>
      </c>
      <c r="G81" s="40">
        <v>506.24999999999989</v>
      </c>
      <c r="H81" s="40">
        <v>556.74999999999989</v>
      </c>
      <c r="I81" s="40">
        <v>567.19999999999993</v>
      </c>
      <c r="J81" s="40">
        <v>581.99999999999989</v>
      </c>
      <c r="K81" s="31">
        <v>552.4</v>
      </c>
      <c r="L81" s="31">
        <v>527.15</v>
      </c>
      <c r="M81" s="31">
        <v>7.4527700000000001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1689.25</v>
      </c>
      <c r="D82" s="40">
        <v>1696.0833333333333</v>
      </c>
      <c r="E82" s="40">
        <v>1672.1666666666665</v>
      </c>
      <c r="F82" s="40">
        <v>1655.0833333333333</v>
      </c>
      <c r="G82" s="40">
        <v>1631.1666666666665</v>
      </c>
      <c r="H82" s="40">
        <v>1713.1666666666665</v>
      </c>
      <c r="I82" s="40">
        <v>1737.083333333333</v>
      </c>
      <c r="J82" s="40">
        <v>1754.1666666666665</v>
      </c>
      <c r="K82" s="31">
        <v>1720</v>
      </c>
      <c r="L82" s="31">
        <v>1679</v>
      </c>
      <c r="M82" s="31">
        <v>0.37336999999999998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1844.5</v>
      </c>
      <c r="D83" s="40">
        <v>1848.1333333333332</v>
      </c>
      <c r="E83" s="40">
        <v>1837.3666666666663</v>
      </c>
      <c r="F83" s="40">
        <v>1830.2333333333331</v>
      </c>
      <c r="G83" s="40">
        <v>1819.4666666666662</v>
      </c>
      <c r="H83" s="40">
        <v>1855.2666666666664</v>
      </c>
      <c r="I83" s="40">
        <v>1866.0333333333333</v>
      </c>
      <c r="J83" s="40">
        <v>1873.1666666666665</v>
      </c>
      <c r="K83" s="31">
        <v>1858.9</v>
      </c>
      <c r="L83" s="31">
        <v>1841</v>
      </c>
      <c r="M83" s="31">
        <v>4.0546100000000003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165.65</v>
      </c>
      <c r="D84" s="40">
        <v>166.54999999999998</v>
      </c>
      <c r="E84" s="40">
        <v>164.34999999999997</v>
      </c>
      <c r="F84" s="40">
        <v>163.04999999999998</v>
      </c>
      <c r="G84" s="40">
        <v>160.84999999999997</v>
      </c>
      <c r="H84" s="40">
        <v>167.84999999999997</v>
      </c>
      <c r="I84" s="40">
        <v>170.04999999999995</v>
      </c>
      <c r="J84" s="40">
        <v>171.34999999999997</v>
      </c>
      <c r="K84" s="31">
        <v>168.75</v>
      </c>
      <c r="L84" s="31">
        <v>165.25</v>
      </c>
      <c r="M84" s="31">
        <v>14.25502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89.3</v>
      </c>
      <c r="D85" s="40">
        <v>89.933333333333337</v>
      </c>
      <c r="E85" s="40">
        <v>88.416666666666671</v>
      </c>
      <c r="F85" s="40">
        <v>87.533333333333331</v>
      </c>
      <c r="G85" s="40">
        <v>86.016666666666666</v>
      </c>
      <c r="H85" s="40">
        <v>90.816666666666677</v>
      </c>
      <c r="I85" s="40">
        <v>92.333333333333329</v>
      </c>
      <c r="J85" s="40">
        <v>93.216666666666683</v>
      </c>
      <c r="K85" s="31">
        <v>91.45</v>
      </c>
      <c r="L85" s="31">
        <v>89.05</v>
      </c>
      <c r="M85" s="31">
        <v>105.77697000000001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289.25</v>
      </c>
      <c r="D86" s="40">
        <v>287.61666666666662</v>
      </c>
      <c r="E86" s="40">
        <v>283.33333333333326</v>
      </c>
      <c r="F86" s="40">
        <v>277.41666666666663</v>
      </c>
      <c r="G86" s="40">
        <v>273.13333333333327</v>
      </c>
      <c r="H86" s="40">
        <v>293.53333333333325</v>
      </c>
      <c r="I86" s="40">
        <v>297.81666666666666</v>
      </c>
      <c r="J86" s="40">
        <v>303.73333333333323</v>
      </c>
      <c r="K86" s="31">
        <v>291.89999999999998</v>
      </c>
      <c r="L86" s="31">
        <v>281.7</v>
      </c>
      <c r="M86" s="31">
        <v>28.385560000000002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132</v>
      </c>
      <c r="D87" s="40">
        <v>133.01666666666668</v>
      </c>
      <c r="E87" s="40">
        <v>130.68333333333337</v>
      </c>
      <c r="F87" s="40">
        <v>129.36666666666667</v>
      </c>
      <c r="G87" s="40">
        <v>127.03333333333336</v>
      </c>
      <c r="H87" s="40">
        <v>134.33333333333337</v>
      </c>
      <c r="I87" s="40">
        <v>136.66666666666669</v>
      </c>
      <c r="J87" s="40">
        <v>137.98333333333338</v>
      </c>
      <c r="K87" s="31">
        <v>135.35</v>
      </c>
      <c r="L87" s="31">
        <v>131.69999999999999</v>
      </c>
      <c r="M87" s="31">
        <v>62.886780000000002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42.2</v>
      </c>
      <c r="D88" s="40">
        <v>42.6</v>
      </c>
      <c r="E88" s="40">
        <v>41.7</v>
      </c>
      <c r="F88" s="40">
        <v>41.2</v>
      </c>
      <c r="G88" s="40">
        <v>40.300000000000004</v>
      </c>
      <c r="H88" s="40">
        <v>43.1</v>
      </c>
      <c r="I88" s="40">
        <v>43.999999999999993</v>
      </c>
      <c r="J88" s="40">
        <v>44.5</v>
      </c>
      <c r="K88" s="31">
        <v>43.5</v>
      </c>
      <c r="L88" s="31">
        <v>42.1</v>
      </c>
      <c r="M88" s="31">
        <v>86.864699999999999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3540.9</v>
      </c>
      <c r="D89" s="40">
        <v>3565.1333333333332</v>
      </c>
      <c r="E89" s="40">
        <v>3500.7666666666664</v>
      </c>
      <c r="F89" s="40">
        <v>3460.6333333333332</v>
      </c>
      <c r="G89" s="40">
        <v>3396.2666666666664</v>
      </c>
      <c r="H89" s="40">
        <v>3605.2666666666664</v>
      </c>
      <c r="I89" s="40">
        <v>3669.6333333333332</v>
      </c>
      <c r="J89" s="40">
        <v>3709.7666666666664</v>
      </c>
      <c r="K89" s="31">
        <v>3629.5</v>
      </c>
      <c r="L89" s="31">
        <v>3525</v>
      </c>
      <c r="M89" s="31">
        <v>0.53908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502.85</v>
      </c>
      <c r="D90" s="40">
        <v>509.5333333333333</v>
      </c>
      <c r="E90" s="40">
        <v>494.66666666666663</v>
      </c>
      <c r="F90" s="40">
        <v>486.48333333333335</v>
      </c>
      <c r="G90" s="40">
        <v>471.61666666666667</v>
      </c>
      <c r="H90" s="40">
        <v>517.71666666666658</v>
      </c>
      <c r="I90" s="40">
        <v>532.58333333333337</v>
      </c>
      <c r="J90" s="40">
        <v>540.76666666666654</v>
      </c>
      <c r="K90" s="31">
        <v>524.4</v>
      </c>
      <c r="L90" s="31">
        <v>501.35</v>
      </c>
      <c r="M90" s="31">
        <v>14.64166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923.25</v>
      </c>
      <c r="D91" s="40">
        <v>922.35</v>
      </c>
      <c r="E91" s="40">
        <v>914.2</v>
      </c>
      <c r="F91" s="40">
        <v>905.15</v>
      </c>
      <c r="G91" s="40">
        <v>897</v>
      </c>
      <c r="H91" s="40">
        <v>931.40000000000009</v>
      </c>
      <c r="I91" s="40">
        <v>939.55</v>
      </c>
      <c r="J91" s="40">
        <v>948.60000000000014</v>
      </c>
      <c r="K91" s="31">
        <v>930.5</v>
      </c>
      <c r="L91" s="31">
        <v>913.3</v>
      </c>
      <c r="M91" s="31">
        <v>8.9186300000000003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581.29999999999995</v>
      </c>
      <c r="D92" s="40">
        <v>584.1</v>
      </c>
      <c r="E92" s="40">
        <v>575.20000000000005</v>
      </c>
      <c r="F92" s="40">
        <v>569.1</v>
      </c>
      <c r="G92" s="40">
        <v>560.20000000000005</v>
      </c>
      <c r="H92" s="40">
        <v>590.20000000000005</v>
      </c>
      <c r="I92" s="40">
        <v>599.09999999999991</v>
      </c>
      <c r="J92" s="40">
        <v>605.20000000000005</v>
      </c>
      <c r="K92" s="31">
        <v>593</v>
      </c>
      <c r="L92" s="31">
        <v>578</v>
      </c>
      <c r="M92" s="31">
        <v>1.0643499999999999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2012.9</v>
      </c>
      <c r="D93" s="40">
        <v>2028.7666666666667</v>
      </c>
      <c r="E93" s="40">
        <v>1982.6333333333332</v>
      </c>
      <c r="F93" s="40">
        <v>1952.3666666666666</v>
      </c>
      <c r="G93" s="40">
        <v>1906.2333333333331</v>
      </c>
      <c r="H93" s="40">
        <v>2059.0333333333333</v>
      </c>
      <c r="I93" s="40">
        <v>2105.166666666667</v>
      </c>
      <c r="J93" s="40">
        <v>2135.4333333333334</v>
      </c>
      <c r="K93" s="31">
        <v>2074.9</v>
      </c>
      <c r="L93" s="31">
        <v>1998.5</v>
      </c>
      <c r="M93" s="31">
        <v>7.18574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1704.4</v>
      </c>
      <c r="D94" s="40">
        <v>1711.4666666666665</v>
      </c>
      <c r="E94" s="40">
        <v>1690.9333333333329</v>
      </c>
      <c r="F94" s="40">
        <v>1677.4666666666665</v>
      </c>
      <c r="G94" s="40">
        <v>1656.9333333333329</v>
      </c>
      <c r="H94" s="40">
        <v>1724.9333333333329</v>
      </c>
      <c r="I94" s="40">
        <v>1745.4666666666662</v>
      </c>
      <c r="J94" s="40">
        <v>1758.9333333333329</v>
      </c>
      <c r="K94" s="31">
        <v>1732</v>
      </c>
      <c r="L94" s="31">
        <v>1698</v>
      </c>
      <c r="M94" s="31">
        <v>5.7155100000000001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648.5</v>
      </c>
      <c r="D95" s="40">
        <v>653.80000000000007</v>
      </c>
      <c r="E95" s="40">
        <v>631.40000000000009</v>
      </c>
      <c r="F95" s="40">
        <v>614.30000000000007</v>
      </c>
      <c r="G95" s="40">
        <v>591.90000000000009</v>
      </c>
      <c r="H95" s="40">
        <v>670.90000000000009</v>
      </c>
      <c r="I95" s="40">
        <v>693.3</v>
      </c>
      <c r="J95" s="40">
        <v>710.40000000000009</v>
      </c>
      <c r="K95" s="31">
        <v>676.2</v>
      </c>
      <c r="L95" s="31">
        <v>636.70000000000005</v>
      </c>
      <c r="M95" s="31">
        <v>15.355119999999999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308.45</v>
      </c>
      <c r="D96" s="40">
        <v>312.28333333333336</v>
      </c>
      <c r="E96" s="40">
        <v>303.06666666666672</v>
      </c>
      <c r="F96" s="40">
        <v>297.68333333333334</v>
      </c>
      <c r="G96" s="40">
        <v>288.4666666666667</v>
      </c>
      <c r="H96" s="40">
        <v>317.66666666666674</v>
      </c>
      <c r="I96" s="40">
        <v>326.88333333333333</v>
      </c>
      <c r="J96" s="40">
        <v>332.26666666666677</v>
      </c>
      <c r="K96" s="31">
        <v>321.5</v>
      </c>
      <c r="L96" s="31">
        <v>306.89999999999998</v>
      </c>
      <c r="M96" s="31">
        <v>6.31351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1148.9000000000001</v>
      </c>
      <c r="D97" s="40">
        <v>1151.0500000000002</v>
      </c>
      <c r="E97" s="40">
        <v>1140.1500000000003</v>
      </c>
      <c r="F97" s="40">
        <v>1131.4000000000001</v>
      </c>
      <c r="G97" s="40">
        <v>1120.5000000000002</v>
      </c>
      <c r="H97" s="40">
        <v>1159.8000000000004</v>
      </c>
      <c r="I97" s="40">
        <v>1170.7</v>
      </c>
      <c r="J97" s="40">
        <v>1179.4500000000005</v>
      </c>
      <c r="K97" s="31">
        <v>1161.95</v>
      </c>
      <c r="L97" s="31">
        <v>1142.3</v>
      </c>
      <c r="M97" s="31">
        <v>16.043009999999999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2456.75</v>
      </c>
      <c r="D98" s="40">
        <v>2468.5833333333335</v>
      </c>
      <c r="E98" s="40">
        <v>2439.166666666667</v>
      </c>
      <c r="F98" s="40">
        <v>2421.5833333333335</v>
      </c>
      <c r="G98" s="40">
        <v>2392.166666666667</v>
      </c>
      <c r="H98" s="40">
        <v>2486.166666666667</v>
      </c>
      <c r="I98" s="40">
        <v>2515.5833333333339</v>
      </c>
      <c r="J98" s="40">
        <v>2533.166666666667</v>
      </c>
      <c r="K98" s="31">
        <v>2498</v>
      </c>
      <c r="L98" s="31">
        <v>2451</v>
      </c>
      <c r="M98" s="31">
        <v>2.11591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1500</v>
      </c>
      <c r="D99" s="40">
        <v>1506.3333333333333</v>
      </c>
      <c r="E99" s="40">
        <v>1489.3166666666666</v>
      </c>
      <c r="F99" s="40">
        <v>1478.6333333333334</v>
      </c>
      <c r="G99" s="40">
        <v>1461.6166666666668</v>
      </c>
      <c r="H99" s="40">
        <v>1517.0166666666664</v>
      </c>
      <c r="I99" s="40">
        <v>1534.0333333333333</v>
      </c>
      <c r="J99" s="40">
        <v>1544.7166666666662</v>
      </c>
      <c r="K99" s="31">
        <v>1523.35</v>
      </c>
      <c r="L99" s="31">
        <v>1495.65</v>
      </c>
      <c r="M99" s="31">
        <v>50.575740000000003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672.85</v>
      </c>
      <c r="D100" s="40">
        <v>671.08333333333337</v>
      </c>
      <c r="E100" s="40">
        <v>666.86666666666679</v>
      </c>
      <c r="F100" s="40">
        <v>660.88333333333344</v>
      </c>
      <c r="G100" s="40">
        <v>656.66666666666686</v>
      </c>
      <c r="H100" s="40">
        <v>677.06666666666672</v>
      </c>
      <c r="I100" s="40">
        <v>681.28333333333319</v>
      </c>
      <c r="J100" s="40">
        <v>687.26666666666665</v>
      </c>
      <c r="K100" s="31">
        <v>675.3</v>
      </c>
      <c r="L100" s="31">
        <v>665.1</v>
      </c>
      <c r="M100" s="31">
        <v>19.815290000000001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1351.35</v>
      </c>
      <c r="D101" s="40">
        <v>1353.5833333333333</v>
      </c>
      <c r="E101" s="40">
        <v>1342.7666666666664</v>
      </c>
      <c r="F101" s="40">
        <v>1334.1833333333332</v>
      </c>
      <c r="G101" s="40">
        <v>1323.3666666666663</v>
      </c>
      <c r="H101" s="40">
        <v>1362.1666666666665</v>
      </c>
      <c r="I101" s="40">
        <v>1372.9833333333336</v>
      </c>
      <c r="J101" s="40">
        <v>1381.5666666666666</v>
      </c>
      <c r="K101" s="31">
        <v>1364.4</v>
      </c>
      <c r="L101" s="31">
        <v>1345</v>
      </c>
      <c r="M101" s="31">
        <v>7.6652699999999996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2507.15</v>
      </c>
      <c r="D102" s="40">
        <v>2502.4333333333329</v>
      </c>
      <c r="E102" s="40">
        <v>2480.8666666666659</v>
      </c>
      <c r="F102" s="40">
        <v>2454.583333333333</v>
      </c>
      <c r="G102" s="40">
        <v>2433.016666666666</v>
      </c>
      <c r="H102" s="40">
        <v>2528.7166666666658</v>
      </c>
      <c r="I102" s="40">
        <v>2550.2833333333324</v>
      </c>
      <c r="J102" s="40">
        <v>2576.5666666666657</v>
      </c>
      <c r="K102" s="31">
        <v>2524</v>
      </c>
      <c r="L102" s="31">
        <v>2476.15</v>
      </c>
      <c r="M102" s="31">
        <v>4.7002100000000002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458.35</v>
      </c>
      <c r="D103" s="40">
        <v>459.41666666666669</v>
      </c>
      <c r="E103" s="40">
        <v>454.98333333333335</v>
      </c>
      <c r="F103" s="40">
        <v>451.61666666666667</v>
      </c>
      <c r="G103" s="40">
        <v>447.18333333333334</v>
      </c>
      <c r="H103" s="40">
        <v>462.78333333333336</v>
      </c>
      <c r="I103" s="40">
        <v>467.21666666666664</v>
      </c>
      <c r="J103" s="40">
        <v>470.58333333333337</v>
      </c>
      <c r="K103" s="31">
        <v>463.85</v>
      </c>
      <c r="L103" s="31">
        <v>456.05</v>
      </c>
      <c r="M103" s="31">
        <v>36.511180000000003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1286.55</v>
      </c>
      <c r="D104" s="40">
        <v>1293.0333333333333</v>
      </c>
      <c r="E104" s="40">
        <v>1277.1666666666665</v>
      </c>
      <c r="F104" s="40">
        <v>1267.7833333333333</v>
      </c>
      <c r="G104" s="40">
        <v>1251.9166666666665</v>
      </c>
      <c r="H104" s="40">
        <v>1302.4166666666665</v>
      </c>
      <c r="I104" s="40">
        <v>1318.2833333333333</v>
      </c>
      <c r="J104" s="40">
        <v>1327.6666666666665</v>
      </c>
      <c r="K104" s="31">
        <v>1308.9000000000001</v>
      </c>
      <c r="L104" s="31">
        <v>1283.6500000000001</v>
      </c>
      <c r="M104" s="31">
        <v>2.81134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126.5</v>
      </c>
      <c r="D105" s="40">
        <v>128.26666666666665</v>
      </c>
      <c r="E105" s="40">
        <v>123.83333333333331</v>
      </c>
      <c r="F105" s="40">
        <v>121.16666666666666</v>
      </c>
      <c r="G105" s="40">
        <v>116.73333333333332</v>
      </c>
      <c r="H105" s="40">
        <v>130.93333333333331</v>
      </c>
      <c r="I105" s="40">
        <v>135.36666666666665</v>
      </c>
      <c r="J105" s="40">
        <v>138.0333333333333</v>
      </c>
      <c r="K105" s="31">
        <v>132.69999999999999</v>
      </c>
      <c r="L105" s="31">
        <v>125.6</v>
      </c>
      <c r="M105" s="31">
        <v>57.615699999999997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300.5</v>
      </c>
      <c r="D106" s="40">
        <v>302.58333333333331</v>
      </c>
      <c r="E106" s="40">
        <v>297.46666666666664</v>
      </c>
      <c r="F106" s="40">
        <v>294.43333333333334</v>
      </c>
      <c r="G106" s="40">
        <v>289.31666666666666</v>
      </c>
      <c r="H106" s="40">
        <v>305.61666666666662</v>
      </c>
      <c r="I106" s="40">
        <v>310.73333333333329</v>
      </c>
      <c r="J106" s="40">
        <v>313.76666666666659</v>
      </c>
      <c r="K106" s="31">
        <v>307.7</v>
      </c>
      <c r="L106" s="31">
        <v>299.55</v>
      </c>
      <c r="M106" s="31">
        <v>43.379860000000001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2320.9499999999998</v>
      </c>
      <c r="D107" s="40">
        <v>2315.4166666666665</v>
      </c>
      <c r="E107" s="40">
        <v>2306.0333333333328</v>
      </c>
      <c r="F107" s="40">
        <v>2291.1166666666663</v>
      </c>
      <c r="G107" s="40">
        <v>2281.7333333333327</v>
      </c>
      <c r="H107" s="40">
        <v>2330.333333333333</v>
      </c>
      <c r="I107" s="40">
        <v>2339.7166666666672</v>
      </c>
      <c r="J107" s="40">
        <v>2354.6333333333332</v>
      </c>
      <c r="K107" s="31">
        <v>2324.8000000000002</v>
      </c>
      <c r="L107" s="31">
        <v>2300.5</v>
      </c>
      <c r="M107" s="31">
        <v>7.5512199999999998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333</v>
      </c>
      <c r="D108" s="40">
        <v>335.63333333333333</v>
      </c>
      <c r="E108" s="40">
        <v>329.36666666666667</v>
      </c>
      <c r="F108" s="40">
        <v>325.73333333333335</v>
      </c>
      <c r="G108" s="40">
        <v>319.4666666666667</v>
      </c>
      <c r="H108" s="40">
        <v>339.26666666666665</v>
      </c>
      <c r="I108" s="40">
        <v>345.5333333333333</v>
      </c>
      <c r="J108" s="40">
        <v>349.16666666666663</v>
      </c>
      <c r="K108" s="31">
        <v>341.9</v>
      </c>
      <c r="L108" s="31">
        <v>332</v>
      </c>
      <c r="M108" s="31">
        <v>8.7335499999999993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2721.8</v>
      </c>
      <c r="D109" s="40">
        <v>2732.25</v>
      </c>
      <c r="E109" s="40">
        <v>2704.55</v>
      </c>
      <c r="F109" s="40">
        <v>2687.3</v>
      </c>
      <c r="G109" s="40">
        <v>2659.6000000000004</v>
      </c>
      <c r="H109" s="40">
        <v>2749.5</v>
      </c>
      <c r="I109" s="40">
        <v>2777.2</v>
      </c>
      <c r="J109" s="40">
        <v>2794.45</v>
      </c>
      <c r="K109" s="31">
        <v>2759.95</v>
      </c>
      <c r="L109" s="31">
        <v>2715</v>
      </c>
      <c r="M109" s="31">
        <v>13.551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752.25</v>
      </c>
      <c r="D110" s="40">
        <v>754.2166666666667</v>
      </c>
      <c r="E110" s="40">
        <v>748.93333333333339</v>
      </c>
      <c r="F110" s="40">
        <v>745.61666666666667</v>
      </c>
      <c r="G110" s="40">
        <v>740.33333333333337</v>
      </c>
      <c r="H110" s="40">
        <v>757.53333333333342</v>
      </c>
      <c r="I110" s="40">
        <v>762.81666666666672</v>
      </c>
      <c r="J110" s="40">
        <v>766.13333333333344</v>
      </c>
      <c r="K110" s="31">
        <v>759.5</v>
      </c>
      <c r="L110" s="31">
        <v>750.9</v>
      </c>
      <c r="M110" s="31">
        <v>73.587400000000002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1400.5</v>
      </c>
      <c r="D111" s="40">
        <v>1408.8</v>
      </c>
      <c r="E111" s="40">
        <v>1385.6</v>
      </c>
      <c r="F111" s="40">
        <v>1370.7</v>
      </c>
      <c r="G111" s="40">
        <v>1347.5</v>
      </c>
      <c r="H111" s="40">
        <v>1423.6999999999998</v>
      </c>
      <c r="I111" s="40">
        <v>1446.9</v>
      </c>
      <c r="J111" s="40">
        <v>1461.7999999999997</v>
      </c>
      <c r="K111" s="31">
        <v>1432</v>
      </c>
      <c r="L111" s="31">
        <v>1393.9</v>
      </c>
      <c r="M111" s="31">
        <v>7.0461999999999998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566.85</v>
      </c>
      <c r="D112" s="40">
        <v>567.2166666666667</v>
      </c>
      <c r="E112" s="40">
        <v>557.28333333333342</v>
      </c>
      <c r="F112" s="40">
        <v>547.7166666666667</v>
      </c>
      <c r="G112" s="40">
        <v>537.78333333333342</v>
      </c>
      <c r="H112" s="40">
        <v>576.78333333333342</v>
      </c>
      <c r="I112" s="40">
        <v>586.71666666666681</v>
      </c>
      <c r="J112" s="40">
        <v>596.28333333333342</v>
      </c>
      <c r="K112" s="31">
        <v>577.15</v>
      </c>
      <c r="L112" s="31">
        <v>557.65</v>
      </c>
      <c r="M112" s="31">
        <v>15.587339999999999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784.8</v>
      </c>
      <c r="D113" s="40">
        <v>785.6</v>
      </c>
      <c r="E113" s="40">
        <v>776.2</v>
      </c>
      <c r="F113" s="40">
        <v>767.6</v>
      </c>
      <c r="G113" s="40">
        <v>758.2</v>
      </c>
      <c r="H113" s="40">
        <v>794.2</v>
      </c>
      <c r="I113" s="40">
        <v>803.59999999999991</v>
      </c>
      <c r="J113" s="40">
        <v>812.2</v>
      </c>
      <c r="K113" s="31">
        <v>795</v>
      </c>
      <c r="L113" s="31">
        <v>777</v>
      </c>
      <c r="M113" s="31">
        <v>1.87591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50.2</v>
      </c>
      <c r="D114" s="40">
        <v>50.666666666666664</v>
      </c>
      <c r="E114" s="40">
        <v>49.583333333333329</v>
      </c>
      <c r="F114" s="40">
        <v>48.966666666666661</v>
      </c>
      <c r="G114" s="40">
        <v>47.883333333333326</v>
      </c>
      <c r="H114" s="40">
        <v>51.283333333333331</v>
      </c>
      <c r="I114" s="40">
        <v>52.36666666666666</v>
      </c>
      <c r="J114" s="40">
        <v>52.983333333333334</v>
      </c>
      <c r="K114" s="31">
        <v>51.75</v>
      </c>
      <c r="L114" s="31">
        <v>50.05</v>
      </c>
      <c r="M114" s="31">
        <v>201.10256999999999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224.05</v>
      </c>
      <c r="D115" s="40">
        <v>226.54999999999998</v>
      </c>
      <c r="E115" s="40">
        <v>220.89999999999998</v>
      </c>
      <c r="F115" s="40">
        <v>217.75</v>
      </c>
      <c r="G115" s="40">
        <v>212.1</v>
      </c>
      <c r="H115" s="40">
        <v>229.69999999999996</v>
      </c>
      <c r="I115" s="40">
        <v>235.35</v>
      </c>
      <c r="J115" s="40">
        <v>238.49999999999994</v>
      </c>
      <c r="K115" s="31">
        <v>232.2</v>
      </c>
      <c r="L115" s="31">
        <v>223.4</v>
      </c>
      <c r="M115" s="31">
        <v>346.53041999999999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7147.95</v>
      </c>
      <c r="D116" s="40">
        <v>7162.6500000000005</v>
      </c>
      <c r="E116" s="40">
        <v>7105.3000000000011</v>
      </c>
      <c r="F116" s="40">
        <v>7062.6500000000005</v>
      </c>
      <c r="G116" s="40">
        <v>7005.3000000000011</v>
      </c>
      <c r="H116" s="40">
        <v>7205.3000000000011</v>
      </c>
      <c r="I116" s="40">
        <v>7262.6500000000015</v>
      </c>
      <c r="J116" s="40">
        <v>7305.3000000000011</v>
      </c>
      <c r="K116" s="31">
        <v>7220</v>
      </c>
      <c r="L116" s="31">
        <v>7120</v>
      </c>
      <c r="M116" s="31">
        <v>0.59494999999999998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151.94999999999999</v>
      </c>
      <c r="D117" s="40">
        <v>153.36666666666667</v>
      </c>
      <c r="E117" s="40">
        <v>149.93333333333334</v>
      </c>
      <c r="F117" s="40">
        <v>147.91666666666666</v>
      </c>
      <c r="G117" s="40">
        <v>144.48333333333332</v>
      </c>
      <c r="H117" s="40">
        <v>155.38333333333335</v>
      </c>
      <c r="I117" s="40">
        <v>158.81666666666669</v>
      </c>
      <c r="J117" s="40">
        <v>160.83333333333337</v>
      </c>
      <c r="K117" s="31">
        <v>156.80000000000001</v>
      </c>
      <c r="L117" s="31">
        <v>151.35</v>
      </c>
      <c r="M117" s="31">
        <v>15.85751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199.75</v>
      </c>
      <c r="D118" s="40">
        <v>199.95000000000002</v>
      </c>
      <c r="E118" s="40">
        <v>196.40000000000003</v>
      </c>
      <c r="F118" s="40">
        <v>193.05</v>
      </c>
      <c r="G118" s="40">
        <v>189.50000000000003</v>
      </c>
      <c r="H118" s="40">
        <v>203.30000000000004</v>
      </c>
      <c r="I118" s="40">
        <v>206.85000000000005</v>
      </c>
      <c r="J118" s="40">
        <v>210.20000000000005</v>
      </c>
      <c r="K118" s="31">
        <v>203.5</v>
      </c>
      <c r="L118" s="31">
        <v>196.6</v>
      </c>
      <c r="M118" s="31">
        <v>63.478729999999999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115.7</v>
      </c>
      <c r="D119" s="40">
        <v>116.53333333333335</v>
      </c>
      <c r="E119" s="40">
        <v>114.66666666666669</v>
      </c>
      <c r="F119" s="40">
        <v>113.63333333333334</v>
      </c>
      <c r="G119" s="40">
        <v>111.76666666666668</v>
      </c>
      <c r="H119" s="40">
        <v>117.56666666666669</v>
      </c>
      <c r="I119" s="40">
        <v>119.43333333333334</v>
      </c>
      <c r="J119" s="40">
        <v>120.4666666666667</v>
      </c>
      <c r="K119" s="31">
        <v>118.4</v>
      </c>
      <c r="L119" s="31">
        <v>115.5</v>
      </c>
      <c r="M119" s="31">
        <v>119.57959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851.2</v>
      </c>
      <c r="D120" s="40">
        <v>855.5333333333333</v>
      </c>
      <c r="E120" s="40">
        <v>843.66666666666663</v>
      </c>
      <c r="F120" s="40">
        <v>836.13333333333333</v>
      </c>
      <c r="G120" s="40">
        <v>824.26666666666665</v>
      </c>
      <c r="H120" s="40">
        <v>863.06666666666661</v>
      </c>
      <c r="I120" s="40">
        <v>874.93333333333339</v>
      </c>
      <c r="J120" s="40">
        <v>882.46666666666658</v>
      </c>
      <c r="K120" s="31">
        <v>867.4</v>
      </c>
      <c r="L120" s="31">
        <v>848</v>
      </c>
      <c r="M120" s="31">
        <v>27.624849999999999</v>
      </c>
      <c r="N120" s="1"/>
      <c r="O120" s="1"/>
    </row>
    <row r="121" spans="1:15" ht="12.75" customHeight="1">
      <c r="A121" s="56">
        <v>112</v>
      </c>
      <c r="B121" s="31" t="s">
        <v>843</v>
      </c>
      <c r="C121" s="31">
        <v>23.3</v>
      </c>
      <c r="D121" s="40">
        <v>23.349999999999998</v>
      </c>
      <c r="E121" s="40">
        <v>23.149999999999995</v>
      </c>
      <c r="F121" s="40">
        <v>22.999999999999996</v>
      </c>
      <c r="G121" s="40">
        <v>22.799999999999994</v>
      </c>
      <c r="H121" s="40">
        <v>23.499999999999996</v>
      </c>
      <c r="I121" s="40">
        <v>23.7</v>
      </c>
      <c r="J121" s="40">
        <v>23.849999999999998</v>
      </c>
      <c r="K121" s="31">
        <v>23.55</v>
      </c>
      <c r="L121" s="31">
        <v>23.2</v>
      </c>
      <c r="M121" s="31">
        <v>48.617130000000003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496.35</v>
      </c>
      <c r="D122" s="40">
        <v>501.26666666666671</v>
      </c>
      <c r="E122" s="40">
        <v>489.08333333333337</v>
      </c>
      <c r="F122" s="40">
        <v>481.81666666666666</v>
      </c>
      <c r="G122" s="40">
        <v>469.63333333333333</v>
      </c>
      <c r="H122" s="40">
        <v>508.53333333333342</v>
      </c>
      <c r="I122" s="40">
        <v>520.7166666666667</v>
      </c>
      <c r="J122" s="40">
        <v>527.98333333333346</v>
      </c>
      <c r="K122" s="31">
        <v>513.45000000000005</v>
      </c>
      <c r="L122" s="31">
        <v>494</v>
      </c>
      <c r="M122" s="31">
        <v>19.327819999999999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265.2</v>
      </c>
      <c r="D123" s="40">
        <v>266.36666666666662</v>
      </c>
      <c r="E123" s="40">
        <v>262.83333333333326</v>
      </c>
      <c r="F123" s="40">
        <v>260.46666666666664</v>
      </c>
      <c r="G123" s="40">
        <v>256.93333333333328</v>
      </c>
      <c r="H123" s="40">
        <v>268.73333333333323</v>
      </c>
      <c r="I123" s="40">
        <v>272.26666666666665</v>
      </c>
      <c r="J123" s="40">
        <v>274.63333333333321</v>
      </c>
      <c r="K123" s="31">
        <v>269.89999999999998</v>
      </c>
      <c r="L123" s="31">
        <v>264</v>
      </c>
      <c r="M123" s="31">
        <v>26.990919999999999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938.55</v>
      </c>
      <c r="D124" s="40">
        <v>942.13333333333333</v>
      </c>
      <c r="E124" s="40">
        <v>933.41666666666663</v>
      </c>
      <c r="F124" s="40">
        <v>928.2833333333333</v>
      </c>
      <c r="G124" s="40">
        <v>919.56666666666661</v>
      </c>
      <c r="H124" s="40">
        <v>947.26666666666665</v>
      </c>
      <c r="I124" s="40">
        <v>955.98333333333335</v>
      </c>
      <c r="J124" s="40">
        <v>961.11666666666667</v>
      </c>
      <c r="K124" s="31">
        <v>950.85</v>
      </c>
      <c r="L124" s="31">
        <v>937</v>
      </c>
      <c r="M124" s="31">
        <v>22.66938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5478.4</v>
      </c>
      <c r="D125" s="40">
        <v>5438.4000000000005</v>
      </c>
      <c r="E125" s="40">
        <v>5366.8000000000011</v>
      </c>
      <c r="F125" s="40">
        <v>5255.2000000000007</v>
      </c>
      <c r="G125" s="40">
        <v>5183.6000000000013</v>
      </c>
      <c r="H125" s="40">
        <v>5550.0000000000009</v>
      </c>
      <c r="I125" s="40">
        <v>5621.6000000000013</v>
      </c>
      <c r="J125" s="40">
        <v>5733.2000000000007</v>
      </c>
      <c r="K125" s="31">
        <v>5510</v>
      </c>
      <c r="L125" s="31">
        <v>5326.8</v>
      </c>
      <c r="M125" s="31">
        <v>5.1674100000000003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1734.2</v>
      </c>
      <c r="D126" s="40">
        <v>1734.45</v>
      </c>
      <c r="E126" s="40">
        <v>1720.95</v>
      </c>
      <c r="F126" s="40">
        <v>1707.7</v>
      </c>
      <c r="G126" s="40">
        <v>1694.2</v>
      </c>
      <c r="H126" s="40">
        <v>1747.7</v>
      </c>
      <c r="I126" s="40">
        <v>1761.2</v>
      </c>
      <c r="J126" s="40">
        <v>1774.45</v>
      </c>
      <c r="K126" s="31">
        <v>1747.95</v>
      </c>
      <c r="L126" s="31">
        <v>1721.2</v>
      </c>
      <c r="M126" s="31">
        <v>30.531490000000002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1962.8</v>
      </c>
      <c r="D127" s="40">
        <v>1979.4333333333334</v>
      </c>
      <c r="E127" s="40">
        <v>1939.9166666666667</v>
      </c>
      <c r="F127" s="40">
        <v>1917.0333333333333</v>
      </c>
      <c r="G127" s="40">
        <v>1877.5166666666667</v>
      </c>
      <c r="H127" s="40">
        <v>2002.3166666666668</v>
      </c>
      <c r="I127" s="40">
        <v>2041.8333333333333</v>
      </c>
      <c r="J127" s="40">
        <v>2064.7166666666672</v>
      </c>
      <c r="K127" s="31">
        <v>2018.95</v>
      </c>
      <c r="L127" s="31">
        <v>1956.55</v>
      </c>
      <c r="M127" s="31">
        <v>4.68818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2021.2</v>
      </c>
      <c r="D128" s="40">
        <v>2024.7333333333333</v>
      </c>
      <c r="E128" s="40">
        <v>2007.4666666666667</v>
      </c>
      <c r="F128" s="40">
        <v>1993.7333333333333</v>
      </c>
      <c r="G128" s="40">
        <v>1976.4666666666667</v>
      </c>
      <c r="H128" s="40">
        <v>2038.4666666666667</v>
      </c>
      <c r="I128" s="40">
        <v>2055.7333333333336</v>
      </c>
      <c r="J128" s="40">
        <v>2069.4666666666667</v>
      </c>
      <c r="K128" s="31">
        <v>2042</v>
      </c>
      <c r="L128" s="31">
        <v>2011</v>
      </c>
      <c r="M128" s="31">
        <v>2.27318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291.10000000000002</v>
      </c>
      <c r="D129" s="40">
        <v>292.66666666666669</v>
      </c>
      <c r="E129" s="40">
        <v>288.43333333333339</v>
      </c>
      <c r="F129" s="40">
        <v>285.76666666666671</v>
      </c>
      <c r="G129" s="40">
        <v>281.53333333333342</v>
      </c>
      <c r="H129" s="40">
        <v>295.33333333333337</v>
      </c>
      <c r="I129" s="40">
        <v>299.56666666666661</v>
      </c>
      <c r="J129" s="40">
        <v>302.23333333333335</v>
      </c>
      <c r="K129" s="31">
        <v>296.89999999999998</v>
      </c>
      <c r="L129" s="31">
        <v>290</v>
      </c>
      <c r="M129" s="31">
        <v>4.3972100000000003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658.5</v>
      </c>
      <c r="D130" s="40">
        <v>664.25</v>
      </c>
      <c r="E130" s="40">
        <v>650.85</v>
      </c>
      <c r="F130" s="40">
        <v>643.20000000000005</v>
      </c>
      <c r="G130" s="40">
        <v>629.80000000000007</v>
      </c>
      <c r="H130" s="40">
        <v>671.9</v>
      </c>
      <c r="I130" s="40">
        <v>685.30000000000007</v>
      </c>
      <c r="J130" s="40">
        <v>692.94999999999993</v>
      </c>
      <c r="K130" s="31">
        <v>677.65</v>
      </c>
      <c r="L130" s="31">
        <v>656.6</v>
      </c>
      <c r="M130" s="31">
        <v>47.245420000000003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395.9</v>
      </c>
      <c r="D131" s="40">
        <v>398.83333333333331</v>
      </c>
      <c r="E131" s="40">
        <v>392.06666666666661</v>
      </c>
      <c r="F131" s="40">
        <v>388.23333333333329</v>
      </c>
      <c r="G131" s="40">
        <v>381.46666666666658</v>
      </c>
      <c r="H131" s="40">
        <v>402.66666666666663</v>
      </c>
      <c r="I131" s="40">
        <v>409.43333333333339</v>
      </c>
      <c r="J131" s="40">
        <v>413.26666666666665</v>
      </c>
      <c r="K131" s="31">
        <v>405.6</v>
      </c>
      <c r="L131" s="31">
        <v>395</v>
      </c>
      <c r="M131" s="31">
        <v>51.97495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3677.7</v>
      </c>
      <c r="D132" s="40">
        <v>3699.9166666666665</v>
      </c>
      <c r="E132" s="40">
        <v>3649.833333333333</v>
      </c>
      <c r="F132" s="40">
        <v>3621.9666666666667</v>
      </c>
      <c r="G132" s="40">
        <v>3571.8833333333332</v>
      </c>
      <c r="H132" s="40">
        <v>3727.7833333333328</v>
      </c>
      <c r="I132" s="40">
        <v>3777.8666666666659</v>
      </c>
      <c r="J132" s="40">
        <v>3805.7333333333327</v>
      </c>
      <c r="K132" s="31">
        <v>3750</v>
      </c>
      <c r="L132" s="31">
        <v>3672.05</v>
      </c>
      <c r="M132" s="31">
        <v>2.1387200000000002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1867.4</v>
      </c>
      <c r="D133" s="40">
        <v>1861.9666666666665</v>
      </c>
      <c r="E133" s="40">
        <v>1842.1833333333329</v>
      </c>
      <c r="F133" s="40">
        <v>1816.9666666666665</v>
      </c>
      <c r="G133" s="40">
        <v>1797.1833333333329</v>
      </c>
      <c r="H133" s="40">
        <v>1887.1833333333329</v>
      </c>
      <c r="I133" s="40">
        <v>1906.9666666666662</v>
      </c>
      <c r="J133" s="40">
        <v>1932.1833333333329</v>
      </c>
      <c r="K133" s="31">
        <v>1881.75</v>
      </c>
      <c r="L133" s="31">
        <v>1836.75</v>
      </c>
      <c r="M133" s="31">
        <v>53.057470000000002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80.900000000000006</v>
      </c>
      <c r="D134" s="40">
        <v>81.016666666666666</v>
      </c>
      <c r="E134" s="40">
        <v>80.383333333333326</v>
      </c>
      <c r="F134" s="40">
        <v>79.86666666666666</v>
      </c>
      <c r="G134" s="40">
        <v>79.23333333333332</v>
      </c>
      <c r="H134" s="40">
        <v>81.533333333333331</v>
      </c>
      <c r="I134" s="40">
        <v>82.166666666666686</v>
      </c>
      <c r="J134" s="40">
        <v>82.683333333333337</v>
      </c>
      <c r="K134" s="31">
        <v>81.650000000000006</v>
      </c>
      <c r="L134" s="31">
        <v>80.5</v>
      </c>
      <c r="M134" s="31">
        <v>57.175699999999999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5418.75</v>
      </c>
      <c r="D135" s="40">
        <v>5419.416666666667</v>
      </c>
      <c r="E135" s="40">
        <v>5362.3333333333339</v>
      </c>
      <c r="F135" s="40">
        <v>5305.916666666667</v>
      </c>
      <c r="G135" s="40">
        <v>5248.8333333333339</v>
      </c>
      <c r="H135" s="40">
        <v>5475.8333333333339</v>
      </c>
      <c r="I135" s="40">
        <v>5532.9166666666679</v>
      </c>
      <c r="J135" s="40">
        <v>5589.3333333333339</v>
      </c>
      <c r="K135" s="31">
        <v>5476.5</v>
      </c>
      <c r="L135" s="31">
        <v>5363</v>
      </c>
      <c r="M135" s="31">
        <v>1.1646300000000001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382.85</v>
      </c>
      <c r="D136" s="40">
        <v>384.3</v>
      </c>
      <c r="E136" s="40">
        <v>380.6</v>
      </c>
      <c r="F136" s="40">
        <v>378.35</v>
      </c>
      <c r="G136" s="40">
        <v>374.65000000000003</v>
      </c>
      <c r="H136" s="40">
        <v>386.55</v>
      </c>
      <c r="I136" s="40">
        <v>390.24999999999994</v>
      </c>
      <c r="J136" s="40">
        <v>392.5</v>
      </c>
      <c r="K136" s="31">
        <v>388</v>
      </c>
      <c r="L136" s="31">
        <v>382.05</v>
      </c>
      <c r="M136" s="31">
        <v>13.13997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6675.65</v>
      </c>
      <c r="D137" s="40">
        <v>6651.6833333333334</v>
      </c>
      <c r="E137" s="40">
        <v>6588.9666666666672</v>
      </c>
      <c r="F137" s="40">
        <v>6502.2833333333338</v>
      </c>
      <c r="G137" s="40">
        <v>6439.5666666666675</v>
      </c>
      <c r="H137" s="40">
        <v>6738.3666666666668</v>
      </c>
      <c r="I137" s="40">
        <v>6801.0833333333321</v>
      </c>
      <c r="J137" s="40">
        <v>6887.7666666666664</v>
      </c>
      <c r="K137" s="31">
        <v>6714.4</v>
      </c>
      <c r="L137" s="31">
        <v>6565</v>
      </c>
      <c r="M137" s="31">
        <v>2.4118900000000001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1880.8</v>
      </c>
      <c r="D138" s="40">
        <v>1881.0666666666668</v>
      </c>
      <c r="E138" s="40">
        <v>1863.3833333333337</v>
      </c>
      <c r="F138" s="40">
        <v>1845.9666666666669</v>
      </c>
      <c r="G138" s="40">
        <v>1828.2833333333338</v>
      </c>
      <c r="H138" s="40">
        <v>1898.4833333333336</v>
      </c>
      <c r="I138" s="40">
        <v>1916.1666666666665</v>
      </c>
      <c r="J138" s="40">
        <v>1933.5833333333335</v>
      </c>
      <c r="K138" s="31">
        <v>1898.75</v>
      </c>
      <c r="L138" s="31">
        <v>1863.65</v>
      </c>
      <c r="M138" s="31">
        <v>21.76709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513.6</v>
      </c>
      <c r="D139" s="40">
        <v>514.33333333333337</v>
      </c>
      <c r="E139" s="40">
        <v>507.26666666666677</v>
      </c>
      <c r="F139" s="40">
        <v>500.93333333333339</v>
      </c>
      <c r="G139" s="40">
        <v>493.86666666666679</v>
      </c>
      <c r="H139" s="40">
        <v>520.66666666666674</v>
      </c>
      <c r="I139" s="40">
        <v>527.73333333333335</v>
      </c>
      <c r="J139" s="40">
        <v>534.06666666666672</v>
      </c>
      <c r="K139" s="31">
        <v>521.4</v>
      </c>
      <c r="L139" s="31">
        <v>508</v>
      </c>
      <c r="M139" s="31">
        <v>11.37416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918.85</v>
      </c>
      <c r="D140" s="40">
        <v>926.4</v>
      </c>
      <c r="E140" s="40">
        <v>908</v>
      </c>
      <c r="F140" s="40">
        <v>897.15</v>
      </c>
      <c r="G140" s="40">
        <v>878.75</v>
      </c>
      <c r="H140" s="40">
        <v>937.25</v>
      </c>
      <c r="I140" s="40">
        <v>955.64999999999986</v>
      </c>
      <c r="J140" s="40">
        <v>966.5</v>
      </c>
      <c r="K140" s="31">
        <v>944.8</v>
      </c>
      <c r="L140" s="31">
        <v>915.55</v>
      </c>
      <c r="M140" s="31">
        <v>16.34938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73985.5</v>
      </c>
      <c r="D141" s="40">
        <v>74111.833333333328</v>
      </c>
      <c r="E141" s="40">
        <v>73673.666666666657</v>
      </c>
      <c r="F141" s="40">
        <v>73361.833333333328</v>
      </c>
      <c r="G141" s="40">
        <v>72923.666666666657</v>
      </c>
      <c r="H141" s="40">
        <v>74423.666666666657</v>
      </c>
      <c r="I141" s="40">
        <v>74861.833333333314</v>
      </c>
      <c r="J141" s="40">
        <v>75173.666666666657</v>
      </c>
      <c r="K141" s="31">
        <v>74550</v>
      </c>
      <c r="L141" s="31">
        <v>73800</v>
      </c>
      <c r="M141" s="31">
        <v>3.594E-2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900.1</v>
      </c>
      <c r="D142" s="40">
        <v>905.85</v>
      </c>
      <c r="E142" s="40">
        <v>893.25</v>
      </c>
      <c r="F142" s="40">
        <v>886.4</v>
      </c>
      <c r="G142" s="40">
        <v>873.8</v>
      </c>
      <c r="H142" s="40">
        <v>912.7</v>
      </c>
      <c r="I142" s="40">
        <v>925.30000000000018</v>
      </c>
      <c r="J142" s="40">
        <v>932.15000000000009</v>
      </c>
      <c r="K142" s="31">
        <v>918.45</v>
      </c>
      <c r="L142" s="31">
        <v>899</v>
      </c>
      <c r="M142" s="31">
        <v>4.0242699999999996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157.30000000000001</v>
      </c>
      <c r="D143" s="40">
        <v>159</v>
      </c>
      <c r="E143" s="40">
        <v>155.4</v>
      </c>
      <c r="F143" s="40">
        <v>153.5</v>
      </c>
      <c r="G143" s="40">
        <v>149.9</v>
      </c>
      <c r="H143" s="40">
        <v>160.9</v>
      </c>
      <c r="I143" s="40">
        <v>164.50000000000003</v>
      </c>
      <c r="J143" s="40">
        <v>166.4</v>
      </c>
      <c r="K143" s="31">
        <v>162.6</v>
      </c>
      <c r="L143" s="31">
        <v>157.1</v>
      </c>
      <c r="M143" s="31">
        <v>50.204070000000002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846.2</v>
      </c>
      <c r="D144" s="40">
        <v>846.03333333333342</v>
      </c>
      <c r="E144" s="40">
        <v>838.36666666666679</v>
      </c>
      <c r="F144" s="40">
        <v>830.53333333333342</v>
      </c>
      <c r="G144" s="40">
        <v>822.86666666666679</v>
      </c>
      <c r="H144" s="40">
        <v>853.86666666666679</v>
      </c>
      <c r="I144" s="40">
        <v>861.53333333333353</v>
      </c>
      <c r="J144" s="40">
        <v>869.36666666666679</v>
      </c>
      <c r="K144" s="31">
        <v>853.7</v>
      </c>
      <c r="L144" s="31">
        <v>838.2</v>
      </c>
      <c r="M144" s="31">
        <v>32.086129999999997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170.75</v>
      </c>
      <c r="D145" s="40">
        <v>171.73333333333335</v>
      </c>
      <c r="E145" s="40">
        <v>169.06666666666669</v>
      </c>
      <c r="F145" s="40">
        <v>167.38333333333335</v>
      </c>
      <c r="G145" s="40">
        <v>164.7166666666667</v>
      </c>
      <c r="H145" s="40">
        <v>173.41666666666669</v>
      </c>
      <c r="I145" s="40">
        <v>176.08333333333331</v>
      </c>
      <c r="J145" s="40">
        <v>177.76666666666668</v>
      </c>
      <c r="K145" s="31">
        <v>174.4</v>
      </c>
      <c r="L145" s="31">
        <v>170.05</v>
      </c>
      <c r="M145" s="31">
        <v>16.044540000000001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513.29999999999995</v>
      </c>
      <c r="D146" s="40">
        <v>513.75</v>
      </c>
      <c r="E146" s="40">
        <v>509.79999999999995</v>
      </c>
      <c r="F146" s="40">
        <v>506.29999999999995</v>
      </c>
      <c r="G146" s="40">
        <v>502.34999999999991</v>
      </c>
      <c r="H146" s="40">
        <v>517.25</v>
      </c>
      <c r="I146" s="40">
        <v>521.20000000000005</v>
      </c>
      <c r="J146" s="40">
        <v>524.70000000000005</v>
      </c>
      <c r="K146" s="31">
        <v>517.70000000000005</v>
      </c>
      <c r="L146" s="31">
        <v>510.25</v>
      </c>
      <c r="M146" s="31">
        <v>12.05823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7567.95</v>
      </c>
      <c r="D147" s="40">
        <v>7553.666666666667</v>
      </c>
      <c r="E147" s="40">
        <v>7467.3333333333339</v>
      </c>
      <c r="F147" s="40">
        <v>7366.7166666666672</v>
      </c>
      <c r="G147" s="40">
        <v>7280.3833333333341</v>
      </c>
      <c r="H147" s="40">
        <v>7654.2833333333338</v>
      </c>
      <c r="I147" s="40">
        <v>7740.6166666666677</v>
      </c>
      <c r="J147" s="40">
        <v>7841.2333333333336</v>
      </c>
      <c r="K147" s="31">
        <v>7640</v>
      </c>
      <c r="L147" s="31">
        <v>7453.05</v>
      </c>
      <c r="M147" s="31">
        <v>5.2901800000000003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979.4</v>
      </c>
      <c r="D148" s="40">
        <v>989.91666666666663</v>
      </c>
      <c r="E148" s="40">
        <v>963.83333333333326</v>
      </c>
      <c r="F148" s="40">
        <v>948.26666666666665</v>
      </c>
      <c r="G148" s="40">
        <v>922.18333333333328</v>
      </c>
      <c r="H148" s="40">
        <v>1005.4833333333332</v>
      </c>
      <c r="I148" s="40">
        <v>1031.5666666666666</v>
      </c>
      <c r="J148" s="40">
        <v>1047.1333333333332</v>
      </c>
      <c r="K148" s="31">
        <v>1016</v>
      </c>
      <c r="L148" s="31">
        <v>974.35</v>
      </c>
      <c r="M148" s="31">
        <v>3.6601300000000001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4547.3500000000004</v>
      </c>
      <c r="D149" s="40">
        <v>4570.7666666666664</v>
      </c>
      <c r="E149" s="40">
        <v>4516.583333333333</v>
      </c>
      <c r="F149" s="40">
        <v>4485.8166666666666</v>
      </c>
      <c r="G149" s="40">
        <v>4431.6333333333332</v>
      </c>
      <c r="H149" s="40">
        <v>4601.5333333333328</v>
      </c>
      <c r="I149" s="40">
        <v>4655.7166666666672</v>
      </c>
      <c r="J149" s="40">
        <v>4686.4833333333327</v>
      </c>
      <c r="K149" s="31">
        <v>4624.95</v>
      </c>
      <c r="L149" s="31">
        <v>4540</v>
      </c>
      <c r="M149" s="31">
        <v>4.6548800000000004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3208.85</v>
      </c>
      <c r="D150" s="40">
        <v>3184.5</v>
      </c>
      <c r="E150" s="40">
        <v>3145.4</v>
      </c>
      <c r="F150" s="40">
        <v>3081.9500000000003</v>
      </c>
      <c r="G150" s="40">
        <v>3042.8500000000004</v>
      </c>
      <c r="H150" s="40">
        <v>3247.95</v>
      </c>
      <c r="I150" s="40">
        <v>3287.05</v>
      </c>
      <c r="J150" s="40">
        <v>3350.4999999999995</v>
      </c>
      <c r="K150" s="31">
        <v>3223.6</v>
      </c>
      <c r="L150" s="31">
        <v>3121.05</v>
      </c>
      <c r="M150" s="31">
        <v>6.61097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1463.8</v>
      </c>
      <c r="D151" s="40">
        <v>1471.2666666666667</v>
      </c>
      <c r="E151" s="40">
        <v>1452.5333333333333</v>
      </c>
      <c r="F151" s="40">
        <v>1441.2666666666667</v>
      </c>
      <c r="G151" s="40">
        <v>1422.5333333333333</v>
      </c>
      <c r="H151" s="40">
        <v>1482.5333333333333</v>
      </c>
      <c r="I151" s="40">
        <v>1501.2666666666664</v>
      </c>
      <c r="J151" s="40">
        <v>1512.5333333333333</v>
      </c>
      <c r="K151" s="31">
        <v>1490</v>
      </c>
      <c r="L151" s="31">
        <v>1460</v>
      </c>
      <c r="M151" s="31">
        <v>3.7181600000000001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872.6</v>
      </c>
      <c r="D152" s="40">
        <v>883.61666666666667</v>
      </c>
      <c r="E152" s="40">
        <v>857.23333333333335</v>
      </c>
      <c r="F152" s="40">
        <v>841.86666666666667</v>
      </c>
      <c r="G152" s="40">
        <v>815.48333333333335</v>
      </c>
      <c r="H152" s="40">
        <v>898.98333333333335</v>
      </c>
      <c r="I152" s="40">
        <v>925.36666666666679</v>
      </c>
      <c r="J152" s="40">
        <v>940.73333333333335</v>
      </c>
      <c r="K152" s="31">
        <v>910</v>
      </c>
      <c r="L152" s="31">
        <v>868.25</v>
      </c>
      <c r="M152" s="31">
        <v>3.4750700000000001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137.85</v>
      </c>
      <c r="D153" s="40">
        <v>138.96666666666667</v>
      </c>
      <c r="E153" s="40">
        <v>136.53333333333333</v>
      </c>
      <c r="F153" s="40">
        <v>135.21666666666667</v>
      </c>
      <c r="G153" s="40">
        <v>132.78333333333333</v>
      </c>
      <c r="H153" s="40">
        <v>140.28333333333333</v>
      </c>
      <c r="I153" s="40">
        <v>142.71666666666667</v>
      </c>
      <c r="J153" s="40">
        <v>144.03333333333333</v>
      </c>
      <c r="K153" s="31">
        <v>141.4</v>
      </c>
      <c r="L153" s="31">
        <v>137.65</v>
      </c>
      <c r="M153" s="31">
        <v>90.446449999999999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126.7</v>
      </c>
      <c r="D154" s="40">
        <v>127.01666666666665</v>
      </c>
      <c r="E154" s="40">
        <v>125.58333333333331</v>
      </c>
      <c r="F154" s="40">
        <v>124.46666666666667</v>
      </c>
      <c r="G154" s="40">
        <v>123.03333333333333</v>
      </c>
      <c r="H154" s="40">
        <v>128.1333333333333</v>
      </c>
      <c r="I154" s="40">
        <v>129.56666666666663</v>
      </c>
      <c r="J154" s="40">
        <v>130.68333333333328</v>
      </c>
      <c r="K154" s="31">
        <v>128.44999999999999</v>
      </c>
      <c r="L154" s="31">
        <v>125.9</v>
      </c>
      <c r="M154" s="31">
        <v>119.16145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100.3</v>
      </c>
      <c r="D155" s="40">
        <v>101.10000000000001</v>
      </c>
      <c r="E155" s="40">
        <v>99.200000000000017</v>
      </c>
      <c r="F155" s="40">
        <v>98.100000000000009</v>
      </c>
      <c r="G155" s="40">
        <v>96.200000000000017</v>
      </c>
      <c r="H155" s="40">
        <v>102.20000000000002</v>
      </c>
      <c r="I155" s="40">
        <v>104.10000000000002</v>
      </c>
      <c r="J155" s="40">
        <v>105.20000000000002</v>
      </c>
      <c r="K155" s="31">
        <v>103</v>
      </c>
      <c r="L155" s="31">
        <v>100</v>
      </c>
      <c r="M155" s="31">
        <v>208.10429999999999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4000.35</v>
      </c>
      <c r="D156" s="40">
        <v>3998.15</v>
      </c>
      <c r="E156" s="40">
        <v>3947.2000000000003</v>
      </c>
      <c r="F156" s="40">
        <v>3894.05</v>
      </c>
      <c r="G156" s="40">
        <v>3843.1000000000004</v>
      </c>
      <c r="H156" s="40">
        <v>4051.3</v>
      </c>
      <c r="I156" s="40">
        <v>4102.25</v>
      </c>
      <c r="J156" s="40">
        <v>4155.3999999999996</v>
      </c>
      <c r="K156" s="31">
        <v>4049.1</v>
      </c>
      <c r="L156" s="31">
        <v>3945</v>
      </c>
      <c r="M156" s="31">
        <v>2.16059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19203.099999999999</v>
      </c>
      <c r="D157" s="40">
        <v>19185.399999999998</v>
      </c>
      <c r="E157" s="40">
        <v>19067.699999999997</v>
      </c>
      <c r="F157" s="40">
        <v>18932.3</v>
      </c>
      <c r="G157" s="40">
        <v>18814.599999999999</v>
      </c>
      <c r="H157" s="40">
        <v>19320.799999999996</v>
      </c>
      <c r="I157" s="40">
        <v>19438.5</v>
      </c>
      <c r="J157" s="40">
        <v>19573.899999999994</v>
      </c>
      <c r="K157" s="31">
        <v>19303.099999999999</v>
      </c>
      <c r="L157" s="31">
        <v>19050</v>
      </c>
      <c r="M157" s="31">
        <v>0.64908999999999994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355.15</v>
      </c>
      <c r="D158" s="40">
        <v>357.13333333333338</v>
      </c>
      <c r="E158" s="40">
        <v>352.11666666666679</v>
      </c>
      <c r="F158" s="40">
        <v>349.08333333333343</v>
      </c>
      <c r="G158" s="40">
        <v>344.06666666666683</v>
      </c>
      <c r="H158" s="40">
        <v>360.16666666666674</v>
      </c>
      <c r="I158" s="40">
        <v>365.18333333333328</v>
      </c>
      <c r="J158" s="40">
        <v>368.2166666666667</v>
      </c>
      <c r="K158" s="31">
        <v>362.15</v>
      </c>
      <c r="L158" s="31">
        <v>354.1</v>
      </c>
      <c r="M158" s="31">
        <v>7.5308700000000002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863.1</v>
      </c>
      <c r="D159" s="40">
        <v>871.36666666666667</v>
      </c>
      <c r="E159" s="40">
        <v>851.73333333333335</v>
      </c>
      <c r="F159" s="40">
        <v>840.36666666666667</v>
      </c>
      <c r="G159" s="40">
        <v>820.73333333333335</v>
      </c>
      <c r="H159" s="40">
        <v>882.73333333333335</v>
      </c>
      <c r="I159" s="40">
        <v>902.36666666666679</v>
      </c>
      <c r="J159" s="40">
        <v>913.73333333333335</v>
      </c>
      <c r="K159" s="31">
        <v>891</v>
      </c>
      <c r="L159" s="31">
        <v>860</v>
      </c>
      <c r="M159" s="31">
        <v>5.0902599999999998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143.94999999999999</v>
      </c>
      <c r="D160" s="40">
        <v>145.08333333333334</v>
      </c>
      <c r="E160" s="40">
        <v>142.4666666666667</v>
      </c>
      <c r="F160" s="40">
        <v>140.98333333333335</v>
      </c>
      <c r="G160" s="40">
        <v>138.3666666666667</v>
      </c>
      <c r="H160" s="40">
        <v>146.56666666666669</v>
      </c>
      <c r="I160" s="40">
        <v>149.18333333333331</v>
      </c>
      <c r="J160" s="40">
        <v>150.66666666666669</v>
      </c>
      <c r="K160" s="31">
        <v>147.69999999999999</v>
      </c>
      <c r="L160" s="31">
        <v>143.6</v>
      </c>
      <c r="M160" s="31">
        <v>103.61033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200.25</v>
      </c>
      <c r="D161" s="40">
        <v>201.03333333333333</v>
      </c>
      <c r="E161" s="40">
        <v>198.26666666666665</v>
      </c>
      <c r="F161" s="40">
        <v>196.28333333333333</v>
      </c>
      <c r="G161" s="40">
        <v>193.51666666666665</v>
      </c>
      <c r="H161" s="40">
        <v>203.01666666666665</v>
      </c>
      <c r="I161" s="40">
        <v>205.78333333333336</v>
      </c>
      <c r="J161" s="40">
        <v>207.76666666666665</v>
      </c>
      <c r="K161" s="31">
        <v>203.8</v>
      </c>
      <c r="L161" s="31">
        <v>199.05</v>
      </c>
      <c r="M161" s="31">
        <v>9.0508600000000001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3087.55</v>
      </c>
      <c r="D162" s="40">
        <v>3036.9166666666665</v>
      </c>
      <c r="E162" s="40">
        <v>2967.333333333333</v>
      </c>
      <c r="F162" s="40">
        <v>2847.1166666666663</v>
      </c>
      <c r="G162" s="40">
        <v>2777.5333333333328</v>
      </c>
      <c r="H162" s="40">
        <v>3157.1333333333332</v>
      </c>
      <c r="I162" s="40">
        <v>3226.7166666666662</v>
      </c>
      <c r="J162" s="40">
        <v>3346.9333333333334</v>
      </c>
      <c r="K162" s="31">
        <v>3106.5</v>
      </c>
      <c r="L162" s="31">
        <v>2916.7</v>
      </c>
      <c r="M162" s="31">
        <v>8.2336399999999994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39809</v>
      </c>
      <c r="D163" s="40">
        <v>39936.783333333333</v>
      </c>
      <c r="E163" s="40">
        <v>39573.566666666666</v>
      </c>
      <c r="F163" s="40">
        <v>39338.133333333331</v>
      </c>
      <c r="G163" s="40">
        <v>38974.916666666664</v>
      </c>
      <c r="H163" s="40">
        <v>40172.216666666667</v>
      </c>
      <c r="I163" s="40">
        <v>40535.433333333327</v>
      </c>
      <c r="J163" s="40">
        <v>40770.866666666669</v>
      </c>
      <c r="K163" s="31">
        <v>40300</v>
      </c>
      <c r="L163" s="31">
        <v>39701.35</v>
      </c>
      <c r="M163" s="31">
        <v>0.20108999999999999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221</v>
      </c>
      <c r="D164" s="40">
        <v>221.83333333333334</v>
      </c>
      <c r="E164" s="40">
        <v>219.41666666666669</v>
      </c>
      <c r="F164" s="40">
        <v>217.83333333333334</v>
      </c>
      <c r="G164" s="40">
        <v>215.41666666666669</v>
      </c>
      <c r="H164" s="40">
        <v>223.41666666666669</v>
      </c>
      <c r="I164" s="40">
        <v>225.83333333333337</v>
      </c>
      <c r="J164" s="40">
        <v>227.41666666666669</v>
      </c>
      <c r="K164" s="31">
        <v>224.25</v>
      </c>
      <c r="L164" s="31">
        <v>220.25</v>
      </c>
      <c r="M164" s="31">
        <v>18.86185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4970.55</v>
      </c>
      <c r="D165" s="40">
        <v>5028.8499999999995</v>
      </c>
      <c r="E165" s="40">
        <v>4885.6999999999989</v>
      </c>
      <c r="F165" s="40">
        <v>4800.8499999999995</v>
      </c>
      <c r="G165" s="40">
        <v>4657.6999999999989</v>
      </c>
      <c r="H165" s="40">
        <v>5113.6999999999989</v>
      </c>
      <c r="I165" s="40">
        <v>5256.8499999999985</v>
      </c>
      <c r="J165" s="40">
        <v>5341.6999999999989</v>
      </c>
      <c r="K165" s="31">
        <v>5172</v>
      </c>
      <c r="L165" s="31">
        <v>4944</v>
      </c>
      <c r="M165" s="31">
        <v>1.12094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2407.75</v>
      </c>
      <c r="D166" s="40">
        <v>2402.25</v>
      </c>
      <c r="E166" s="40">
        <v>2383.5</v>
      </c>
      <c r="F166" s="40">
        <v>2359.25</v>
      </c>
      <c r="G166" s="40">
        <v>2340.5</v>
      </c>
      <c r="H166" s="40">
        <v>2426.5</v>
      </c>
      <c r="I166" s="40">
        <v>2445.25</v>
      </c>
      <c r="J166" s="40">
        <v>2469.5</v>
      </c>
      <c r="K166" s="31">
        <v>2421</v>
      </c>
      <c r="L166" s="31">
        <v>2378</v>
      </c>
      <c r="M166" s="31">
        <v>11.19097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2549.5500000000002</v>
      </c>
      <c r="D167" s="40">
        <v>2566.6666666666665</v>
      </c>
      <c r="E167" s="40">
        <v>2512.9833333333331</v>
      </c>
      <c r="F167" s="40">
        <v>2476.4166666666665</v>
      </c>
      <c r="G167" s="40">
        <v>2422.7333333333331</v>
      </c>
      <c r="H167" s="40">
        <v>2603.2333333333331</v>
      </c>
      <c r="I167" s="40">
        <v>2656.9166666666665</v>
      </c>
      <c r="J167" s="40">
        <v>2693.4833333333331</v>
      </c>
      <c r="K167" s="31">
        <v>2620.35</v>
      </c>
      <c r="L167" s="31">
        <v>2530.1</v>
      </c>
      <c r="M167" s="31">
        <v>4.4208699999999999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2465.0500000000002</v>
      </c>
      <c r="D168" s="40">
        <v>2495.35</v>
      </c>
      <c r="E168" s="40">
        <v>2419.6999999999998</v>
      </c>
      <c r="F168" s="40">
        <v>2374.35</v>
      </c>
      <c r="G168" s="40">
        <v>2298.6999999999998</v>
      </c>
      <c r="H168" s="40">
        <v>2540.6999999999998</v>
      </c>
      <c r="I168" s="40">
        <v>2616.3500000000004</v>
      </c>
      <c r="J168" s="40">
        <v>2661.7</v>
      </c>
      <c r="K168" s="31">
        <v>2571</v>
      </c>
      <c r="L168" s="31">
        <v>2450</v>
      </c>
      <c r="M168" s="31">
        <v>3.7914599999999998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122.35</v>
      </c>
      <c r="D169" s="40">
        <v>123.13333333333333</v>
      </c>
      <c r="E169" s="40">
        <v>121.36666666666665</v>
      </c>
      <c r="F169" s="40">
        <v>120.38333333333333</v>
      </c>
      <c r="G169" s="40">
        <v>118.61666666666665</v>
      </c>
      <c r="H169" s="40">
        <v>124.11666666666665</v>
      </c>
      <c r="I169" s="40">
        <v>125.88333333333333</v>
      </c>
      <c r="J169" s="40">
        <v>126.86666666666665</v>
      </c>
      <c r="K169" s="31">
        <v>124.9</v>
      </c>
      <c r="L169" s="31">
        <v>122.15</v>
      </c>
      <c r="M169" s="31">
        <v>23.30939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209.85</v>
      </c>
      <c r="D170" s="40">
        <v>211.1</v>
      </c>
      <c r="E170" s="40">
        <v>206.54999999999998</v>
      </c>
      <c r="F170" s="40">
        <v>203.25</v>
      </c>
      <c r="G170" s="40">
        <v>198.7</v>
      </c>
      <c r="H170" s="40">
        <v>214.39999999999998</v>
      </c>
      <c r="I170" s="40">
        <v>218.95</v>
      </c>
      <c r="J170" s="40">
        <v>222.24999999999997</v>
      </c>
      <c r="K170" s="31">
        <v>215.65</v>
      </c>
      <c r="L170" s="31">
        <v>207.8</v>
      </c>
      <c r="M170" s="31">
        <v>114.0548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450.1</v>
      </c>
      <c r="D171" s="40">
        <v>453.95</v>
      </c>
      <c r="E171" s="40">
        <v>444.15</v>
      </c>
      <c r="F171" s="40">
        <v>438.2</v>
      </c>
      <c r="G171" s="40">
        <v>428.4</v>
      </c>
      <c r="H171" s="40">
        <v>459.9</v>
      </c>
      <c r="I171" s="40">
        <v>469.70000000000005</v>
      </c>
      <c r="J171" s="40">
        <v>475.65</v>
      </c>
      <c r="K171" s="31">
        <v>463.75</v>
      </c>
      <c r="L171" s="31">
        <v>448</v>
      </c>
      <c r="M171" s="31">
        <v>4.7146299999999997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15020.4</v>
      </c>
      <c r="D172" s="40">
        <v>15080.466666666667</v>
      </c>
      <c r="E172" s="40">
        <v>14940.933333333334</v>
      </c>
      <c r="F172" s="40">
        <v>14861.466666666667</v>
      </c>
      <c r="G172" s="40">
        <v>14721.933333333334</v>
      </c>
      <c r="H172" s="40">
        <v>15159.933333333334</v>
      </c>
      <c r="I172" s="40">
        <v>15299.466666666667</v>
      </c>
      <c r="J172" s="40">
        <v>15378.933333333334</v>
      </c>
      <c r="K172" s="31">
        <v>15220</v>
      </c>
      <c r="L172" s="31">
        <v>15001</v>
      </c>
      <c r="M172" s="31">
        <v>4.3880000000000002E-2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39.75</v>
      </c>
      <c r="D173" s="40">
        <v>39.949999999999996</v>
      </c>
      <c r="E173" s="40">
        <v>39.449999999999989</v>
      </c>
      <c r="F173" s="40">
        <v>39.149999999999991</v>
      </c>
      <c r="G173" s="40">
        <v>38.649999999999984</v>
      </c>
      <c r="H173" s="40">
        <v>40.249999999999993</v>
      </c>
      <c r="I173" s="40">
        <v>40.750000000000007</v>
      </c>
      <c r="J173" s="40">
        <v>41.05</v>
      </c>
      <c r="K173" s="31">
        <v>40.450000000000003</v>
      </c>
      <c r="L173" s="31">
        <v>39.65</v>
      </c>
      <c r="M173" s="31">
        <v>309.84077000000002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190.35</v>
      </c>
      <c r="D174" s="40">
        <v>191.61666666666665</v>
      </c>
      <c r="E174" s="40">
        <v>188.43333333333328</v>
      </c>
      <c r="F174" s="40">
        <v>186.51666666666662</v>
      </c>
      <c r="G174" s="40">
        <v>183.33333333333326</v>
      </c>
      <c r="H174" s="40">
        <v>193.5333333333333</v>
      </c>
      <c r="I174" s="40">
        <v>196.71666666666664</v>
      </c>
      <c r="J174" s="40">
        <v>198.63333333333333</v>
      </c>
      <c r="K174" s="31">
        <v>194.8</v>
      </c>
      <c r="L174" s="31">
        <v>189.7</v>
      </c>
      <c r="M174" s="31">
        <v>45.963819999999998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135.05000000000001</v>
      </c>
      <c r="D175" s="40">
        <v>135.68333333333334</v>
      </c>
      <c r="E175" s="40">
        <v>133.86666666666667</v>
      </c>
      <c r="F175" s="40">
        <v>132.68333333333334</v>
      </c>
      <c r="G175" s="40">
        <v>130.86666666666667</v>
      </c>
      <c r="H175" s="40">
        <v>136.86666666666667</v>
      </c>
      <c r="I175" s="40">
        <v>138.68333333333334</v>
      </c>
      <c r="J175" s="40">
        <v>139.86666666666667</v>
      </c>
      <c r="K175" s="31">
        <v>137.5</v>
      </c>
      <c r="L175" s="31">
        <v>134.5</v>
      </c>
      <c r="M175" s="31">
        <v>42.760309999999997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2373.1999999999998</v>
      </c>
      <c r="D176" s="40">
        <v>2379.7666666666664</v>
      </c>
      <c r="E176" s="40">
        <v>2354.5333333333328</v>
      </c>
      <c r="F176" s="40">
        <v>2335.8666666666663</v>
      </c>
      <c r="G176" s="40">
        <v>2310.6333333333328</v>
      </c>
      <c r="H176" s="40">
        <v>2398.4333333333329</v>
      </c>
      <c r="I176" s="40">
        <v>2423.6666666666665</v>
      </c>
      <c r="J176" s="40">
        <v>2442.333333333333</v>
      </c>
      <c r="K176" s="31">
        <v>2405</v>
      </c>
      <c r="L176" s="31">
        <v>2361.1</v>
      </c>
      <c r="M176" s="31">
        <v>43.228549999999998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897.3</v>
      </c>
      <c r="D177" s="40">
        <v>899.56666666666661</v>
      </c>
      <c r="E177" s="40">
        <v>889.23333333333323</v>
      </c>
      <c r="F177" s="40">
        <v>881.16666666666663</v>
      </c>
      <c r="G177" s="40">
        <v>870.83333333333326</v>
      </c>
      <c r="H177" s="40">
        <v>907.63333333333321</v>
      </c>
      <c r="I177" s="40">
        <v>917.9666666666667</v>
      </c>
      <c r="J177" s="40">
        <v>926.03333333333319</v>
      </c>
      <c r="K177" s="31">
        <v>909.9</v>
      </c>
      <c r="L177" s="31">
        <v>891.5</v>
      </c>
      <c r="M177" s="31">
        <v>31.56296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1174.6500000000001</v>
      </c>
      <c r="D178" s="40">
        <v>1175.8666666666668</v>
      </c>
      <c r="E178" s="40">
        <v>1161.0833333333335</v>
      </c>
      <c r="F178" s="40">
        <v>1147.5166666666667</v>
      </c>
      <c r="G178" s="40">
        <v>1132.7333333333333</v>
      </c>
      <c r="H178" s="40">
        <v>1189.4333333333336</v>
      </c>
      <c r="I178" s="40">
        <v>1204.2166666666669</v>
      </c>
      <c r="J178" s="40">
        <v>1217.7833333333338</v>
      </c>
      <c r="K178" s="31">
        <v>1190.6500000000001</v>
      </c>
      <c r="L178" s="31">
        <v>1162.3</v>
      </c>
      <c r="M178" s="31">
        <v>8.5754000000000001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2159.1999999999998</v>
      </c>
      <c r="D179" s="40">
        <v>2147.9833333333331</v>
      </c>
      <c r="E179" s="40">
        <v>2118.2666666666664</v>
      </c>
      <c r="F179" s="40">
        <v>2077.3333333333335</v>
      </c>
      <c r="G179" s="40">
        <v>2047.6166666666668</v>
      </c>
      <c r="H179" s="40">
        <v>2188.9166666666661</v>
      </c>
      <c r="I179" s="40">
        <v>2218.6333333333323</v>
      </c>
      <c r="J179" s="40">
        <v>2259.5666666666657</v>
      </c>
      <c r="K179" s="31">
        <v>2177.6999999999998</v>
      </c>
      <c r="L179" s="31">
        <v>2107.0500000000002</v>
      </c>
      <c r="M179" s="31">
        <v>7.8632900000000001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7640.2</v>
      </c>
      <c r="D180" s="40">
        <v>7661.6333333333341</v>
      </c>
      <c r="E180" s="40">
        <v>7585.2666666666682</v>
      </c>
      <c r="F180" s="40">
        <v>7530.3333333333339</v>
      </c>
      <c r="G180" s="40">
        <v>7453.9666666666681</v>
      </c>
      <c r="H180" s="40">
        <v>7716.5666666666684</v>
      </c>
      <c r="I180" s="40">
        <v>7792.9333333333352</v>
      </c>
      <c r="J180" s="40">
        <v>7847.8666666666686</v>
      </c>
      <c r="K180" s="31">
        <v>7738</v>
      </c>
      <c r="L180" s="31">
        <v>7606.7</v>
      </c>
      <c r="M180" s="31">
        <v>0.10743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26251.3</v>
      </c>
      <c r="D181" s="40">
        <v>26256.116666666669</v>
      </c>
      <c r="E181" s="40">
        <v>26097.183333333338</v>
      </c>
      <c r="F181" s="40">
        <v>25943.066666666669</v>
      </c>
      <c r="G181" s="40">
        <v>25784.133333333339</v>
      </c>
      <c r="H181" s="40">
        <v>26410.233333333337</v>
      </c>
      <c r="I181" s="40">
        <v>26569.166666666672</v>
      </c>
      <c r="J181" s="40">
        <v>26723.283333333336</v>
      </c>
      <c r="K181" s="31">
        <v>26415.05</v>
      </c>
      <c r="L181" s="31">
        <v>26102</v>
      </c>
      <c r="M181" s="31">
        <v>0.26704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1357.85</v>
      </c>
      <c r="D182" s="40">
        <v>1366.1666666666667</v>
      </c>
      <c r="E182" s="40">
        <v>1341.6833333333334</v>
      </c>
      <c r="F182" s="40">
        <v>1325.5166666666667</v>
      </c>
      <c r="G182" s="40">
        <v>1301.0333333333333</v>
      </c>
      <c r="H182" s="40">
        <v>1382.3333333333335</v>
      </c>
      <c r="I182" s="40">
        <v>1406.8166666666666</v>
      </c>
      <c r="J182" s="40">
        <v>1422.9833333333336</v>
      </c>
      <c r="K182" s="31">
        <v>1390.65</v>
      </c>
      <c r="L182" s="31">
        <v>1350</v>
      </c>
      <c r="M182" s="31">
        <v>8.5433500000000002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2483.75</v>
      </c>
      <c r="D183" s="40">
        <v>2504.1</v>
      </c>
      <c r="E183" s="40">
        <v>2444.9499999999998</v>
      </c>
      <c r="F183" s="40">
        <v>2406.15</v>
      </c>
      <c r="G183" s="40">
        <v>2347</v>
      </c>
      <c r="H183" s="40">
        <v>2542.8999999999996</v>
      </c>
      <c r="I183" s="40">
        <v>2602.0500000000002</v>
      </c>
      <c r="J183" s="40">
        <v>2640.8499999999995</v>
      </c>
      <c r="K183" s="31">
        <v>2563.25</v>
      </c>
      <c r="L183" s="31">
        <v>2465.3000000000002</v>
      </c>
      <c r="M183" s="31">
        <v>7.8562799999999999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484.8</v>
      </c>
      <c r="D184" s="40">
        <v>486.43333333333334</v>
      </c>
      <c r="E184" s="40">
        <v>481.86666666666667</v>
      </c>
      <c r="F184" s="40">
        <v>478.93333333333334</v>
      </c>
      <c r="G184" s="40">
        <v>474.36666666666667</v>
      </c>
      <c r="H184" s="40">
        <v>489.36666666666667</v>
      </c>
      <c r="I184" s="40">
        <v>493.93333333333339</v>
      </c>
      <c r="J184" s="40">
        <v>496.86666666666667</v>
      </c>
      <c r="K184" s="31">
        <v>491</v>
      </c>
      <c r="L184" s="31">
        <v>483.5</v>
      </c>
      <c r="M184" s="31">
        <v>86.398349999999994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113.95</v>
      </c>
      <c r="D185" s="40">
        <v>114.91666666666667</v>
      </c>
      <c r="E185" s="40">
        <v>112.63333333333334</v>
      </c>
      <c r="F185" s="40">
        <v>111.31666666666666</v>
      </c>
      <c r="G185" s="40">
        <v>109.03333333333333</v>
      </c>
      <c r="H185" s="40">
        <v>116.23333333333335</v>
      </c>
      <c r="I185" s="40">
        <v>118.51666666666668</v>
      </c>
      <c r="J185" s="40">
        <v>119.83333333333336</v>
      </c>
      <c r="K185" s="31">
        <v>117.2</v>
      </c>
      <c r="L185" s="31">
        <v>113.6</v>
      </c>
      <c r="M185" s="31">
        <v>384.28523999999999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775.1</v>
      </c>
      <c r="D186" s="40">
        <v>766.41666666666663</v>
      </c>
      <c r="E186" s="40">
        <v>753.98333333333323</v>
      </c>
      <c r="F186" s="40">
        <v>732.86666666666656</v>
      </c>
      <c r="G186" s="40">
        <v>720.43333333333317</v>
      </c>
      <c r="H186" s="40">
        <v>787.5333333333333</v>
      </c>
      <c r="I186" s="40">
        <v>799.9666666666667</v>
      </c>
      <c r="J186" s="40">
        <v>821.08333333333337</v>
      </c>
      <c r="K186" s="31">
        <v>778.85</v>
      </c>
      <c r="L186" s="31">
        <v>745.3</v>
      </c>
      <c r="M186" s="31">
        <v>62.317860000000003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536.54999999999995</v>
      </c>
      <c r="D187" s="40">
        <v>540.18333333333328</v>
      </c>
      <c r="E187" s="40">
        <v>531.36666666666656</v>
      </c>
      <c r="F187" s="40">
        <v>526.18333333333328</v>
      </c>
      <c r="G187" s="40">
        <v>517.36666666666656</v>
      </c>
      <c r="H187" s="40">
        <v>545.36666666666656</v>
      </c>
      <c r="I187" s="40">
        <v>554.18333333333339</v>
      </c>
      <c r="J187" s="40">
        <v>559.36666666666656</v>
      </c>
      <c r="K187" s="31">
        <v>549</v>
      </c>
      <c r="L187" s="31">
        <v>535</v>
      </c>
      <c r="M187" s="31">
        <v>5.1557899999999997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607.45000000000005</v>
      </c>
      <c r="D188" s="40">
        <v>602.76666666666665</v>
      </c>
      <c r="E188" s="40">
        <v>593.73333333333335</v>
      </c>
      <c r="F188" s="40">
        <v>580.01666666666665</v>
      </c>
      <c r="G188" s="40">
        <v>570.98333333333335</v>
      </c>
      <c r="H188" s="40">
        <v>616.48333333333335</v>
      </c>
      <c r="I188" s="40">
        <v>625.51666666666665</v>
      </c>
      <c r="J188" s="40">
        <v>639.23333333333335</v>
      </c>
      <c r="K188" s="31">
        <v>611.79999999999995</v>
      </c>
      <c r="L188" s="31">
        <v>589.04999999999995</v>
      </c>
      <c r="M188" s="31">
        <v>6.17835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673.8</v>
      </c>
      <c r="D189" s="40">
        <v>681.83333333333337</v>
      </c>
      <c r="E189" s="40">
        <v>654.86666666666679</v>
      </c>
      <c r="F189" s="40">
        <v>635.93333333333339</v>
      </c>
      <c r="G189" s="40">
        <v>608.96666666666681</v>
      </c>
      <c r="H189" s="40">
        <v>700.76666666666677</v>
      </c>
      <c r="I189" s="40">
        <v>727.73333333333323</v>
      </c>
      <c r="J189" s="40">
        <v>746.66666666666674</v>
      </c>
      <c r="K189" s="31">
        <v>708.8</v>
      </c>
      <c r="L189" s="31">
        <v>662.9</v>
      </c>
      <c r="M189" s="31">
        <v>142.40307000000001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921.8</v>
      </c>
      <c r="D190" s="40">
        <v>928.08333333333337</v>
      </c>
      <c r="E190" s="40">
        <v>913.26666666666677</v>
      </c>
      <c r="F190" s="40">
        <v>904.73333333333335</v>
      </c>
      <c r="G190" s="40">
        <v>889.91666666666674</v>
      </c>
      <c r="H190" s="40">
        <v>936.61666666666679</v>
      </c>
      <c r="I190" s="40">
        <v>951.43333333333339</v>
      </c>
      <c r="J190" s="40">
        <v>959.96666666666681</v>
      </c>
      <c r="K190" s="31">
        <v>942.9</v>
      </c>
      <c r="L190" s="31">
        <v>919.55</v>
      </c>
      <c r="M190" s="31">
        <v>6.3680300000000001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1414.5</v>
      </c>
      <c r="D191" s="40">
        <v>1428.1499999999999</v>
      </c>
      <c r="E191" s="40">
        <v>1396.3499999999997</v>
      </c>
      <c r="F191" s="40">
        <v>1378.1999999999998</v>
      </c>
      <c r="G191" s="40">
        <v>1346.3999999999996</v>
      </c>
      <c r="H191" s="40">
        <v>1446.2999999999997</v>
      </c>
      <c r="I191" s="40">
        <v>1478.1</v>
      </c>
      <c r="J191" s="40">
        <v>1496.2499999999998</v>
      </c>
      <c r="K191" s="31">
        <v>1459.95</v>
      </c>
      <c r="L191" s="31">
        <v>1410</v>
      </c>
      <c r="M191" s="31">
        <v>7.9169999999999998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3570.35</v>
      </c>
      <c r="D192" s="40">
        <v>3583.8333333333335</v>
      </c>
      <c r="E192" s="40">
        <v>3544.666666666667</v>
      </c>
      <c r="F192" s="40">
        <v>3518.9833333333336</v>
      </c>
      <c r="G192" s="40">
        <v>3479.8166666666671</v>
      </c>
      <c r="H192" s="40">
        <v>3609.5166666666669</v>
      </c>
      <c r="I192" s="40">
        <v>3648.6833333333338</v>
      </c>
      <c r="J192" s="40">
        <v>3674.3666666666668</v>
      </c>
      <c r="K192" s="31">
        <v>3623</v>
      </c>
      <c r="L192" s="31">
        <v>3558.15</v>
      </c>
      <c r="M192" s="31">
        <v>16.032330000000002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746.3</v>
      </c>
      <c r="D193" s="40">
        <v>744</v>
      </c>
      <c r="E193" s="40">
        <v>737.5</v>
      </c>
      <c r="F193" s="40">
        <v>728.7</v>
      </c>
      <c r="G193" s="40">
        <v>722.2</v>
      </c>
      <c r="H193" s="40">
        <v>752.8</v>
      </c>
      <c r="I193" s="40">
        <v>759.3</v>
      </c>
      <c r="J193" s="40">
        <v>768.09999999999991</v>
      </c>
      <c r="K193" s="31">
        <v>750.5</v>
      </c>
      <c r="L193" s="31">
        <v>735.2</v>
      </c>
      <c r="M193" s="31">
        <v>16.766999999999999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5867.45</v>
      </c>
      <c r="D194" s="40">
        <v>5914.2</v>
      </c>
      <c r="E194" s="40">
        <v>5803.25</v>
      </c>
      <c r="F194" s="40">
        <v>5739.05</v>
      </c>
      <c r="G194" s="40">
        <v>5628.1</v>
      </c>
      <c r="H194" s="40">
        <v>5978.4</v>
      </c>
      <c r="I194" s="40">
        <v>6089.3499999999985</v>
      </c>
      <c r="J194" s="40">
        <v>6153.5499999999993</v>
      </c>
      <c r="K194" s="31">
        <v>6025.15</v>
      </c>
      <c r="L194" s="31">
        <v>5850</v>
      </c>
      <c r="M194" s="31">
        <v>1.85419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491.65</v>
      </c>
      <c r="D195" s="40">
        <v>492.2</v>
      </c>
      <c r="E195" s="40">
        <v>486.7</v>
      </c>
      <c r="F195" s="40">
        <v>481.75</v>
      </c>
      <c r="G195" s="40">
        <v>476.25</v>
      </c>
      <c r="H195" s="40">
        <v>497.15</v>
      </c>
      <c r="I195" s="40">
        <v>502.65</v>
      </c>
      <c r="J195" s="40">
        <v>507.59999999999997</v>
      </c>
      <c r="K195" s="31">
        <v>497.7</v>
      </c>
      <c r="L195" s="31">
        <v>487.25</v>
      </c>
      <c r="M195" s="31">
        <v>162.63722999999999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227.85</v>
      </c>
      <c r="D196" s="40">
        <v>229.1</v>
      </c>
      <c r="E196" s="40">
        <v>225.79999999999998</v>
      </c>
      <c r="F196" s="40">
        <v>223.75</v>
      </c>
      <c r="G196" s="40">
        <v>220.45</v>
      </c>
      <c r="H196" s="40">
        <v>231.14999999999998</v>
      </c>
      <c r="I196" s="40">
        <v>234.45</v>
      </c>
      <c r="J196" s="40">
        <v>236.49999999999997</v>
      </c>
      <c r="K196" s="31">
        <v>232.4</v>
      </c>
      <c r="L196" s="31">
        <v>227.05</v>
      </c>
      <c r="M196" s="31">
        <v>201.27540999999999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1154.05</v>
      </c>
      <c r="D197" s="40">
        <v>1159.55</v>
      </c>
      <c r="E197" s="40">
        <v>1143.5</v>
      </c>
      <c r="F197" s="40">
        <v>1132.95</v>
      </c>
      <c r="G197" s="40">
        <v>1116.9000000000001</v>
      </c>
      <c r="H197" s="40">
        <v>1170.0999999999999</v>
      </c>
      <c r="I197" s="40">
        <v>1186.1499999999996</v>
      </c>
      <c r="J197" s="40">
        <v>1196.6999999999998</v>
      </c>
      <c r="K197" s="31">
        <v>1175.5999999999999</v>
      </c>
      <c r="L197" s="31">
        <v>1149</v>
      </c>
      <c r="M197" s="31">
        <v>44.308329999999998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1641.6</v>
      </c>
      <c r="D198" s="40">
        <v>1634.5999999999997</v>
      </c>
      <c r="E198" s="40">
        <v>1622.8999999999994</v>
      </c>
      <c r="F198" s="40">
        <v>1604.1999999999998</v>
      </c>
      <c r="G198" s="40">
        <v>1592.4999999999995</v>
      </c>
      <c r="H198" s="40">
        <v>1653.2999999999993</v>
      </c>
      <c r="I198" s="40">
        <v>1664.9999999999995</v>
      </c>
      <c r="J198" s="40">
        <v>1683.6999999999991</v>
      </c>
      <c r="K198" s="31">
        <v>1646.3</v>
      </c>
      <c r="L198" s="31">
        <v>1615.9</v>
      </c>
      <c r="M198" s="31">
        <v>16.220680000000002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998.75</v>
      </c>
      <c r="D199" s="40">
        <v>995.08333333333337</v>
      </c>
      <c r="E199" s="40">
        <v>988.16666666666674</v>
      </c>
      <c r="F199" s="40">
        <v>977.58333333333337</v>
      </c>
      <c r="G199" s="40">
        <v>970.66666666666674</v>
      </c>
      <c r="H199" s="40">
        <v>1005.6666666666667</v>
      </c>
      <c r="I199" s="40">
        <v>1012.5833333333335</v>
      </c>
      <c r="J199" s="40">
        <v>1023.1666666666667</v>
      </c>
      <c r="K199" s="31">
        <v>1002</v>
      </c>
      <c r="L199" s="31">
        <v>984.5</v>
      </c>
      <c r="M199" s="31">
        <v>2.64201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2323.15</v>
      </c>
      <c r="D200" s="40">
        <v>2336.2833333333333</v>
      </c>
      <c r="E200" s="40">
        <v>2304.3166666666666</v>
      </c>
      <c r="F200" s="40">
        <v>2285.4833333333331</v>
      </c>
      <c r="G200" s="40">
        <v>2253.5166666666664</v>
      </c>
      <c r="H200" s="40">
        <v>2355.1166666666668</v>
      </c>
      <c r="I200" s="40">
        <v>2387.083333333333</v>
      </c>
      <c r="J200" s="40">
        <v>2405.916666666667</v>
      </c>
      <c r="K200" s="31">
        <v>2368.25</v>
      </c>
      <c r="L200" s="31">
        <v>2317.4499999999998</v>
      </c>
      <c r="M200" s="31">
        <v>5.6727100000000004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3114.55</v>
      </c>
      <c r="D201" s="40">
        <v>3123.5166666666664</v>
      </c>
      <c r="E201" s="40">
        <v>3083.0333333333328</v>
      </c>
      <c r="F201" s="40">
        <v>3051.5166666666664</v>
      </c>
      <c r="G201" s="40">
        <v>3011.0333333333328</v>
      </c>
      <c r="H201" s="40">
        <v>3155.0333333333328</v>
      </c>
      <c r="I201" s="40">
        <v>3195.5166666666664</v>
      </c>
      <c r="J201" s="40">
        <v>3227.0333333333328</v>
      </c>
      <c r="K201" s="31">
        <v>3164</v>
      </c>
      <c r="L201" s="31">
        <v>3092</v>
      </c>
      <c r="M201" s="31">
        <v>1.8833899999999999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598.6</v>
      </c>
      <c r="D202" s="40">
        <v>593.98333333333335</v>
      </c>
      <c r="E202" s="40">
        <v>581.41666666666674</v>
      </c>
      <c r="F202" s="40">
        <v>564.23333333333335</v>
      </c>
      <c r="G202" s="40">
        <v>551.66666666666674</v>
      </c>
      <c r="H202" s="40">
        <v>611.16666666666674</v>
      </c>
      <c r="I202" s="40">
        <v>623.73333333333335</v>
      </c>
      <c r="J202" s="40">
        <v>640.91666666666674</v>
      </c>
      <c r="K202" s="31">
        <v>606.54999999999995</v>
      </c>
      <c r="L202" s="31">
        <v>576.79999999999995</v>
      </c>
      <c r="M202" s="31">
        <v>22.82818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1036.0999999999999</v>
      </c>
      <c r="D203" s="40">
        <v>1051.1666666666667</v>
      </c>
      <c r="E203" s="40">
        <v>1015.3833333333334</v>
      </c>
      <c r="F203" s="40">
        <v>994.66666666666674</v>
      </c>
      <c r="G203" s="40">
        <v>958.88333333333344</v>
      </c>
      <c r="H203" s="40">
        <v>1071.8833333333334</v>
      </c>
      <c r="I203" s="40">
        <v>1107.6666666666667</v>
      </c>
      <c r="J203" s="40">
        <v>1128.3833333333334</v>
      </c>
      <c r="K203" s="31">
        <v>1086.95</v>
      </c>
      <c r="L203" s="31">
        <v>1030.45</v>
      </c>
      <c r="M203" s="31">
        <v>16.71114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739.95</v>
      </c>
      <c r="D204" s="40">
        <v>743.9666666666667</v>
      </c>
      <c r="E204" s="40">
        <v>732.23333333333335</v>
      </c>
      <c r="F204" s="40">
        <v>724.51666666666665</v>
      </c>
      <c r="G204" s="40">
        <v>712.7833333333333</v>
      </c>
      <c r="H204" s="40">
        <v>751.68333333333339</v>
      </c>
      <c r="I204" s="40">
        <v>763.41666666666674</v>
      </c>
      <c r="J204" s="40">
        <v>771.13333333333344</v>
      </c>
      <c r="K204" s="31">
        <v>755.7</v>
      </c>
      <c r="L204" s="31">
        <v>736.25</v>
      </c>
      <c r="M204" s="31">
        <v>32.607080000000003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7371.35</v>
      </c>
      <c r="D205" s="40">
        <v>7372.45</v>
      </c>
      <c r="E205" s="40">
        <v>7328.9</v>
      </c>
      <c r="F205" s="40">
        <v>7286.45</v>
      </c>
      <c r="G205" s="40">
        <v>7242.9</v>
      </c>
      <c r="H205" s="40">
        <v>7414.9</v>
      </c>
      <c r="I205" s="40">
        <v>7458.4500000000007</v>
      </c>
      <c r="J205" s="40">
        <v>7500.9</v>
      </c>
      <c r="K205" s="31">
        <v>7416</v>
      </c>
      <c r="L205" s="31">
        <v>7330</v>
      </c>
      <c r="M205" s="31">
        <v>1.13049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46.8</v>
      </c>
      <c r="D206" s="40">
        <v>47.066666666666663</v>
      </c>
      <c r="E206" s="40">
        <v>46.383333333333326</v>
      </c>
      <c r="F206" s="40">
        <v>45.966666666666661</v>
      </c>
      <c r="G206" s="40">
        <v>45.283333333333324</v>
      </c>
      <c r="H206" s="40">
        <v>47.483333333333327</v>
      </c>
      <c r="I206" s="40">
        <v>48.166666666666664</v>
      </c>
      <c r="J206" s="40">
        <v>48.583333333333329</v>
      </c>
      <c r="K206" s="31">
        <v>47.75</v>
      </c>
      <c r="L206" s="31">
        <v>46.65</v>
      </c>
      <c r="M206" s="31">
        <v>72.920339999999996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1600.9</v>
      </c>
      <c r="D207" s="40">
        <v>1600.2333333333333</v>
      </c>
      <c r="E207" s="40">
        <v>1585.6666666666667</v>
      </c>
      <c r="F207" s="40">
        <v>1570.4333333333334</v>
      </c>
      <c r="G207" s="40">
        <v>1555.8666666666668</v>
      </c>
      <c r="H207" s="40">
        <v>1615.4666666666667</v>
      </c>
      <c r="I207" s="40">
        <v>1630.0333333333333</v>
      </c>
      <c r="J207" s="40">
        <v>1645.2666666666667</v>
      </c>
      <c r="K207" s="31">
        <v>1614.8</v>
      </c>
      <c r="L207" s="31">
        <v>1585</v>
      </c>
      <c r="M207" s="31">
        <v>1.4688399999999999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922</v>
      </c>
      <c r="D208" s="40">
        <v>922.48333333333323</v>
      </c>
      <c r="E208" s="40">
        <v>915.41666666666652</v>
      </c>
      <c r="F208" s="40">
        <v>908.83333333333326</v>
      </c>
      <c r="G208" s="40">
        <v>901.76666666666654</v>
      </c>
      <c r="H208" s="40">
        <v>929.06666666666649</v>
      </c>
      <c r="I208" s="40">
        <v>936.13333333333333</v>
      </c>
      <c r="J208" s="40">
        <v>942.71666666666647</v>
      </c>
      <c r="K208" s="31">
        <v>929.55</v>
      </c>
      <c r="L208" s="31">
        <v>915.9</v>
      </c>
      <c r="M208" s="31">
        <v>4.5575200000000002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902.5</v>
      </c>
      <c r="D209" s="40">
        <v>904.63333333333333</v>
      </c>
      <c r="E209" s="40">
        <v>894.31666666666661</v>
      </c>
      <c r="F209" s="40">
        <v>886.13333333333333</v>
      </c>
      <c r="G209" s="40">
        <v>875.81666666666661</v>
      </c>
      <c r="H209" s="40">
        <v>912.81666666666661</v>
      </c>
      <c r="I209" s="40">
        <v>923.13333333333344</v>
      </c>
      <c r="J209" s="40">
        <v>931.31666666666661</v>
      </c>
      <c r="K209" s="31">
        <v>914.95</v>
      </c>
      <c r="L209" s="31">
        <v>896.45</v>
      </c>
      <c r="M209" s="31">
        <v>1.69032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352.95</v>
      </c>
      <c r="D210" s="40">
        <v>355.38333333333338</v>
      </c>
      <c r="E210" s="40">
        <v>349.56666666666678</v>
      </c>
      <c r="F210" s="40">
        <v>346.18333333333339</v>
      </c>
      <c r="G210" s="40">
        <v>340.36666666666679</v>
      </c>
      <c r="H210" s="40">
        <v>358.76666666666677</v>
      </c>
      <c r="I210" s="40">
        <v>364.58333333333337</v>
      </c>
      <c r="J210" s="40">
        <v>367.96666666666675</v>
      </c>
      <c r="K210" s="31">
        <v>361.2</v>
      </c>
      <c r="L210" s="31">
        <v>352</v>
      </c>
      <c r="M210" s="31">
        <v>73.534080000000003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14.95</v>
      </c>
      <c r="D211" s="40">
        <v>15.183333333333332</v>
      </c>
      <c r="E211" s="40">
        <v>14.616666666666664</v>
      </c>
      <c r="F211" s="40">
        <v>14.283333333333331</v>
      </c>
      <c r="G211" s="40">
        <v>13.716666666666663</v>
      </c>
      <c r="H211" s="40">
        <v>15.516666666666664</v>
      </c>
      <c r="I211" s="40">
        <v>16.083333333333329</v>
      </c>
      <c r="J211" s="40">
        <v>16.416666666666664</v>
      </c>
      <c r="K211" s="31">
        <v>15.75</v>
      </c>
      <c r="L211" s="31">
        <v>14.85</v>
      </c>
      <c r="M211" s="31">
        <v>2669.63643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1211.75</v>
      </c>
      <c r="D212" s="40">
        <v>1218.3500000000001</v>
      </c>
      <c r="E212" s="40">
        <v>1199.4000000000003</v>
      </c>
      <c r="F212" s="40">
        <v>1187.0500000000002</v>
      </c>
      <c r="G212" s="40">
        <v>1168.1000000000004</v>
      </c>
      <c r="H212" s="40">
        <v>1230.7000000000003</v>
      </c>
      <c r="I212" s="40">
        <v>1249.6500000000001</v>
      </c>
      <c r="J212" s="40">
        <v>1262.0000000000002</v>
      </c>
      <c r="K212" s="31">
        <v>1237.3</v>
      </c>
      <c r="L212" s="31">
        <v>1206</v>
      </c>
      <c r="M212" s="31">
        <v>3.8106100000000001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1856.95</v>
      </c>
      <c r="D213" s="40">
        <v>1870.2833333333335</v>
      </c>
      <c r="E213" s="40">
        <v>1836.666666666667</v>
      </c>
      <c r="F213" s="40">
        <v>1816.3833333333334</v>
      </c>
      <c r="G213" s="40">
        <v>1782.7666666666669</v>
      </c>
      <c r="H213" s="40">
        <v>1890.5666666666671</v>
      </c>
      <c r="I213" s="40">
        <v>1924.1833333333334</v>
      </c>
      <c r="J213" s="40">
        <v>1944.4666666666672</v>
      </c>
      <c r="K213" s="31">
        <v>1903.9</v>
      </c>
      <c r="L213" s="31">
        <v>1850</v>
      </c>
      <c r="M213" s="31">
        <v>3.21163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636.4</v>
      </c>
      <c r="D214" s="40">
        <v>639.48333333333323</v>
      </c>
      <c r="E214" s="40">
        <v>632.26666666666642</v>
      </c>
      <c r="F214" s="40">
        <v>628.13333333333321</v>
      </c>
      <c r="G214" s="40">
        <v>620.9166666666664</v>
      </c>
      <c r="H214" s="40">
        <v>643.61666666666645</v>
      </c>
      <c r="I214" s="40">
        <v>650.83333333333337</v>
      </c>
      <c r="J214" s="40">
        <v>654.96666666666647</v>
      </c>
      <c r="K214" s="40">
        <v>646.70000000000005</v>
      </c>
      <c r="L214" s="40">
        <v>635.35</v>
      </c>
      <c r="M214" s="40">
        <v>35.617719999999998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13.75</v>
      </c>
      <c r="D215" s="40">
        <v>13.866666666666665</v>
      </c>
      <c r="E215" s="40">
        <v>13.58333333333333</v>
      </c>
      <c r="F215" s="40">
        <v>13.416666666666664</v>
      </c>
      <c r="G215" s="40">
        <v>13.133333333333329</v>
      </c>
      <c r="H215" s="40">
        <v>14.033333333333331</v>
      </c>
      <c r="I215" s="40">
        <v>14.316666666666666</v>
      </c>
      <c r="J215" s="40">
        <v>14.483333333333333</v>
      </c>
      <c r="K215" s="40">
        <v>14.15</v>
      </c>
      <c r="L215" s="40">
        <v>13.7</v>
      </c>
      <c r="M215" s="40">
        <v>1135.2997399999999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367.25</v>
      </c>
      <c r="D216" s="40">
        <v>369.91666666666669</v>
      </c>
      <c r="E216" s="40">
        <v>361.13333333333338</v>
      </c>
      <c r="F216" s="40">
        <v>355.01666666666671</v>
      </c>
      <c r="G216" s="40">
        <v>346.23333333333341</v>
      </c>
      <c r="H216" s="40">
        <v>376.03333333333336</v>
      </c>
      <c r="I216" s="40">
        <v>384.81666666666666</v>
      </c>
      <c r="J216" s="40">
        <v>390.93333333333334</v>
      </c>
      <c r="K216" s="40">
        <v>378.7</v>
      </c>
      <c r="L216" s="40">
        <v>363.8</v>
      </c>
      <c r="M216" s="40">
        <v>256.62380000000002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2"/>
      <c r="B1" s="51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5" t="s">
        <v>16</v>
      </c>
      <c r="B9" s="507" t="s">
        <v>18</v>
      </c>
      <c r="C9" s="511" t="s">
        <v>20</v>
      </c>
      <c r="D9" s="511" t="s">
        <v>21</v>
      </c>
      <c r="E9" s="502" t="s">
        <v>22</v>
      </c>
      <c r="F9" s="503"/>
      <c r="G9" s="504"/>
      <c r="H9" s="502" t="s">
        <v>23</v>
      </c>
      <c r="I9" s="503"/>
      <c r="J9" s="504"/>
      <c r="K9" s="26"/>
      <c r="L9" s="27"/>
      <c r="M9" s="53"/>
      <c r="N9" s="1"/>
      <c r="O9" s="1"/>
    </row>
    <row r="10" spans="1:15" ht="42.75" customHeight="1">
      <c r="A10" s="509"/>
      <c r="B10" s="510"/>
      <c r="C10" s="510"/>
      <c r="D10" s="51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24668.75</v>
      </c>
      <c r="D11" s="40">
        <v>24901.25</v>
      </c>
      <c r="E11" s="40">
        <v>24362.5</v>
      </c>
      <c r="F11" s="40">
        <v>24056.25</v>
      </c>
      <c r="G11" s="40">
        <v>23517.5</v>
      </c>
      <c r="H11" s="40">
        <v>25207.5</v>
      </c>
      <c r="I11" s="40">
        <v>25746.25</v>
      </c>
      <c r="J11" s="40">
        <v>26052.5</v>
      </c>
      <c r="K11" s="31">
        <v>25440</v>
      </c>
      <c r="L11" s="31">
        <v>24595</v>
      </c>
      <c r="M11" s="31">
        <v>5.8869999999999999E-2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548.70000000000005</v>
      </c>
      <c r="D12" s="40">
        <v>555.98333333333335</v>
      </c>
      <c r="E12" s="40">
        <v>539.01666666666665</v>
      </c>
      <c r="F12" s="40">
        <v>529.33333333333326</v>
      </c>
      <c r="G12" s="40">
        <v>512.36666666666656</v>
      </c>
      <c r="H12" s="40">
        <v>565.66666666666674</v>
      </c>
      <c r="I12" s="40">
        <v>582.63333333333344</v>
      </c>
      <c r="J12" s="40">
        <v>592.31666666666683</v>
      </c>
      <c r="K12" s="31">
        <v>572.95000000000005</v>
      </c>
      <c r="L12" s="31">
        <v>546.29999999999995</v>
      </c>
      <c r="M12" s="31">
        <v>1.8267899999999999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991.05</v>
      </c>
      <c r="D13" s="40">
        <v>994.9666666666667</v>
      </c>
      <c r="E13" s="40">
        <v>982.93333333333339</v>
      </c>
      <c r="F13" s="40">
        <v>974.81666666666672</v>
      </c>
      <c r="G13" s="40">
        <v>962.78333333333342</v>
      </c>
      <c r="H13" s="40">
        <v>1003.0833333333334</v>
      </c>
      <c r="I13" s="40">
        <v>1015.1166666666667</v>
      </c>
      <c r="J13" s="40">
        <v>1023.2333333333333</v>
      </c>
      <c r="K13" s="31">
        <v>1007</v>
      </c>
      <c r="L13" s="31">
        <v>986.85</v>
      </c>
      <c r="M13" s="31">
        <v>6.5861799999999997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2578.15</v>
      </c>
      <c r="D14" s="40">
        <v>2582.7333333333331</v>
      </c>
      <c r="E14" s="40">
        <v>2545.4666666666662</v>
      </c>
      <c r="F14" s="40">
        <v>2512.7833333333333</v>
      </c>
      <c r="G14" s="40">
        <v>2475.5166666666664</v>
      </c>
      <c r="H14" s="40">
        <v>2615.4166666666661</v>
      </c>
      <c r="I14" s="40">
        <v>2652.6833333333334</v>
      </c>
      <c r="J14" s="40">
        <v>2685.3666666666659</v>
      </c>
      <c r="K14" s="31">
        <v>2620</v>
      </c>
      <c r="L14" s="31">
        <v>2550.0500000000002</v>
      </c>
      <c r="M14" s="31">
        <v>0.38291999999999998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2232.0500000000002</v>
      </c>
      <c r="D15" s="40">
        <v>2249.0333333333333</v>
      </c>
      <c r="E15" s="40">
        <v>2204.4666666666667</v>
      </c>
      <c r="F15" s="40">
        <v>2176.8833333333332</v>
      </c>
      <c r="G15" s="40">
        <v>2132.3166666666666</v>
      </c>
      <c r="H15" s="40">
        <v>2276.6166666666668</v>
      </c>
      <c r="I15" s="40">
        <v>2321.1833333333334</v>
      </c>
      <c r="J15" s="40">
        <v>2348.7666666666669</v>
      </c>
      <c r="K15" s="31">
        <v>2293.6</v>
      </c>
      <c r="L15" s="31">
        <v>2221.4499999999998</v>
      </c>
      <c r="M15" s="31">
        <v>0.63110999999999995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18527.099999999999</v>
      </c>
      <c r="D16" s="40">
        <v>18387.7</v>
      </c>
      <c r="E16" s="40">
        <v>18202.75</v>
      </c>
      <c r="F16" s="40">
        <v>17878.399999999998</v>
      </c>
      <c r="G16" s="40">
        <v>17693.449999999997</v>
      </c>
      <c r="H16" s="40">
        <v>18712.050000000003</v>
      </c>
      <c r="I16" s="40">
        <v>18897.000000000007</v>
      </c>
      <c r="J16" s="40">
        <v>19221.350000000006</v>
      </c>
      <c r="K16" s="31">
        <v>18572.650000000001</v>
      </c>
      <c r="L16" s="31">
        <v>18063.349999999999</v>
      </c>
      <c r="M16" s="31">
        <v>0.11708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123.25</v>
      </c>
      <c r="D17" s="40">
        <v>122.91666666666667</v>
      </c>
      <c r="E17" s="40">
        <v>121.48333333333335</v>
      </c>
      <c r="F17" s="40">
        <v>119.71666666666668</v>
      </c>
      <c r="G17" s="40">
        <v>118.28333333333336</v>
      </c>
      <c r="H17" s="40">
        <v>124.68333333333334</v>
      </c>
      <c r="I17" s="40">
        <v>126.11666666666665</v>
      </c>
      <c r="J17" s="40">
        <v>127.88333333333333</v>
      </c>
      <c r="K17" s="31">
        <v>124.35</v>
      </c>
      <c r="L17" s="31">
        <v>121.15</v>
      </c>
      <c r="M17" s="31">
        <v>41.10295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282.45</v>
      </c>
      <c r="D18" s="40">
        <v>285</v>
      </c>
      <c r="E18" s="40">
        <v>277</v>
      </c>
      <c r="F18" s="40">
        <v>271.55</v>
      </c>
      <c r="G18" s="40">
        <v>263.55</v>
      </c>
      <c r="H18" s="40">
        <v>290.45</v>
      </c>
      <c r="I18" s="40">
        <v>298.45</v>
      </c>
      <c r="J18" s="40">
        <v>303.89999999999998</v>
      </c>
      <c r="K18" s="31">
        <v>293</v>
      </c>
      <c r="L18" s="31">
        <v>279.55</v>
      </c>
      <c r="M18" s="31">
        <v>108.35903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2285.5</v>
      </c>
      <c r="D19" s="40">
        <v>2297.1</v>
      </c>
      <c r="E19" s="40">
        <v>2263.3999999999996</v>
      </c>
      <c r="F19" s="40">
        <v>2241.2999999999997</v>
      </c>
      <c r="G19" s="40">
        <v>2207.5999999999995</v>
      </c>
      <c r="H19" s="40">
        <v>2319.1999999999998</v>
      </c>
      <c r="I19" s="40">
        <v>2352.8999999999996</v>
      </c>
      <c r="J19" s="40">
        <v>2375</v>
      </c>
      <c r="K19" s="31">
        <v>2330.8000000000002</v>
      </c>
      <c r="L19" s="31">
        <v>2275</v>
      </c>
      <c r="M19" s="31">
        <v>2.52969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1695.3</v>
      </c>
      <c r="D20" s="40">
        <v>1703.1166666666668</v>
      </c>
      <c r="E20" s="40">
        <v>1679.2333333333336</v>
      </c>
      <c r="F20" s="40">
        <v>1663.1666666666667</v>
      </c>
      <c r="G20" s="40">
        <v>1639.2833333333335</v>
      </c>
      <c r="H20" s="40">
        <v>1719.1833333333336</v>
      </c>
      <c r="I20" s="40">
        <v>1743.0666666666668</v>
      </c>
      <c r="J20" s="40">
        <v>1759.1333333333337</v>
      </c>
      <c r="K20" s="31">
        <v>1727</v>
      </c>
      <c r="L20" s="31">
        <v>1687.05</v>
      </c>
      <c r="M20" s="31">
        <v>8.6637799999999991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1439.25</v>
      </c>
      <c r="D21" s="40">
        <v>1444.4166666666667</v>
      </c>
      <c r="E21" s="40">
        <v>1420.1833333333334</v>
      </c>
      <c r="F21" s="40">
        <v>1401.1166666666666</v>
      </c>
      <c r="G21" s="40">
        <v>1376.8833333333332</v>
      </c>
      <c r="H21" s="40">
        <v>1463.4833333333336</v>
      </c>
      <c r="I21" s="40">
        <v>1487.7166666666667</v>
      </c>
      <c r="J21" s="40">
        <v>1506.7833333333338</v>
      </c>
      <c r="K21" s="31">
        <v>1468.65</v>
      </c>
      <c r="L21" s="31">
        <v>1425.35</v>
      </c>
      <c r="M21" s="31">
        <v>4.5732400000000002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745.5</v>
      </c>
      <c r="D22" s="40">
        <v>751.70000000000016</v>
      </c>
      <c r="E22" s="40">
        <v>736.75000000000034</v>
      </c>
      <c r="F22" s="40">
        <v>728.00000000000023</v>
      </c>
      <c r="G22" s="40">
        <v>713.05000000000041</v>
      </c>
      <c r="H22" s="40">
        <v>760.45000000000027</v>
      </c>
      <c r="I22" s="40">
        <v>775.40000000000009</v>
      </c>
      <c r="J22" s="40">
        <v>784.1500000000002</v>
      </c>
      <c r="K22" s="31">
        <v>766.65</v>
      </c>
      <c r="L22" s="31">
        <v>742.95</v>
      </c>
      <c r="M22" s="31">
        <v>46.739060000000002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1859.85</v>
      </c>
      <c r="D23" s="40">
        <v>1865.6166666666668</v>
      </c>
      <c r="E23" s="40">
        <v>1836.2333333333336</v>
      </c>
      <c r="F23" s="40">
        <v>1812.6166666666668</v>
      </c>
      <c r="G23" s="40">
        <v>1783.2333333333336</v>
      </c>
      <c r="H23" s="40">
        <v>1889.2333333333336</v>
      </c>
      <c r="I23" s="40">
        <v>1918.6166666666668</v>
      </c>
      <c r="J23" s="40">
        <v>1942.2333333333336</v>
      </c>
      <c r="K23" s="31">
        <v>1895</v>
      </c>
      <c r="L23" s="31">
        <v>1842</v>
      </c>
      <c r="M23" s="31">
        <v>3.3180299999999998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348.5</v>
      </c>
      <c r="D24" s="40">
        <v>349.41666666666669</v>
      </c>
      <c r="E24" s="40">
        <v>340.08333333333337</v>
      </c>
      <c r="F24" s="40">
        <v>331.66666666666669</v>
      </c>
      <c r="G24" s="40">
        <v>322.33333333333337</v>
      </c>
      <c r="H24" s="40">
        <v>357.83333333333337</v>
      </c>
      <c r="I24" s="40">
        <v>367.16666666666674</v>
      </c>
      <c r="J24" s="40">
        <v>375.58333333333337</v>
      </c>
      <c r="K24" s="31">
        <v>358.75</v>
      </c>
      <c r="L24" s="31">
        <v>341</v>
      </c>
      <c r="M24" s="31">
        <v>2.25461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224.5</v>
      </c>
      <c r="D25" s="40">
        <v>225.91666666666666</v>
      </c>
      <c r="E25" s="40">
        <v>221.83333333333331</v>
      </c>
      <c r="F25" s="40">
        <v>219.16666666666666</v>
      </c>
      <c r="G25" s="40">
        <v>215.08333333333331</v>
      </c>
      <c r="H25" s="40">
        <v>228.58333333333331</v>
      </c>
      <c r="I25" s="40">
        <v>232.66666666666663</v>
      </c>
      <c r="J25" s="40">
        <v>235.33333333333331</v>
      </c>
      <c r="K25" s="31">
        <v>230</v>
      </c>
      <c r="L25" s="31">
        <v>223.25</v>
      </c>
      <c r="M25" s="31">
        <v>3.8452700000000002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1094.05</v>
      </c>
      <c r="D26" s="40">
        <v>1129.7333333333333</v>
      </c>
      <c r="E26" s="40">
        <v>1052.3166666666666</v>
      </c>
      <c r="F26" s="40">
        <v>1010.5833333333333</v>
      </c>
      <c r="G26" s="40">
        <v>933.16666666666652</v>
      </c>
      <c r="H26" s="40">
        <v>1171.4666666666667</v>
      </c>
      <c r="I26" s="40">
        <v>1248.8833333333332</v>
      </c>
      <c r="J26" s="40">
        <v>1290.6166666666668</v>
      </c>
      <c r="K26" s="31">
        <v>1207.1500000000001</v>
      </c>
      <c r="L26" s="31">
        <v>1088</v>
      </c>
      <c r="M26" s="31">
        <v>8.6316000000000006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1820.9</v>
      </c>
      <c r="D27" s="40">
        <v>1829.9666666666665</v>
      </c>
      <c r="E27" s="40">
        <v>1805.9333333333329</v>
      </c>
      <c r="F27" s="40">
        <v>1790.9666666666665</v>
      </c>
      <c r="G27" s="40">
        <v>1766.9333333333329</v>
      </c>
      <c r="H27" s="40">
        <v>1844.9333333333329</v>
      </c>
      <c r="I27" s="40">
        <v>1868.9666666666662</v>
      </c>
      <c r="J27" s="40">
        <v>1883.9333333333329</v>
      </c>
      <c r="K27" s="31">
        <v>1854</v>
      </c>
      <c r="L27" s="31">
        <v>1815</v>
      </c>
      <c r="M27" s="31">
        <v>8.7889999999999996E-2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2117.65</v>
      </c>
      <c r="D28" s="40">
        <v>2111.3666666666663</v>
      </c>
      <c r="E28" s="40">
        <v>2083.7333333333327</v>
      </c>
      <c r="F28" s="40">
        <v>2049.8166666666662</v>
      </c>
      <c r="G28" s="40">
        <v>2022.1833333333325</v>
      </c>
      <c r="H28" s="40">
        <v>2145.2833333333328</v>
      </c>
      <c r="I28" s="40">
        <v>2172.916666666667</v>
      </c>
      <c r="J28" s="40">
        <v>2206.833333333333</v>
      </c>
      <c r="K28" s="31">
        <v>2139</v>
      </c>
      <c r="L28" s="31">
        <v>2077.4499999999998</v>
      </c>
      <c r="M28" s="31">
        <v>0.62883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101.35</v>
      </c>
      <c r="D29" s="40">
        <v>101.73333333333333</v>
      </c>
      <c r="E29" s="40">
        <v>100.61666666666667</v>
      </c>
      <c r="F29" s="40">
        <v>99.88333333333334</v>
      </c>
      <c r="G29" s="40">
        <v>98.76666666666668</v>
      </c>
      <c r="H29" s="40">
        <v>102.46666666666667</v>
      </c>
      <c r="I29" s="40">
        <v>103.58333333333331</v>
      </c>
      <c r="J29" s="40">
        <v>104.31666666666666</v>
      </c>
      <c r="K29" s="31">
        <v>102.85</v>
      </c>
      <c r="L29" s="31">
        <v>101</v>
      </c>
      <c r="M29" s="31">
        <v>1.1445000000000001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3430.65</v>
      </c>
      <c r="D30" s="40">
        <v>3440.2166666666667</v>
      </c>
      <c r="E30" s="40">
        <v>3414.4333333333334</v>
      </c>
      <c r="F30" s="40">
        <v>3398.2166666666667</v>
      </c>
      <c r="G30" s="40">
        <v>3372.4333333333334</v>
      </c>
      <c r="H30" s="40">
        <v>3456.4333333333334</v>
      </c>
      <c r="I30" s="40">
        <v>3482.2166666666672</v>
      </c>
      <c r="J30" s="40">
        <v>3498.4333333333334</v>
      </c>
      <c r="K30" s="31">
        <v>3466</v>
      </c>
      <c r="L30" s="31">
        <v>3424</v>
      </c>
      <c r="M30" s="31">
        <v>0.37872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3183.7</v>
      </c>
      <c r="D31" s="40">
        <v>3189.8166666666671</v>
      </c>
      <c r="E31" s="40">
        <v>3144.8833333333341</v>
      </c>
      <c r="F31" s="40">
        <v>3106.0666666666671</v>
      </c>
      <c r="G31" s="40">
        <v>3061.1333333333341</v>
      </c>
      <c r="H31" s="40">
        <v>3228.6333333333341</v>
      </c>
      <c r="I31" s="40">
        <v>3273.5666666666675</v>
      </c>
      <c r="J31" s="40">
        <v>3312.3833333333341</v>
      </c>
      <c r="K31" s="31">
        <v>3234.75</v>
      </c>
      <c r="L31" s="31">
        <v>3151</v>
      </c>
      <c r="M31" s="31">
        <v>0.31785999999999998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26.3</v>
      </c>
      <c r="D32" s="40">
        <v>26.583333333333332</v>
      </c>
      <c r="E32" s="40">
        <v>25.516666666666666</v>
      </c>
      <c r="F32" s="40">
        <v>24.733333333333334</v>
      </c>
      <c r="G32" s="40">
        <v>23.666666666666668</v>
      </c>
      <c r="H32" s="40">
        <v>27.366666666666664</v>
      </c>
      <c r="I32" s="40">
        <v>28.433333333333334</v>
      </c>
      <c r="J32" s="40">
        <v>29.216666666666661</v>
      </c>
      <c r="K32" s="31">
        <v>27.65</v>
      </c>
      <c r="L32" s="31">
        <v>25.8</v>
      </c>
      <c r="M32" s="31">
        <v>472.10735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630.5</v>
      </c>
      <c r="D33" s="40">
        <v>633.7166666666667</v>
      </c>
      <c r="E33" s="40">
        <v>626.73333333333335</v>
      </c>
      <c r="F33" s="40">
        <v>622.9666666666667</v>
      </c>
      <c r="G33" s="40">
        <v>615.98333333333335</v>
      </c>
      <c r="H33" s="40">
        <v>637.48333333333335</v>
      </c>
      <c r="I33" s="40">
        <v>644.4666666666667</v>
      </c>
      <c r="J33" s="40">
        <v>648.23333333333335</v>
      </c>
      <c r="K33" s="31">
        <v>640.70000000000005</v>
      </c>
      <c r="L33" s="31">
        <v>629.95000000000005</v>
      </c>
      <c r="M33" s="31">
        <v>6.61266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3328.35</v>
      </c>
      <c r="D34" s="40">
        <v>3314.3166666666671</v>
      </c>
      <c r="E34" s="40">
        <v>3193.0333333333342</v>
      </c>
      <c r="F34" s="40">
        <v>3057.7166666666672</v>
      </c>
      <c r="G34" s="40">
        <v>2936.4333333333343</v>
      </c>
      <c r="H34" s="40">
        <v>3449.6333333333341</v>
      </c>
      <c r="I34" s="40">
        <v>3570.916666666667</v>
      </c>
      <c r="J34" s="40">
        <v>3706.233333333334</v>
      </c>
      <c r="K34" s="31">
        <v>3435.6</v>
      </c>
      <c r="L34" s="31">
        <v>3179</v>
      </c>
      <c r="M34" s="31">
        <v>1.84653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378.9</v>
      </c>
      <c r="D35" s="40">
        <v>378.7</v>
      </c>
      <c r="E35" s="40">
        <v>375.5</v>
      </c>
      <c r="F35" s="40">
        <v>372.1</v>
      </c>
      <c r="G35" s="40">
        <v>368.90000000000003</v>
      </c>
      <c r="H35" s="40">
        <v>382.09999999999997</v>
      </c>
      <c r="I35" s="40">
        <v>385.2999999999999</v>
      </c>
      <c r="J35" s="40">
        <v>388.69999999999993</v>
      </c>
      <c r="K35" s="31">
        <v>381.9</v>
      </c>
      <c r="L35" s="31">
        <v>375.3</v>
      </c>
      <c r="M35" s="31">
        <v>17.965199999999999</v>
      </c>
      <c r="N35" s="1"/>
      <c r="O35" s="1"/>
    </row>
    <row r="36" spans="1:15" ht="12.75" customHeight="1">
      <c r="A36" s="31">
        <v>26</v>
      </c>
      <c r="B36" s="31" t="s">
        <v>866</v>
      </c>
      <c r="C36" s="31">
        <v>1165.0999999999999</v>
      </c>
      <c r="D36" s="40">
        <v>1167.0333333333333</v>
      </c>
      <c r="E36" s="40">
        <v>1150.0666666666666</v>
      </c>
      <c r="F36" s="40">
        <v>1135.0333333333333</v>
      </c>
      <c r="G36" s="40">
        <v>1118.0666666666666</v>
      </c>
      <c r="H36" s="40">
        <v>1182.0666666666666</v>
      </c>
      <c r="I36" s="40">
        <v>1199.0333333333333</v>
      </c>
      <c r="J36" s="40">
        <v>1214.0666666666666</v>
      </c>
      <c r="K36" s="31">
        <v>1184</v>
      </c>
      <c r="L36" s="31">
        <v>1152</v>
      </c>
      <c r="M36" s="31">
        <v>2.6787899999999998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839.45</v>
      </c>
      <c r="D37" s="40">
        <v>848.16666666666663</v>
      </c>
      <c r="E37" s="40">
        <v>821.33333333333326</v>
      </c>
      <c r="F37" s="40">
        <v>803.21666666666658</v>
      </c>
      <c r="G37" s="40">
        <v>776.38333333333321</v>
      </c>
      <c r="H37" s="40">
        <v>866.2833333333333</v>
      </c>
      <c r="I37" s="40">
        <v>893.11666666666656</v>
      </c>
      <c r="J37" s="40">
        <v>911.23333333333335</v>
      </c>
      <c r="K37" s="31">
        <v>875</v>
      </c>
      <c r="L37" s="31">
        <v>830.05</v>
      </c>
      <c r="M37" s="31">
        <v>2.13551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1082.8499999999999</v>
      </c>
      <c r="D38" s="40">
        <v>1074.8999999999999</v>
      </c>
      <c r="E38" s="40">
        <v>1049.8999999999996</v>
      </c>
      <c r="F38" s="40">
        <v>1016.9499999999998</v>
      </c>
      <c r="G38" s="40">
        <v>991.94999999999959</v>
      </c>
      <c r="H38" s="40">
        <v>1107.8499999999997</v>
      </c>
      <c r="I38" s="40">
        <v>1132.8500000000001</v>
      </c>
      <c r="J38" s="40">
        <v>1165.7999999999997</v>
      </c>
      <c r="K38" s="31">
        <v>1099.9000000000001</v>
      </c>
      <c r="L38" s="31">
        <v>1041.95</v>
      </c>
      <c r="M38" s="31">
        <v>8.6526800000000001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792.8</v>
      </c>
      <c r="D39" s="40">
        <v>794.94999999999993</v>
      </c>
      <c r="E39" s="40">
        <v>785.34999999999991</v>
      </c>
      <c r="F39" s="40">
        <v>777.9</v>
      </c>
      <c r="G39" s="40">
        <v>768.3</v>
      </c>
      <c r="H39" s="40">
        <v>802.39999999999986</v>
      </c>
      <c r="I39" s="40">
        <v>812</v>
      </c>
      <c r="J39" s="40">
        <v>819.44999999999982</v>
      </c>
      <c r="K39" s="31">
        <v>804.55</v>
      </c>
      <c r="L39" s="31">
        <v>787.5</v>
      </c>
      <c r="M39" s="31">
        <v>1.34073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5192.55</v>
      </c>
      <c r="D40" s="40">
        <v>5210.833333333333</v>
      </c>
      <c r="E40" s="40">
        <v>5151.7666666666664</v>
      </c>
      <c r="F40" s="40">
        <v>5110.9833333333336</v>
      </c>
      <c r="G40" s="40">
        <v>5051.916666666667</v>
      </c>
      <c r="H40" s="40">
        <v>5251.6166666666659</v>
      </c>
      <c r="I40" s="40">
        <v>5310.6833333333334</v>
      </c>
      <c r="J40" s="40">
        <v>5351.4666666666653</v>
      </c>
      <c r="K40" s="31">
        <v>5269.9</v>
      </c>
      <c r="L40" s="31">
        <v>5170.05</v>
      </c>
      <c r="M40" s="31">
        <v>3.7788300000000001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215.6</v>
      </c>
      <c r="D41" s="40">
        <v>217.01666666666665</v>
      </c>
      <c r="E41" s="40">
        <v>213.7833333333333</v>
      </c>
      <c r="F41" s="40">
        <v>211.96666666666664</v>
      </c>
      <c r="G41" s="40">
        <v>208.73333333333329</v>
      </c>
      <c r="H41" s="40">
        <v>218.83333333333331</v>
      </c>
      <c r="I41" s="40">
        <v>222.06666666666666</v>
      </c>
      <c r="J41" s="40">
        <v>223.88333333333333</v>
      </c>
      <c r="K41" s="31">
        <v>220.25</v>
      </c>
      <c r="L41" s="31">
        <v>215.2</v>
      </c>
      <c r="M41" s="31">
        <v>15.114380000000001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494.55</v>
      </c>
      <c r="D42" s="40">
        <v>496.15000000000003</v>
      </c>
      <c r="E42" s="40">
        <v>475.40000000000009</v>
      </c>
      <c r="F42" s="40">
        <v>456.25000000000006</v>
      </c>
      <c r="G42" s="40">
        <v>435.50000000000011</v>
      </c>
      <c r="H42" s="40">
        <v>515.30000000000007</v>
      </c>
      <c r="I42" s="40">
        <v>536.04999999999995</v>
      </c>
      <c r="J42" s="40">
        <v>555.20000000000005</v>
      </c>
      <c r="K42" s="31">
        <v>516.9</v>
      </c>
      <c r="L42" s="31">
        <v>477</v>
      </c>
      <c r="M42" s="31">
        <v>10.82504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96.35</v>
      </c>
      <c r="D43" s="40">
        <v>97.316666666666663</v>
      </c>
      <c r="E43" s="40">
        <v>95.033333333333331</v>
      </c>
      <c r="F43" s="40">
        <v>93.716666666666669</v>
      </c>
      <c r="G43" s="40">
        <v>91.433333333333337</v>
      </c>
      <c r="H43" s="40">
        <v>98.633333333333326</v>
      </c>
      <c r="I43" s="40">
        <v>100.91666666666666</v>
      </c>
      <c r="J43" s="40">
        <v>102.23333333333332</v>
      </c>
      <c r="K43" s="31">
        <v>99.6</v>
      </c>
      <c r="L43" s="31">
        <v>96</v>
      </c>
      <c r="M43" s="31">
        <v>37.534460000000003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126.25</v>
      </c>
      <c r="D44" s="40">
        <v>126.26666666666667</v>
      </c>
      <c r="E44" s="40">
        <v>125.28333333333333</v>
      </c>
      <c r="F44" s="40">
        <v>124.31666666666666</v>
      </c>
      <c r="G44" s="40">
        <v>123.33333333333333</v>
      </c>
      <c r="H44" s="40">
        <v>127.23333333333333</v>
      </c>
      <c r="I44" s="40">
        <v>128.21666666666664</v>
      </c>
      <c r="J44" s="40">
        <v>129.18333333333334</v>
      </c>
      <c r="K44" s="31">
        <v>127.25</v>
      </c>
      <c r="L44" s="31">
        <v>125.3</v>
      </c>
      <c r="M44" s="31">
        <v>64.346999999999994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3301.95</v>
      </c>
      <c r="D45" s="40">
        <v>3294.1333333333332</v>
      </c>
      <c r="E45" s="40">
        <v>3274.3166666666666</v>
      </c>
      <c r="F45" s="40">
        <v>3246.6833333333334</v>
      </c>
      <c r="G45" s="40">
        <v>3226.8666666666668</v>
      </c>
      <c r="H45" s="40">
        <v>3321.7666666666664</v>
      </c>
      <c r="I45" s="40">
        <v>3341.583333333333</v>
      </c>
      <c r="J45" s="40">
        <v>3369.2166666666662</v>
      </c>
      <c r="K45" s="31">
        <v>3313.95</v>
      </c>
      <c r="L45" s="31">
        <v>3266.5</v>
      </c>
      <c r="M45" s="31">
        <v>8.1194600000000001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192.1</v>
      </c>
      <c r="D46" s="40">
        <v>192.73333333333335</v>
      </c>
      <c r="E46" s="40">
        <v>189.9666666666667</v>
      </c>
      <c r="F46" s="40">
        <v>187.83333333333334</v>
      </c>
      <c r="G46" s="40">
        <v>185.06666666666669</v>
      </c>
      <c r="H46" s="40">
        <v>194.8666666666667</v>
      </c>
      <c r="I46" s="40">
        <v>197.63333333333335</v>
      </c>
      <c r="J46" s="40">
        <v>199.76666666666671</v>
      </c>
      <c r="K46" s="31">
        <v>195.5</v>
      </c>
      <c r="L46" s="31">
        <v>190.6</v>
      </c>
      <c r="M46" s="31">
        <v>3.5722399999999999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2265.5500000000002</v>
      </c>
      <c r="D47" s="40">
        <v>2252.9333333333334</v>
      </c>
      <c r="E47" s="40">
        <v>2227.8666666666668</v>
      </c>
      <c r="F47" s="40">
        <v>2190.1833333333334</v>
      </c>
      <c r="G47" s="40">
        <v>2165.1166666666668</v>
      </c>
      <c r="H47" s="40">
        <v>2290.6166666666668</v>
      </c>
      <c r="I47" s="40">
        <v>2315.6833333333334</v>
      </c>
      <c r="J47" s="40">
        <v>2353.3666666666668</v>
      </c>
      <c r="K47" s="31">
        <v>2278</v>
      </c>
      <c r="L47" s="31">
        <v>2215.25</v>
      </c>
      <c r="M47" s="31">
        <v>2.5389699999999999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3091.15</v>
      </c>
      <c r="D48" s="40">
        <v>3078.8666666666668</v>
      </c>
      <c r="E48" s="40">
        <v>3052.5333333333338</v>
      </c>
      <c r="F48" s="40">
        <v>3013.916666666667</v>
      </c>
      <c r="G48" s="40">
        <v>2987.5833333333339</v>
      </c>
      <c r="H48" s="40">
        <v>3117.4833333333336</v>
      </c>
      <c r="I48" s="40">
        <v>3143.8166666666666</v>
      </c>
      <c r="J48" s="40">
        <v>3182.4333333333334</v>
      </c>
      <c r="K48" s="31">
        <v>3105.2</v>
      </c>
      <c r="L48" s="31">
        <v>3040.25</v>
      </c>
      <c r="M48" s="31">
        <v>0.12406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1945.25</v>
      </c>
      <c r="D49" s="40">
        <v>1918.4166666666667</v>
      </c>
      <c r="E49" s="40">
        <v>1886.8333333333335</v>
      </c>
      <c r="F49" s="40">
        <v>1828.4166666666667</v>
      </c>
      <c r="G49" s="40">
        <v>1796.8333333333335</v>
      </c>
      <c r="H49" s="40">
        <v>1976.8333333333335</v>
      </c>
      <c r="I49" s="40">
        <v>2008.416666666667</v>
      </c>
      <c r="J49" s="40">
        <v>2066.8333333333335</v>
      </c>
      <c r="K49" s="31">
        <v>1950</v>
      </c>
      <c r="L49" s="31">
        <v>1860</v>
      </c>
      <c r="M49" s="31">
        <v>0.74682000000000004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8643.9</v>
      </c>
      <c r="D50" s="40">
        <v>8678.2166666666672</v>
      </c>
      <c r="E50" s="40">
        <v>8555.6833333333343</v>
      </c>
      <c r="F50" s="40">
        <v>8467.4666666666672</v>
      </c>
      <c r="G50" s="40">
        <v>8344.9333333333343</v>
      </c>
      <c r="H50" s="40">
        <v>8766.4333333333343</v>
      </c>
      <c r="I50" s="40">
        <v>8888.9666666666672</v>
      </c>
      <c r="J50" s="40">
        <v>8977.1833333333343</v>
      </c>
      <c r="K50" s="31">
        <v>8800.75</v>
      </c>
      <c r="L50" s="31">
        <v>8590</v>
      </c>
      <c r="M50" s="31">
        <v>0.23083999999999999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1156.5</v>
      </c>
      <c r="D51" s="40">
        <v>1168.3833333333334</v>
      </c>
      <c r="E51" s="40">
        <v>1141.7666666666669</v>
      </c>
      <c r="F51" s="40">
        <v>1127.0333333333335</v>
      </c>
      <c r="G51" s="40">
        <v>1100.416666666667</v>
      </c>
      <c r="H51" s="40">
        <v>1183.1166666666668</v>
      </c>
      <c r="I51" s="40">
        <v>1209.7333333333331</v>
      </c>
      <c r="J51" s="40">
        <v>1224.4666666666667</v>
      </c>
      <c r="K51" s="31">
        <v>1195</v>
      </c>
      <c r="L51" s="31">
        <v>1153.6500000000001</v>
      </c>
      <c r="M51" s="31">
        <v>7.8968600000000002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692.95</v>
      </c>
      <c r="D52" s="40">
        <v>699.2166666666667</v>
      </c>
      <c r="E52" s="40">
        <v>684.73333333333335</v>
      </c>
      <c r="F52" s="40">
        <v>676.51666666666665</v>
      </c>
      <c r="G52" s="40">
        <v>662.0333333333333</v>
      </c>
      <c r="H52" s="40">
        <v>707.43333333333339</v>
      </c>
      <c r="I52" s="40">
        <v>721.91666666666674</v>
      </c>
      <c r="J52" s="40">
        <v>730.13333333333344</v>
      </c>
      <c r="K52" s="31">
        <v>713.7</v>
      </c>
      <c r="L52" s="31">
        <v>691</v>
      </c>
      <c r="M52" s="31">
        <v>18.659500000000001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550.75</v>
      </c>
      <c r="D53" s="40">
        <v>547.76666666666665</v>
      </c>
      <c r="E53" s="40">
        <v>539.2833333333333</v>
      </c>
      <c r="F53" s="40">
        <v>527.81666666666661</v>
      </c>
      <c r="G53" s="40">
        <v>519.33333333333326</v>
      </c>
      <c r="H53" s="40">
        <v>559.23333333333335</v>
      </c>
      <c r="I53" s="40">
        <v>567.7166666666667</v>
      </c>
      <c r="J53" s="40">
        <v>579.18333333333339</v>
      </c>
      <c r="K53" s="31">
        <v>556.25</v>
      </c>
      <c r="L53" s="31">
        <v>536.29999999999995</v>
      </c>
      <c r="M53" s="31">
        <v>1.2954699999999999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712.5</v>
      </c>
      <c r="D54" s="40">
        <v>713.35</v>
      </c>
      <c r="E54" s="40">
        <v>706.7</v>
      </c>
      <c r="F54" s="40">
        <v>700.9</v>
      </c>
      <c r="G54" s="40">
        <v>694.25</v>
      </c>
      <c r="H54" s="40">
        <v>719.15000000000009</v>
      </c>
      <c r="I54" s="40">
        <v>725.8</v>
      </c>
      <c r="J54" s="40">
        <v>731.60000000000014</v>
      </c>
      <c r="K54" s="31">
        <v>720</v>
      </c>
      <c r="L54" s="31">
        <v>707.55</v>
      </c>
      <c r="M54" s="31">
        <v>76.928880000000007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3294.5</v>
      </c>
      <c r="D55" s="40">
        <v>3299.7833333333333</v>
      </c>
      <c r="E55" s="40">
        <v>3269.7166666666667</v>
      </c>
      <c r="F55" s="40">
        <v>3244.9333333333334</v>
      </c>
      <c r="G55" s="40">
        <v>3214.8666666666668</v>
      </c>
      <c r="H55" s="40">
        <v>3324.5666666666666</v>
      </c>
      <c r="I55" s="40">
        <v>3354.6333333333332</v>
      </c>
      <c r="J55" s="40">
        <v>3379.4166666666665</v>
      </c>
      <c r="K55" s="31">
        <v>3329.85</v>
      </c>
      <c r="L55" s="31">
        <v>3275</v>
      </c>
      <c r="M55" s="31">
        <v>2.9566699999999999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203.4</v>
      </c>
      <c r="D56" s="40">
        <v>203.76666666666665</v>
      </c>
      <c r="E56" s="40">
        <v>200.0333333333333</v>
      </c>
      <c r="F56" s="40">
        <v>196.66666666666666</v>
      </c>
      <c r="G56" s="40">
        <v>192.93333333333331</v>
      </c>
      <c r="H56" s="40">
        <v>207.1333333333333</v>
      </c>
      <c r="I56" s="40">
        <v>210.86666666666665</v>
      </c>
      <c r="J56" s="40">
        <v>214.23333333333329</v>
      </c>
      <c r="K56" s="31">
        <v>207.5</v>
      </c>
      <c r="L56" s="31">
        <v>200.4</v>
      </c>
      <c r="M56" s="31">
        <v>11.05152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1278.45</v>
      </c>
      <c r="D57" s="40">
        <v>1238.8833333333332</v>
      </c>
      <c r="E57" s="40">
        <v>1177.7666666666664</v>
      </c>
      <c r="F57" s="40">
        <v>1077.0833333333333</v>
      </c>
      <c r="G57" s="40">
        <v>1015.9666666666665</v>
      </c>
      <c r="H57" s="40">
        <v>1339.5666666666664</v>
      </c>
      <c r="I57" s="40">
        <v>1400.6833333333332</v>
      </c>
      <c r="J57" s="40">
        <v>1501.3666666666663</v>
      </c>
      <c r="K57" s="31">
        <v>1300</v>
      </c>
      <c r="L57" s="31">
        <v>1138.2</v>
      </c>
      <c r="M57" s="31">
        <v>26.06363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16660.7</v>
      </c>
      <c r="D58" s="40">
        <v>16831.883333333335</v>
      </c>
      <c r="E58" s="40">
        <v>16448.816666666669</v>
      </c>
      <c r="F58" s="40">
        <v>16236.933333333334</v>
      </c>
      <c r="G58" s="40">
        <v>15853.866666666669</v>
      </c>
      <c r="H58" s="40">
        <v>17043.76666666667</v>
      </c>
      <c r="I58" s="40">
        <v>17426.833333333336</v>
      </c>
      <c r="J58" s="40">
        <v>17638.716666666671</v>
      </c>
      <c r="K58" s="31">
        <v>17214.95</v>
      </c>
      <c r="L58" s="31">
        <v>16620</v>
      </c>
      <c r="M58" s="31">
        <v>2.5322100000000001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5478.15</v>
      </c>
      <c r="D59" s="40">
        <v>5493.7166666666672</v>
      </c>
      <c r="E59" s="40">
        <v>5429.4333333333343</v>
      </c>
      <c r="F59" s="40">
        <v>5380.7166666666672</v>
      </c>
      <c r="G59" s="40">
        <v>5316.4333333333343</v>
      </c>
      <c r="H59" s="40">
        <v>5542.4333333333343</v>
      </c>
      <c r="I59" s="40">
        <v>5606.7166666666672</v>
      </c>
      <c r="J59" s="40">
        <v>5655.4333333333343</v>
      </c>
      <c r="K59" s="31">
        <v>5558</v>
      </c>
      <c r="L59" s="31">
        <v>5445</v>
      </c>
      <c r="M59" s="31">
        <v>0.4738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6847.25</v>
      </c>
      <c r="D60" s="40">
        <v>6916.916666666667</v>
      </c>
      <c r="E60" s="40">
        <v>6761.3333333333339</v>
      </c>
      <c r="F60" s="40">
        <v>6675.416666666667</v>
      </c>
      <c r="G60" s="40">
        <v>6519.8333333333339</v>
      </c>
      <c r="H60" s="40">
        <v>7002.8333333333339</v>
      </c>
      <c r="I60" s="40">
        <v>7158.4166666666679</v>
      </c>
      <c r="J60" s="40">
        <v>7244.3333333333339</v>
      </c>
      <c r="K60" s="31">
        <v>7072.5</v>
      </c>
      <c r="L60" s="31">
        <v>6831</v>
      </c>
      <c r="M60" s="31">
        <v>18.175280000000001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3193.7</v>
      </c>
      <c r="D61" s="40">
        <v>3200.5333333333333</v>
      </c>
      <c r="E61" s="40">
        <v>3133.1666666666665</v>
      </c>
      <c r="F61" s="40">
        <v>3072.6333333333332</v>
      </c>
      <c r="G61" s="40">
        <v>3005.2666666666664</v>
      </c>
      <c r="H61" s="40">
        <v>3261.0666666666666</v>
      </c>
      <c r="I61" s="40">
        <v>3328.4333333333334</v>
      </c>
      <c r="J61" s="40">
        <v>3388.9666666666667</v>
      </c>
      <c r="K61" s="31">
        <v>3267.9</v>
      </c>
      <c r="L61" s="31">
        <v>3140</v>
      </c>
      <c r="M61" s="31">
        <v>0.47160000000000002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2247.8000000000002</v>
      </c>
      <c r="D62" s="40">
        <v>2241.9500000000003</v>
      </c>
      <c r="E62" s="40">
        <v>2223.9000000000005</v>
      </c>
      <c r="F62" s="40">
        <v>2200.0000000000005</v>
      </c>
      <c r="G62" s="40">
        <v>2181.9500000000007</v>
      </c>
      <c r="H62" s="40">
        <v>2265.8500000000004</v>
      </c>
      <c r="I62" s="40">
        <v>2283.9000000000005</v>
      </c>
      <c r="J62" s="40">
        <v>2307.8000000000002</v>
      </c>
      <c r="K62" s="31">
        <v>2260</v>
      </c>
      <c r="L62" s="31">
        <v>2218.0500000000002</v>
      </c>
      <c r="M62" s="31">
        <v>1.2682599999999999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325.45</v>
      </c>
      <c r="D63" s="40">
        <v>327.23333333333335</v>
      </c>
      <c r="E63" s="40">
        <v>322.7166666666667</v>
      </c>
      <c r="F63" s="40">
        <v>319.98333333333335</v>
      </c>
      <c r="G63" s="40">
        <v>315.4666666666667</v>
      </c>
      <c r="H63" s="40">
        <v>329.9666666666667</v>
      </c>
      <c r="I63" s="40">
        <v>334.48333333333335</v>
      </c>
      <c r="J63" s="40">
        <v>337.2166666666667</v>
      </c>
      <c r="K63" s="31">
        <v>331.75</v>
      </c>
      <c r="L63" s="31">
        <v>324.5</v>
      </c>
      <c r="M63" s="31">
        <v>7.7362399999999996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277.89999999999998</v>
      </c>
      <c r="D64" s="40">
        <v>279.18333333333334</v>
      </c>
      <c r="E64" s="40">
        <v>276.11666666666667</v>
      </c>
      <c r="F64" s="40">
        <v>274.33333333333331</v>
      </c>
      <c r="G64" s="40">
        <v>271.26666666666665</v>
      </c>
      <c r="H64" s="40">
        <v>280.9666666666667</v>
      </c>
      <c r="I64" s="40">
        <v>284.03333333333342</v>
      </c>
      <c r="J64" s="40">
        <v>285.81666666666672</v>
      </c>
      <c r="K64" s="31">
        <v>282.25</v>
      </c>
      <c r="L64" s="31">
        <v>277.39999999999998</v>
      </c>
      <c r="M64" s="31">
        <v>24.154710000000001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90.25</v>
      </c>
      <c r="D65" s="40">
        <v>91.083333333333329</v>
      </c>
      <c r="E65" s="40">
        <v>89.11666666666666</v>
      </c>
      <c r="F65" s="40">
        <v>87.983333333333334</v>
      </c>
      <c r="G65" s="40">
        <v>86.016666666666666</v>
      </c>
      <c r="H65" s="40">
        <v>92.216666666666654</v>
      </c>
      <c r="I65" s="40">
        <v>94.183333333333323</v>
      </c>
      <c r="J65" s="40">
        <v>95.316666666666649</v>
      </c>
      <c r="K65" s="31">
        <v>93.05</v>
      </c>
      <c r="L65" s="31">
        <v>89.95</v>
      </c>
      <c r="M65" s="31">
        <v>190.2406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55.75</v>
      </c>
      <c r="D66" s="40">
        <v>55.916666666666664</v>
      </c>
      <c r="E66" s="40">
        <v>55.233333333333327</v>
      </c>
      <c r="F66" s="40">
        <v>54.716666666666661</v>
      </c>
      <c r="G66" s="40">
        <v>54.033333333333324</v>
      </c>
      <c r="H66" s="40">
        <v>56.43333333333333</v>
      </c>
      <c r="I66" s="40">
        <v>57.116666666666667</v>
      </c>
      <c r="J66" s="40">
        <v>57.633333333333333</v>
      </c>
      <c r="K66" s="31">
        <v>56.6</v>
      </c>
      <c r="L66" s="31">
        <v>55.4</v>
      </c>
      <c r="M66" s="31">
        <v>24.50234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2862.1</v>
      </c>
      <c r="D67" s="40">
        <v>2884.4500000000003</v>
      </c>
      <c r="E67" s="40">
        <v>2829.0500000000006</v>
      </c>
      <c r="F67" s="40">
        <v>2796.0000000000005</v>
      </c>
      <c r="G67" s="40">
        <v>2740.6000000000008</v>
      </c>
      <c r="H67" s="40">
        <v>2917.5000000000005</v>
      </c>
      <c r="I67" s="40">
        <v>2972.9</v>
      </c>
      <c r="J67" s="40">
        <v>3005.9500000000003</v>
      </c>
      <c r="K67" s="31">
        <v>2939.85</v>
      </c>
      <c r="L67" s="31">
        <v>2851.4</v>
      </c>
      <c r="M67" s="31">
        <v>0.15192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1911.55</v>
      </c>
      <c r="D68" s="40">
        <v>1929.5166666666667</v>
      </c>
      <c r="E68" s="40">
        <v>1887.0333333333333</v>
      </c>
      <c r="F68" s="40">
        <v>1862.5166666666667</v>
      </c>
      <c r="G68" s="40">
        <v>1820.0333333333333</v>
      </c>
      <c r="H68" s="40">
        <v>1954.0333333333333</v>
      </c>
      <c r="I68" s="40">
        <v>1996.5166666666664</v>
      </c>
      <c r="J68" s="40">
        <v>2021.0333333333333</v>
      </c>
      <c r="K68" s="31">
        <v>1972</v>
      </c>
      <c r="L68" s="31">
        <v>1905</v>
      </c>
      <c r="M68" s="31">
        <v>6.51633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4745.8</v>
      </c>
      <c r="D69" s="40">
        <v>4742.666666666667</v>
      </c>
      <c r="E69" s="40">
        <v>4693.3333333333339</v>
      </c>
      <c r="F69" s="40">
        <v>4640.8666666666668</v>
      </c>
      <c r="G69" s="40">
        <v>4591.5333333333338</v>
      </c>
      <c r="H69" s="40">
        <v>4795.1333333333341</v>
      </c>
      <c r="I69" s="40">
        <v>4844.4666666666681</v>
      </c>
      <c r="J69" s="40">
        <v>4896.9333333333343</v>
      </c>
      <c r="K69" s="31">
        <v>4792</v>
      </c>
      <c r="L69" s="31">
        <v>4690.2</v>
      </c>
      <c r="M69" s="31">
        <v>6.8349999999999994E-2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1142.8</v>
      </c>
      <c r="D70" s="40">
        <v>1147.7333333333333</v>
      </c>
      <c r="E70" s="40">
        <v>1130.0666666666666</v>
      </c>
      <c r="F70" s="40">
        <v>1117.3333333333333</v>
      </c>
      <c r="G70" s="40">
        <v>1099.6666666666665</v>
      </c>
      <c r="H70" s="40">
        <v>1160.4666666666667</v>
      </c>
      <c r="I70" s="40">
        <v>1178.1333333333332</v>
      </c>
      <c r="J70" s="40">
        <v>1190.8666666666668</v>
      </c>
      <c r="K70" s="31">
        <v>1165.4000000000001</v>
      </c>
      <c r="L70" s="31">
        <v>1135</v>
      </c>
      <c r="M70" s="31">
        <v>1.35734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393.25</v>
      </c>
      <c r="D71" s="40">
        <v>395.81666666666666</v>
      </c>
      <c r="E71" s="40">
        <v>387.98333333333335</v>
      </c>
      <c r="F71" s="40">
        <v>382.7166666666667</v>
      </c>
      <c r="G71" s="40">
        <v>374.88333333333338</v>
      </c>
      <c r="H71" s="40">
        <v>401.08333333333331</v>
      </c>
      <c r="I71" s="40">
        <v>408.91666666666669</v>
      </c>
      <c r="J71" s="40">
        <v>414.18333333333328</v>
      </c>
      <c r="K71" s="31">
        <v>403.65</v>
      </c>
      <c r="L71" s="31">
        <v>390.55</v>
      </c>
      <c r="M71" s="31">
        <v>1.1724600000000001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208</v>
      </c>
      <c r="D72" s="40">
        <v>208.25</v>
      </c>
      <c r="E72" s="40">
        <v>206.15</v>
      </c>
      <c r="F72" s="40">
        <v>204.3</v>
      </c>
      <c r="G72" s="40">
        <v>202.20000000000002</v>
      </c>
      <c r="H72" s="40">
        <v>210.1</v>
      </c>
      <c r="I72" s="40">
        <v>212.20000000000002</v>
      </c>
      <c r="J72" s="40">
        <v>214.04999999999998</v>
      </c>
      <c r="K72" s="31">
        <v>210.35</v>
      </c>
      <c r="L72" s="31">
        <v>206.4</v>
      </c>
      <c r="M72" s="31">
        <v>46.772269999999999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1895.3</v>
      </c>
      <c r="D73" s="40">
        <v>1903.3999999999999</v>
      </c>
      <c r="E73" s="40">
        <v>1855.4499999999998</v>
      </c>
      <c r="F73" s="40">
        <v>1815.6</v>
      </c>
      <c r="G73" s="40">
        <v>1767.6499999999999</v>
      </c>
      <c r="H73" s="40">
        <v>1943.2499999999998</v>
      </c>
      <c r="I73" s="40">
        <v>1991.2</v>
      </c>
      <c r="J73" s="40">
        <v>2031.0499999999997</v>
      </c>
      <c r="K73" s="31">
        <v>1951.35</v>
      </c>
      <c r="L73" s="31">
        <v>1863.55</v>
      </c>
      <c r="M73" s="31">
        <v>1.47113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759.25</v>
      </c>
      <c r="D74" s="40">
        <v>757.61666666666667</v>
      </c>
      <c r="E74" s="40">
        <v>752.63333333333333</v>
      </c>
      <c r="F74" s="40">
        <v>746.01666666666665</v>
      </c>
      <c r="G74" s="40">
        <v>741.0333333333333</v>
      </c>
      <c r="H74" s="40">
        <v>764.23333333333335</v>
      </c>
      <c r="I74" s="40">
        <v>769.2166666666667</v>
      </c>
      <c r="J74" s="40">
        <v>775.83333333333337</v>
      </c>
      <c r="K74" s="31">
        <v>762.6</v>
      </c>
      <c r="L74" s="31">
        <v>751</v>
      </c>
      <c r="M74" s="31">
        <v>2.1393800000000001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728.6</v>
      </c>
      <c r="D75" s="40">
        <v>731.31666666666661</v>
      </c>
      <c r="E75" s="40">
        <v>721.58333333333326</v>
      </c>
      <c r="F75" s="40">
        <v>714.56666666666661</v>
      </c>
      <c r="G75" s="40">
        <v>704.83333333333326</v>
      </c>
      <c r="H75" s="40">
        <v>738.33333333333326</v>
      </c>
      <c r="I75" s="40">
        <v>748.06666666666661</v>
      </c>
      <c r="J75" s="40">
        <v>755.08333333333326</v>
      </c>
      <c r="K75" s="31">
        <v>741.05</v>
      </c>
      <c r="L75" s="31">
        <v>724.3</v>
      </c>
      <c r="M75" s="31">
        <v>4.5542400000000001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10265.049999999999</v>
      </c>
      <c r="D76" s="40">
        <v>10254.35</v>
      </c>
      <c r="E76" s="40">
        <v>10133.700000000001</v>
      </c>
      <c r="F76" s="40">
        <v>10002.35</v>
      </c>
      <c r="G76" s="40">
        <v>9881.7000000000007</v>
      </c>
      <c r="H76" s="40">
        <v>10385.700000000001</v>
      </c>
      <c r="I76" s="40">
        <v>10506.349999999999</v>
      </c>
      <c r="J76" s="40">
        <v>10637.7</v>
      </c>
      <c r="K76" s="31">
        <v>10375</v>
      </c>
      <c r="L76" s="31">
        <v>10123</v>
      </c>
      <c r="M76" s="31">
        <v>1.2070000000000001E-2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685.45</v>
      </c>
      <c r="D77" s="40">
        <v>688.15</v>
      </c>
      <c r="E77" s="40">
        <v>681.4</v>
      </c>
      <c r="F77" s="40">
        <v>677.35</v>
      </c>
      <c r="G77" s="40">
        <v>670.6</v>
      </c>
      <c r="H77" s="40">
        <v>692.19999999999993</v>
      </c>
      <c r="I77" s="40">
        <v>698.94999999999993</v>
      </c>
      <c r="J77" s="40">
        <v>702.99999999999989</v>
      </c>
      <c r="K77" s="31">
        <v>694.9</v>
      </c>
      <c r="L77" s="31">
        <v>684.1</v>
      </c>
      <c r="M77" s="31">
        <v>76.743189999999998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64.5</v>
      </c>
      <c r="D78" s="40">
        <v>64.833333333333329</v>
      </c>
      <c r="E78" s="40">
        <v>63.666666666666657</v>
      </c>
      <c r="F78" s="40">
        <v>62.833333333333329</v>
      </c>
      <c r="G78" s="40">
        <v>61.666666666666657</v>
      </c>
      <c r="H78" s="40">
        <v>65.666666666666657</v>
      </c>
      <c r="I78" s="40">
        <v>66.833333333333314</v>
      </c>
      <c r="J78" s="40">
        <v>67.666666666666657</v>
      </c>
      <c r="K78" s="31">
        <v>66</v>
      </c>
      <c r="L78" s="31">
        <v>64</v>
      </c>
      <c r="M78" s="31">
        <v>366.70267999999999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375.4</v>
      </c>
      <c r="D79" s="40">
        <v>376.68333333333334</v>
      </c>
      <c r="E79" s="40">
        <v>372.2166666666667</v>
      </c>
      <c r="F79" s="40">
        <v>369.03333333333336</v>
      </c>
      <c r="G79" s="40">
        <v>364.56666666666672</v>
      </c>
      <c r="H79" s="40">
        <v>379.86666666666667</v>
      </c>
      <c r="I79" s="40">
        <v>384.33333333333326</v>
      </c>
      <c r="J79" s="40">
        <v>387.51666666666665</v>
      </c>
      <c r="K79" s="31">
        <v>381.15</v>
      </c>
      <c r="L79" s="31">
        <v>373.5</v>
      </c>
      <c r="M79" s="31">
        <v>19.091850000000001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1458.45</v>
      </c>
      <c r="D80" s="40">
        <v>1468.55</v>
      </c>
      <c r="E80" s="40">
        <v>1432</v>
      </c>
      <c r="F80" s="40">
        <v>1405.55</v>
      </c>
      <c r="G80" s="40">
        <v>1369</v>
      </c>
      <c r="H80" s="40">
        <v>1495</v>
      </c>
      <c r="I80" s="40">
        <v>1531.5499999999997</v>
      </c>
      <c r="J80" s="40">
        <v>1558</v>
      </c>
      <c r="K80" s="31">
        <v>1505.1</v>
      </c>
      <c r="L80" s="31">
        <v>1442.1</v>
      </c>
      <c r="M80" s="31">
        <v>0.79471999999999998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6313.35</v>
      </c>
      <c r="D81" s="40">
        <v>6363.5999999999995</v>
      </c>
      <c r="E81" s="40">
        <v>6254.7499999999991</v>
      </c>
      <c r="F81" s="40">
        <v>6196.15</v>
      </c>
      <c r="G81" s="40">
        <v>6087.2999999999993</v>
      </c>
      <c r="H81" s="40">
        <v>6422.1999999999989</v>
      </c>
      <c r="I81" s="40">
        <v>6531.0499999999993</v>
      </c>
      <c r="J81" s="40">
        <v>6589.6499999999987</v>
      </c>
      <c r="K81" s="31">
        <v>6472.45</v>
      </c>
      <c r="L81" s="31">
        <v>6305</v>
      </c>
      <c r="M81" s="31">
        <v>0.26358999999999999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995.85</v>
      </c>
      <c r="D82" s="40">
        <v>997.2833333333333</v>
      </c>
      <c r="E82" s="40">
        <v>977.56666666666661</v>
      </c>
      <c r="F82" s="40">
        <v>959.2833333333333</v>
      </c>
      <c r="G82" s="40">
        <v>939.56666666666661</v>
      </c>
      <c r="H82" s="40">
        <v>1015.5666666666666</v>
      </c>
      <c r="I82" s="40">
        <v>1035.2833333333333</v>
      </c>
      <c r="J82" s="40">
        <v>1053.5666666666666</v>
      </c>
      <c r="K82" s="31">
        <v>1017</v>
      </c>
      <c r="L82" s="31">
        <v>979</v>
      </c>
      <c r="M82" s="31">
        <v>0.84160999999999997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16689.150000000001</v>
      </c>
      <c r="D83" s="40">
        <v>16763.033333333336</v>
      </c>
      <c r="E83" s="40">
        <v>16547.066666666673</v>
      </c>
      <c r="F83" s="40">
        <v>16404.983333333337</v>
      </c>
      <c r="G83" s="40">
        <v>16189.016666666674</v>
      </c>
      <c r="H83" s="40">
        <v>16905.116666666672</v>
      </c>
      <c r="I83" s="40">
        <v>17121.083333333339</v>
      </c>
      <c r="J83" s="40">
        <v>17263.166666666672</v>
      </c>
      <c r="K83" s="31">
        <v>16979</v>
      </c>
      <c r="L83" s="31">
        <v>16620.95</v>
      </c>
      <c r="M83" s="31">
        <v>0.38083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384.3</v>
      </c>
      <c r="D84" s="40">
        <v>386.60000000000008</v>
      </c>
      <c r="E84" s="40">
        <v>380.80000000000018</v>
      </c>
      <c r="F84" s="40">
        <v>377.30000000000013</v>
      </c>
      <c r="G84" s="40">
        <v>371.50000000000023</v>
      </c>
      <c r="H84" s="40">
        <v>390.10000000000014</v>
      </c>
      <c r="I84" s="40">
        <v>395.9</v>
      </c>
      <c r="J84" s="40">
        <v>399.40000000000009</v>
      </c>
      <c r="K84" s="31">
        <v>392.4</v>
      </c>
      <c r="L84" s="31">
        <v>383.1</v>
      </c>
      <c r="M84" s="31">
        <v>55.575920000000004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471.85</v>
      </c>
      <c r="D85" s="40">
        <v>475.60000000000008</v>
      </c>
      <c r="E85" s="40">
        <v>464.35000000000014</v>
      </c>
      <c r="F85" s="40">
        <v>456.85000000000008</v>
      </c>
      <c r="G85" s="40">
        <v>445.60000000000014</v>
      </c>
      <c r="H85" s="40">
        <v>483.10000000000014</v>
      </c>
      <c r="I85" s="40">
        <v>494.35</v>
      </c>
      <c r="J85" s="40">
        <v>501.85000000000014</v>
      </c>
      <c r="K85" s="31">
        <v>486.85</v>
      </c>
      <c r="L85" s="31">
        <v>468.1</v>
      </c>
      <c r="M85" s="31">
        <v>1.25942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3541.6</v>
      </c>
      <c r="D86" s="40">
        <v>3547.5666666666671</v>
      </c>
      <c r="E86" s="40">
        <v>3515.5333333333342</v>
      </c>
      <c r="F86" s="40">
        <v>3489.4666666666672</v>
      </c>
      <c r="G86" s="40">
        <v>3457.4333333333343</v>
      </c>
      <c r="H86" s="40">
        <v>3573.6333333333341</v>
      </c>
      <c r="I86" s="40">
        <v>3605.666666666667</v>
      </c>
      <c r="J86" s="40">
        <v>3631.733333333334</v>
      </c>
      <c r="K86" s="31">
        <v>3579.6</v>
      </c>
      <c r="L86" s="31">
        <v>3521.5</v>
      </c>
      <c r="M86" s="31">
        <v>1.5207900000000001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2222.75</v>
      </c>
      <c r="D87" s="40">
        <v>2260.85</v>
      </c>
      <c r="E87" s="40">
        <v>2148</v>
      </c>
      <c r="F87" s="40">
        <v>2073.25</v>
      </c>
      <c r="G87" s="40">
        <v>1960.4</v>
      </c>
      <c r="H87" s="40">
        <v>2335.6</v>
      </c>
      <c r="I87" s="40">
        <v>2448.4499999999994</v>
      </c>
      <c r="J87" s="40">
        <v>2523.1999999999998</v>
      </c>
      <c r="K87" s="31">
        <v>2373.6999999999998</v>
      </c>
      <c r="L87" s="31">
        <v>2186.1</v>
      </c>
      <c r="M87" s="31">
        <v>54.932009999999998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501.35</v>
      </c>
      <c r="D88" s="40">
        <v>503.45</v>
      </c>
      <c r="E88" s="40">
        <v>497.9</v>
      </c>
      <c r="F88" s="40">
        <v>494.45</v>
      </c>
      <c r="G88" s="40">
        <v>488.9</v>
      </c>
      <c r="H88" s="40">
        <v>506.9</v>
      </c>
      <c r="I88" s="40">
        <v>512.45000000000005</v>
      </c>
      <c r="J88" s="40">
        <v>515.9</v>
      </c>
      <c r="K88" s="31">
        <v>509</v>
      </c>
      <c r="L88" s="31">
        <v>500</v>
      </c>
      <c r="M88" s="31">
        <v>20.03829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155.4</v>
      </c>
      <c r="D89" s="40">
        <v>156.95000000000002</v>
      </c>
      <c r="E89" s="40">
        <v>153.00000000000003</v>
      </c>
      <c r="F89" s="40">
        <v>150.60000000000002</v>
      </c>
      <c r="G89" s="40">
        <v>146.65000000000003</v>
      </c>
      <c r="H89" s="40">
        <v>159.35000000000002</v>
      </c>
      <c r="I89" s="40">
        <v>163.30000000000001</v>
      </c>
      <c r="J89" s="40">
        <v>165.70000000000002</v>
      </c>
      <c r="K89" s="31">
        <v>160.9</v>
      </c>
      <c r="L89" s="31">
        <v>154.55000000000001</v>
      </c>
      <c r="M89" s="31">
        <v>25.66086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465.5</v>
      </c>
      <c r="D90" s="40">
        <v>466.63333333333338</v>
      </c>
      <c r="E90" s="40">
        <v>463.36666666666679</v>
      </c>
      <c r="F90" s="40">
        <v>461.23333333333341</v>
      </c>
      <c r="G90" s="40">
        <v>457.96666666666681</v>
      </c>
      <c r="H90" s="40">
        <v>468.76666666666677</v>
      </c>
      <c r="I90" s="40">
        <v>472.0333333333333</v>
      </c>
      <c r="J90" s="40">
        <v>474.16666666666674</v>
      </c>
      <c r="K90" s="31">
        <v>469.9</v>
      </c>
      <c r="L90" s="31">
        <v>464.5</v>
      </c>
      <c r="M90" s="31">
        <v>10.48175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2783.5</v>
      </c>
      <c r="D91" s="40">
        <v>2777.5</v>
      </c>
      <c r="E91" s="40">
        <v>2756</v>
      </c>
      <c r="F91" s="40">
        <v>2728.5</v>
      </c>
      <c r="G91" s="40">
        <v>2707</v>
      </c>
      <c r="H91" s="40">
        <v>2805</v>
      </c>
      <c r="I91" s="40">
        <v>2826.5</v>
      </c>
      <c r="J91" s="40">
        <v>2854</v>
      </c>
      <c r="K91" s="31">
        <v>2799</v>
      </c>
      <c r="L91" s="31">
        <v>2750</v>
      </c>
      <c r="M91" s="31">
        <v>2.18668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211.25</v>
      </c>
      <c r="D92" s="40">
        <v>213.11666666666665</v>
      </c>
      <c r="E92" s="40">
        <v>208.83333333333329</v>
      </c>
      <c r="F92" s="40">
        <v>206.41666666666663</v>
      </c>
      <c r="G92" s="40">
        <v>202.13333333333327</v>
      </c>
      <c r="H92" s="40">
        <v>215.5333333333333</v>
      </c>
      <c r="I92" s="40">
        <v>219.81666666666666</v>
      </c>
      <c r="J92" s="40">
        <v>222.23333333333332</v>
      </c>
      <c r="K92" s="31">
        <v>217.4</v>
      </c>
      <c r="L92" s="31">
        <v>210.7</v>
      </c>
      <c r="M92" s="31">
        <v>57.997570000000003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599.95000000000005</v>
      </c>
      <c r="D93" s="40">
        <v>598.43333333333328</v>
      </c>
      <c r="E93" s="40">
        <v>594.31666666666661</v>
      </c>
      <c r="F93" s="40">
        <v>588.68333333333328</v>
      </c>
      <c r="G93" s="40">
        <v>584.56666666666661</v>
      </c>
      <c r="H93" s="40">
        <v>604.06666666666661</v>
      </c>
      <c r="I93" s="40">
        <v>608.18333333333317</v>
      </c>
      <c r="J93" s="40">
        <v>613.81666666666661</v>
      </c>
      <c r="K93" s="31">
        <v>602.54999999999995</v>
      </c>
      <c r="L93" s="31">
        <v>592.79999999999995</v>
      </c>
      <c r="M93" s="31">
        <v>4.1307999999999998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771.2</v>
      </c>
      <c r="D94" s="40">
        <v>777.5</v>
      </c>
      <c r="E94" s="40">
        <v>752</v>
      </c>
      <c r="F94" s="40">
        <v>732.8</v>
      </c>
      <c r="G94" s="40">
        <v>707.3</v>
      </c>
      <c r="H94" s="40">
        <v>796.7</v>
      </c>
      <c r="I94" s="40">
        <v>822.2</v>
      </c>
      <c r="J94" s="40">
        <v>841.40000000000009</v>
      </c>
      <c r="K94" s="31">
        <v>803</v>
      </c>
      <c r="L94" s="31">
        <v>758.3</v>
      </c>
      <c r="M94" s="31">
        <v>0.79491000000000001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932.9</v>
      </c>
      <c r="D95" s="40">
        <v>923.56666666666661</v>
      </c>
      <c r="E95" s="40">
        <v>898.33333333333326</v>
      </c>
      <c r="F95" s="40">
        <v>863.76666666666665</v>
      </c>
      <c r="G95" s="40">
        <v>838.5333333333333</v>
      </c>
      <c r="H95" s="40">
        <v>958.13333333333321</v>
      </c>
      <c r="I95" s="40">
        <v>983.36666666666656</v>
      </c>
      <c r="J95" s="40">
        <v>1017.9333333333332</v>
      </c>
      <c r="K95" s="31">
        <v>948.8</v>
      </c>
      <c r="L95" s="31">
        <v>889</v>
      </c>
      <c r="M95" s="31">
        <v>3.5439600000000002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125.2</v>
      </c>
      <c r="D96" s="40">
        <v>125.25</v>
      </c>
      <c r="E96" s="40">
        <v>124.6</v>
      </c>
      <c r="F96" s="40">
        <v>124</v>
      </c>
      <c r="G96" s="40">
        <v>123.35</v>
      </c>
      <c r="H96" s="40">
        <v>125.85</v>
      </c>
      <c r="I96" s="40">
        <v>126.5</v>
      </c>
      <c r="J96" s="40">
        <v>127.1</v>
      </c>
      <c r="K96" s="31">
        <v>125.9</v>
      </c>
      <c r="L96" s="31">
        <v>124.65</v>
      </c>
      <c r="M96" s="31">
        <v>4.6117900000000001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412.7</v>
      </c>
      <c r="D97" s="40">
        <v>409.2</v>
      </c>
      <c r="E97" s="40">
        <v>402.9</v>
      </c>
      <c r="F97" s="40">
        <v>393.09999999999997</v>
      </c>
      <c r="G97" s="40">
        <v>386.79999999999995</v>
      </c>
      <c r="H97" s="40">
        <v>419</v>
      </c>
      <c r="I97" s="40">
        <v>425.30000000000007</v>
      </c>
      <c r="J97" s="40">
        <v>435.1</v>
      </c>
      <c r="K97" s="31">
        <v>415.5</v>
      </c>
      <c r="L97" s="31">
        <v>399.4</v>
      </c>
      <c r="M97" s="31">
        <v>4.3630500000000003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1638.85</v>
      </c>
      <c r="D98" s="40">
        <v>1664.8166666666666</v>
      </c>
      <c r="E98" s="40">
        <v>1595.2333333333331</v>
      </c>
      <c r="F98" s="40">
        <v>1551.6166666666666</v>
      </c>
      <c r="G98" s="40">
        <v>1482.0333333333331</v>
      </c>
      <c r="H98" s="40">
        <v>1708.4333333333332</v>
      </c>
      <c r="I98" s="40">
        <v>1778.0166666666667</v>
      </c>
      <c r="J98" s="40">
        <v>1821.6333333333332</v>
      </c>
      <c r="K98" s="31">
        <v>1734.4</v>
      </c>
      <c r="L98" s="31">
        <v>1621.2</v>
      </c>
      <c r="M98" s="31">
        <v>32.520009999999999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1145.6500000000001</v>
      </c>
      <c r="D99" s="40">
        <v>1146.4166666666667</v>
      </c>
      <c r="E99" s="40">
        <v>1134.2833333333335</v>
      </c>
      <c r="F99" s="40">
        <v>1122.9166666666667</v>
      </c>
      <c r="G99" s="40">
        <v>1110.7833333333335</v>
      </c>
      <c r="H99" s="40">
        <v>1157.7833333333335</v>
      </c>
      <c r="I99" s="40">
        <v>1169.9166666666667</v>
      </c>
      <c r="J99" s="40">
        <v>1181.2833333333335</v>
      </c>
      <c r="K99" s="31">
        <v>1158.55</v>
      </c>
      <c r="L99" s="31">
        <v>1135.05</v>
      </c>
      <c r="M99" s="31">
        <v>0.45218000000000003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22.2</v>
      </c>
      <c r="D100" s="40">
        <v>22.266666666666666</v>
      </c>
      <c r="E100" s="40">
        <v>21.93333333333333</v>
      </c>
      <c r="F100" s="40">
        <v>21.666666666666664</v>
      </c>
      <c r="G100" s="40">
        <v>21.333333333333329</v>
      </c>
      <c r="H100" s="40">
        <v>22.533333333333331</v>
      </c>
      <c r="I100" s="40">
        <v>22.866666666666667</v>
      </c>
      <c r="J100" s="40">
        <v>23.133333333333333</v>
      </c>
      <c r="K100" s="31">
        <v>22.6</v>
      </c>
      <c r="L100" s="31">
        <v>22</v>
      </c>
      <c r="M100" s="31">
        <v>27.835280000000001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622</v>
      </c>
      <c r="D101" s="40">
        <v>625.15</v>
      </c>
      <c r="E101" s="40">
        <v>608.29999999999995</v>
      </c>
      <c r="F101" s="40">
        <v>594.6</v>
      </c>
      <c r="G101" s="40">
        <v>577.75</v>
      </c>
      <c r="H101" s="40">
        <v>638.84999999999991</v>
      </c>
      <c r="I101" s="40">
        <v>655.7</v>
      </c>
      <c r="J101" s="40">
        <v>669.39999999999986</v>
      </c>
      <c r="K101" s="31">
        <v>642</v>
      </c>
      <c r="L101" s="31">
        <v>611.45000000000005</v>
      </c>
      <c r="M101" s="31">
        <v>2.6782599999999999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863.85</v>
      </c>
      <c r="D102" s="40">
        <v>860.1</v>
      </c>
      <c r="E102" s="40">
        <v>838.2</v>
      </c>
      <c r="F102" s="40">
        <v>812.55000000000007</v>
      </c>
      <c r="G102" s="40">
        <v>790.65000000000009</v>
      </c>
      <c r="H102" s="40">
        <v>885.75</v>
      </c>
      <c r="I102" s="40">
        <v>907.64999999999986</v>
      </c>
      <c r="J102" s="40">
        <v>933.3</v>
      </c>
      <c r="K102" s="31">
        <v>882</v>
      </c>
      <c r="L102" s="31">
        <v>834.45</v>
      </c>
      <c r="M102" s="31">
        <v>6.8500100000000002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4837.8</v>
      </c>
      <c r="D103" s="40">
        <v>4861.083333333333</v>
      </c>
      <c r="E103" s="40">
        <v>4797.2166666666662</v>
      </c>
      <c r="F103" s="40">
        <v>4756.6333333333332</v>
      </c>
      <c r="G103" s="40">
        <v>4692.7666666666664</v>
      </c>
      <c r="H103" s="40">
        <v>4901.6666666666661</v>
      </c>
      <c r="I103" s="40">
        <v>4965.5333333333328</v>
      </c>
      <c r="J103" s="40">
        <v>5006.1166666666659</v>
      </c>
      <c r="K103" s="31">
        <v>4924.95</v>
      </c>
      <c r="L103" s="31">
        <v>4820.5</v>
      </c>
      <c r="M103" s="31">
        <v>3.2300000000000002E-2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88.8</v>
      </c>
      <c r="D104" s="40">
        <v>89.366666666666674</v>
      </c>
      <c r="E104" s="40">
        <v>88.033333333333346</v>
      </c>
      <c r="F104" s="40">
        <v>87.266666666666666</v>
      </c>
      <c r="G104" s="40">
        <v>85.933333333333337</v>
      </c>
      <c r="H104" s="40">
        <v>90.133333333333354</v>
      </c>
      <c r="I104" s="40">
        <v>91.466666666666669</v>
      </c>
      <c r="J104" s="40">
        <v>92.233333333333363</v>
      </c>
      <c r="K104" s="31">
        <v>90.7</v>
      </c>
      <c r="L104" s="31">
        <v>88.6</v>
      </c>
      <c r="M104" s="31">
        <v>19.706949999999999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516.20000000000005</v>
      </c>
      <c r="D105" s="40">
        <v>517.93333333333339</v>
      </c>
      <c r="E105" s="40">
        <v>508.86666666666679</v>
      </c>
      <c r="F105" s="40">
        <v>501.53333333333342</v>
      </c>
      <c r="G105" s="40">
        <v>492.46666666666681</v>
      </c>
      <c r="H105" s="40">
        <v>525.26666666666677</v>
      </c>
      <c r="I105" s="40">
        <v>534.33333333333337</v>
      </c>
      <c r="J105" s="40">
        <v>541.66666666666674</v>
      </c>
      <c r="K105" s="31">
        <v>527</v>
      </c>
      <c r="L105" s="31">
        <v>510.6</v>
      </c>
      <c r="M105" s="31">
        <v>0.25861000000000001</v>
      </c>
      <c r="N105" s="1"/>
      <c r="O105" s="1"/>
    </row>
    <row r="106" spans="1:15" ht="12.75" customHeight="1">
      <c r="A106" s="31">
        <v>96</v>
      </c>
      <c r="B106" s="31" t="s">
        <v>844</v>
      </c>
      <c r="C106" s="31">
        <v>184.9</v>
      </c>
      <c r="D106" s="40">
        <v>186</v>
      </c>
      <c r="E106" s="40">
        <v>180.9</v>
      </c>
      <c r="F106" s="40">
        <v>176.9</v>
      </c>
      <c r="G106" s="40">
        <v>171.8</v>
      </c>
      <c r="H106" s="40">
        <v>190</v>
      </c>
      <c r="I106" s="40">
        <v>195.10000000000002</v>
      </c>
      <c r="J106" s="40">
        <v>199.1</v>
      </c>
      <c r="K106" s="31">
        <v>191.1</v>
      </c>
      <c r="L106" s="31">
        <v>182</v>
      </c>
      <c r="M106" s="31">
        <v>22.56643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236.3</v>
      </c>
      <c r="D107" s="40">
        <v>239.43333333333331</v>
      </c>
      <c r="E107" s="40">
        <v>231.86666666666662</v>
      </c>
      <c r="F107" s="40">
        <v>227.43333333333331</v>
      </c>
      <c r="G107" s="40">
        <v>219.86666666666662</v>
      </c>
      <c r="H107" s="40">
        <v>243.86666666666662</v>
      </c>
      <c r="I107" s="40">
        <v>251.43333333333328</v>
      </c>
      <c r="J107" s="40">
        <v>255.86666666666662</v>
      </c>
      <c r="K107" s="31">
        <v>247</v>
      </c>
      <c r="L107" s="31">
        <v>235</v>
      </c>
      <c r="M107" s="31">
        <v>2.8682599999999998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410.55</v>
      </c>
      <c r="D108" s="40">
        <v>409.2</v>
      </c>
      <c r="E108" s="40">
        <v>401.84999999999997</v>
      </c>
      <c r="F108" s="40">
        <v>393.15</v>
      </c>
      <c r="G108" s="40">
        <v>385.79999999999995</v>
      </c>
      <c r="H108" s="40">
        <v>417.9</v>
      </c>
      <c r="I108" s="40">
        <v>425.25</v>
      </c>
      <c r="J108" s="40">
        <v>433.95</v>
      </c>
      <c r="K108" s="31">
        <v>416.55</v>
      </c>
      <c r="L108" s="31">
        <v>400.5</v>
      </c>
      <c r="M108" s="31">
        <v>37.697090000000003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541.85</v>
      </c>
      <c r="D109" s="40">
        <v>546.2833333333333</v>
      </c>
      <c r="E109" s="40">
        <v>533.56666666666661</v>
      </c>
      <c r="F109" s="40">
        <v>525.2833333333333</v>
      </c>
      <c r="G109" s="40">
        <v>512.56666666666661</v>
      </c>
      <c r="H109" s="40">
        <v>554.56666666666661</v>
      </c>
      <c r="I109" s="40">
        <v>567.2833333333333</v>
      </c>
      <c r="J109" s="40">
        <v>575.56666666666661</v>
      </c>
      <c r="K109" s="31">
        <v>559</v>
      </c>
      <c r="L109" s="31">
        <v>538</v>
      </c>
      <c r="M109" s="31">
        <v>28.091729999999998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679.95</v>
      </c>
      <c r="D110" s="40">
        <v>685.31666666666672</v>
      </c>
      <c r="E110" s="40">
        <v>667.28333333333342</v>
      </c>
      <c r="F110" s="40">
        <v>654.61666666666667</v>
      </c>
      <c r="G110" s="40">
        <v>636.58333333333337</v>
      </c>
      <c r="H110" s="40">
        <v>697.98333333333346</v>
      </c>
      <c r="I110" s="40">
        <v>716.01666666666677</v>
      </c>
      <c r="J110" s="40">
        <v>728.68333333333351</v>
      </c>
      <c r="K110" s="31">
        <v>703.35</v>
      </c>
      <c r="L110" s="31">
        <v>672.65</v>
      </c>
      <c r="M110" s="31">
        <v>0.71975999999999996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895.7</v>
      </c>
      <c r="D111" s="40">
        <v>896.41666666666663</v>
      </c>
      <c r="E111" s="40">
        <v>890.98333333333323</v>
      </c>
      <c r="F111" s="40">
        <v>886.26666666666665</v>
      </c>
      <c r="G111" s="40">
        <v>880.83333333333326</v>
      </c>
      <c r="H111" s="40">
        <v>901.13333333333321</v>
      </c>
      <c r="I111" s="40">
        <v>906.56666666666661</v>
      </c>
      <c r="J111" s="40">
        <v>911.28333333333319</v>
      </c>
      <c r="K111" s="31">
        <v>901.85</v>
      </c>
      <c r="L111" s="31">
        <v>891.7</v>
      </c>
      <c r="M111" s="31">
        <v>11.92775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148.1</v>
      </c>
      <c r="D112" s="40">
        <v>148.88333333333333</v>
      </c>
      <c r="E112" s="40">
        <v>147.16666666666666</v>
      </c>
      <c r="F112" s="40">
        <v>146.23333333333332</v>
      </c>
      <c r="G112" s="40">
        <v>144.51666666666665</v>
      </c>
      <c r="H112" s="40">
        <v>149.81666666666666</v>
      </c>
      <c r="I112" s="40">
        <v>151.53333333333336</v>
      </c>
      <c r="J112" s="40">
        <v>152.46666666666667</v>
      </c>
      <c r="K112" s="31">
        <v>150.6</v>
      </c>
      <c r="L112" s="31">
        <v>147.94999999999999</v>
      </c>
      <c r="M112" s="31">
        <v>54.109119999999997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345.7</v>
      </c>
      <c r="D113" s="40">
        <v>346.38333333333338</v>
      </c>
      <c r="E113" s="40">
        <v>344.46666666666675</v>
      </c>
      <c r="F113" s="40">
        <v>343.23333333333335</v>
      </c>
      <c r="G113" s="40">
        <v>341.31666666666672</v>
      </c>
      <c r="H113" s="40">
        <v>347.61666666666679</v>
      </c>
      <c r="I113" s="40">
        <v>349.53333333333342</v>
      </c>
      <c r="J113" s="40">
        <v>350.76666666666682</v>
      </c>
      <c r="K113" s="31">
        <v>348.3</v>
      </c>
      <c r="L113" s="31">
        <v>345.15</v>
      </c>
      <c r="M113" s="31">
        <v>0.54159999999999997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5312.8</v>
      </c>
      <c r="D114" s="40">
        <v>5362.2666666666664</v>
      </c>
      <c r="E114" s="40">
        <v>5250.5333333333328</v>
      </c>
      <c r="F114" s="40">
        <v>5188.2666666666664</v>
      </c>
      <c r="G114" s="40">
        <v>5076.5333333333328</v>
      </c>
      <c r="H114" s="40">
        <v>5424.5333333333328</v>
      </c>
      <c r="I114" s="40">
        <v>5536.2666666666664</v>
      </c>
      <c r="J114" s="40">
        <v>5598.5333333333328</v>
      </c>
      <c r="K114" s="31">
        <v>5474</v>
      </c>
      <c r="L114" s="31">
        <v>5300</v>
      </c>
      <c r="M114" s="31">
        <v>2.1821600000000001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1449</v>
      </c>
      <c r="D115" s="40">
        <v>1454.3333333333333</v>
      </c>
      <c r="E115" s="40">
        <v>1437.7166666666665</v>
      </c>
      <c r="F115" s="40">
        <v>1426.4333333333332</v>
      </c>
      <c r="G115" s="40">
        <v>1409.8166666666664</v>
      </c>
      <c r="H115" s="40">
        <v>1465.6166666666666</v>
      </c>
      <c r="I115" s="40">
        <v>1482.2333333333333</v>
      </c>
      <c r="J115" s="40">
        <v>1493.5166666666667</v>
      </c>
      <c r="K115" s="31">
        <v>1470.95</v>
      </c>
      <c r="L115" s="31">
        <v>1443.05</v>
      </c>
      <c r="M115" s="31">
        <v>5.4767700000000001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639.54999999999995</v>
      </c>
      <c r="D116" s="40">
        <v>640.94999999999993</v>
      </c>
      <c r="E116" s="40">
        <v>634.44999999999982</v>
      </c>
      <c r="F116" s="40">
        <v>629.34999999999991</v>
      </c>
      <c r="G116" s="40">
        <v>622.8499999999998</v>
      </c>
      <c r="H116" s="40">
        <v>646.04999999999984</v>
      </c>
      <c r="I116" s="40">
        <v>652.55000000000007</v>
      </c>
      <c r="J116" s="40">
        <v>657.64999999999986</v>
      </c>
      <c r="K116" s="31">
        <v>647.45000000000005</v>
      </c>
      <c r="L116" s="31">
        <v>635.85</v>
      </c>
      <c r="M116" s="31">
        <v>5.4571300000000003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745.6</v>
      </c>
      <c r="D117" s="40">
        <v>747.11666666666679</v>
      </c>
      <c r="E117" s="40">
        <v>739.43333333333362</v>
      </c>
      <c r="F117" s="40">
        <v>733.26666666666688</v>
      </c>
      <c r="G117" s="40">
        <v>725.58333333333371</v>
      </c>
      <c r="H117" s="40">
        <v>753.28333333333353</v>
      </c>
      <c r="I117" s="40">
        <v>760.9666666666667</v>
      </c>
      <c r="J117" s="40">
        <v>767.13333333333344</v>
      </c>
      <c r="K117" s="31">
        <v>754.8</v>
      </c>
      <c r="L117" s="31">
        <v>740.95</v>
      </c>
      <c r="M117" s="31">
        <v>4.9306200000000002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650.65</v>
      </c>
      <c r="D118" s="40">
        <v>650.2166666666667</v>
      </c>
      <c r="E118" s="40">
        <v>630.43333333333339</v>
      </c>
      <c r="F118" s="40">
        <v>610.2166666666667</v>
      </c>
      <c r="G118" s="40">
        <v>590.43333333333339</v>
      </c>
      <c r="H118" s="40">
        <v>670.43333333333339</v>
      </c>
      <c r="I118" s="40">
        <v>690.2166666666667</v>
      </c>
      <c r="J118" s="40">
        <v>710.43333333333339</v>
      </c>
      <c r="K118" s="31">
        <v>670</v>
      </c>
      <c r="L118" s="31">
        <v>630</v>
      </c>
      <c r="M118" s="31">
        <v>6.3859300000000001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3025.75</v>
      </c>
      <c r="D119" s="40">
        <v>3044.9166666666665</v>
      </c>
      <c r="E119" s="40">
        <v>3000.833333333333</v>
      </c>
      <c r="F119" s="40">
        <v>2975.9166666666665</v>
      </c>
      <c r="G119" s="40">
        <v>2931.833333333333</v>
      </c>
      <c r="H119" s="40">
        <v>3069.833333333333</v>
      </c>
      <c r="I119" s="40">
        <v>3113.9166666666661</v>
      </c>
      <c r="J119" s="40">
        <v>3138.833333333333</v>
      </c>
      <c r="K119" s="31">
        <v>3089</v>
      </c>
      <c r="L119" s="31">
        <v>3020</v>
      </c>
      <c r="M119" s="31">
        <v>0.48082000000000003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430.85</v>
      </c>
      <c r="D120" s="40">
        <v>425.2833333333333</v>
      </c>
      <c r="E120" s="40">
        <v>417.66666666666663</v>
      </c>
      <c r="F120" s="40">
        <v>404.48333333333335</v>
      </c>
      <c r="G120" s="40">
        <v>396.86666666666667</v>
      </c>
      <c r="H120" s="40">
        <v>438.46666666666658</v>
      </c>
      <c r="I120" s="40">
        <v>446.08333333333326</v>
      </c>
      <c r="J120" s="40">
        <v>459.26666666666654</v>
      </c>
      <c r="K120" s="31">
        <v>432.9</v>
      </c>
      <c r="L120" s="31">
        <v>412.1</v>
      </c>
      <c r="M120" s="31">
        <v>17.99117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261.25</v>
      </c>
      <c r="D121" s="40">
        <v>263.38333333333333</v>
      </c>
      <c r="E121" s="40">
        <v>255.96666666666664</v>
      </c>
      <c r="F121" s="40">
        <v>250.68333333333334</v>
      </c>
      <c r="G121" s="40">
        <v>243.26666666666665</v>
      </c>
      <c r="H121" s="40">
        <v>268.66666666666663</v>
      </c>
      <c r="I121" s="40">
        <v>276.08333333333337</v>
      </c>
      <c r="J121" s="40">
        <v>281.36666666666662</v>
      </c>
      <c r="K121" s="31">
        <v>270.8</v>
      </c>
      <c r="L121" s="31">
        <v>258.10000000000002</v>
      </c>
      <c r="M121" s="31">
        <v>0.95025000000000004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145.9</v>
      </c>
      <c r="D122" s="40">
        <v>146.78333333333333</v>
      </c>
      <c r="E122" s="40">
        <v>144.71666666666667</v>
      </c>
      <c r="F122" s="40">
        <v>143.53333333333333</v>
      </c>
      <c r="G122" s="40">
        <v>141.46666666666667</v>
      </c>
      <c r="H122" s="40">
        <v>147.96666666666667</v>
      </c>
      <c r="I122" s="40">
        <v>150.03333333333333</v>
      </c>
      <c r="J122" s="40">
        <v>151.21666666666667</v>
      </c>
      <c r="K122" s="31">
        <v>148.85</v>
      </c>
      <c r="L122" s="31">
        <v>145.6</v>
      </c>
      <c r="M122" s="31">
        <v>7.4860899999999999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937.5</v>
      </c>
      <c r="D123" s="40">
        <v>948.44999999999993</v>
      </c>
      <c r="E123" s="40">
        <v>924.04999999999984</v>
      </c>
      <c r="F123" s="40">
        <v>910.59999999999991</v>
      </c>
      <c r="G123" s="40">
        <v>886.19999999999982</v>
      </c>
      <c r="H123" s="40">
        <v>961.89999999999986</v>
      </c>
      <c r="I123" s="40">
        <v>986.3</v>
      </c>
      <c r="J123" s="40">
        <v>999.74999999999989</v>
      </c>
      <c r="K123" s="31">
        <v>972.85</v>
      </c>
      <c r="L123" s="31">
        <v>935</v>
      </c>
      <c r="M123" s="31">
        <v>3.6047199999999999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986.2</v>
      </c>
      <c r="D124" s="40">
        <v>990.76666666666677</v>
      </c>
      <c r="E124" s="40">
        <v>976.93333333333351</v>
      </c>
      <c r="F124" s="40">
        <v>967.66666666666674</v>
      </c>
      <c r="G124" s="40">
        <v>953.83333333333348</v>
      </c>
      <c r="H124" s="40">
        <v>1000.0333333333335</v>
      </c>
      <c r="I124" s="40">
        <v>1013.8666666666668</v>
      </c>
      <c r="J124" s="40">
        <v>1023.1333333333336</v>
      </c>
      <c r="K124" s="31">
        <v>1004.6</v>
      </c>
      <c r="L124" s="31">
        <v>981.5</v>
      </c>
      <c r="M124" s="31">
        <v>1.67238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573.29999999999995</v>
      </c>
      <c r="D125" s="40">
        <v>574.38333333333333</v>
      </c>
      <c r="E125" s="40">
        <v>570.7166666666667</v>
      </c>
      <c r="F125" s="40">
        <v>568.13333333333333</v>
      </c>
      <c r="G125" s="40">
        <v>564.4666666666667</v>
      </c>
      <c r="H125" s="40">
        <v>576.9666666666667</v>
      </c>
      <c r="I125" s="40">
        <v>580.63333333333344</v>
      </c>
      <c r="J125" s="40">
        <v>583.2166666666667</v>
      </c>
      <c r="K125" s="31">
        <v>578.04999999999995</v>
      </c>
      <c r="L125" s="31">
        <v>571.79999999999995</v>
      </c>
      <c r="M125" s="31">
        <v>9.2911300000000008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1931.7</v>
      </c>
      <c r="D126" s="40">
        <v>1930.6666666666667</v>
      </c>
      <c r="E126" s="40">
        <v>1905.8333333333335</v>
      </c>
      <c r="F126" s="40">
        <v>1879.9666666666667</v>
      </c>
      <c r="G126" s="40">
        <v>1855.1333333333334</v>
      </c>
      <c r="H126" s="40">
        <v>1956.5333333333335</v>
      </c>
      <c r="I126" s="40">
        <v>1981.366666666667</v>
      </c>
      <c r="J126" s="40">
        <v>2007.2333333333336</v>
      </c>
      <c r="K126" s="31">
        <v>1955.5</v>
      </c>
      <c r="L126" s="31">
        <v>1904.8</v>
      </c>
      <c r="M126" s="31">
        <v>2.5867399999999998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530.79999999999995</v>
      </c>
      <c r="D127" s="40">
        <v>533.0333333333333</v>
      </c>
      <c r="E127" s="40">
        <v>524.26666666666665</v>
      </c>
      <c r="F127" s="40">
        <v>517.73333333333335</v>
      </c>
      <c r="G127" s="40">
        <v>508.9666666666667</v>
      </c>
      <c r="H127" s="40">
        <v>539.56666666666661</v>
      </c>
      <c r="I127" s="40">
        <v>548.33333333333326</v>
      </c>
      <c r="J127" s="40">
        <v>554.86666666666656</v>
      </c>
      <c r="K127" s="31">
        <v>541.79999999999995</v>
      </c>
      <c r="L127" s="31">
        <v>526.5</v>
      </c>
      <c r="M127" s="31">
        <v>1.0818099999999999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84.55</v>
      </c>
      <c r="D128" s="40">
        <v>85.2</v>
      </c>
      <c r="E128" s="40">
        <v>83.75</v>
      </c>
      <c r="F128" s="40">
        <v>82.95</v>
      </c>
      <c r="G128" s="40">
        <v>81.5</v>
      </c>
      <c r="H128" s="40">
        <v>86</v>
      </c>
      <c r="I128" s="40">
        <v>87.450000000000017</v>
      </c>
      <c r="J128" s="40">
        <v>88.25</v>
      </c>
      <c r="K128" s="31">
        <v>86.65</v>
      </c>
      <c r="L128" s="31">
        <v>84.4</v>
      </c>
      <c r="M128" s="31">
        <v>7.0156099999999997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978.3</v>
      </c>
      <c r="D129" s="40">
        <v>985.1</v>
      </c>
      <c r="E129" s="40">
        <v>962.2</v>
      </c>
      <c r="F129" s="40">
        <v>946.1</v>
      </c>
      <c r="G129" s="40">
        <v>923.2</v>
      </c>
      <c r="H129" s="40">
        <v>1001.2</v>
      </c>
      <c r="I129" s="40">
        <v>1024.0999999999999</v>
      </c>
      <c r="J129" s="40">
        <v>1040.2</v>
      </c>
      <c r="K129" s="31">
        <v>1008</v>
      </c>
      <c r="L129" s="31">
        <v>969</v>
      </c>
      <c r="M129" s="31">
        <v>0.45984000000000003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2345.5500000000002</v>
      </c>
      <c r="D130" s="40">
        <v>2353.5333333333333</v>
      </c>
      <c r="E130" s="40">
        <v>2320.3166666666666</v>
      </c>
      <c r="F130" s="40">
        <v>2295.0833333333335</v>
      </c>
      <c r="G130" s="40">
        <v>2261.8666666666668</v>
      </c>
      <c r="H130" s="40">
        <v>2378.7666666666664</v>
      </c>
      <c r="I130" s="40">
        <v>2411.9833333333327</v>
      </c>
      <c r="J130" s="40">
        <v>2437.2166666666662</v>
      </c>
      <c r="K130" s="31">
        <v>2386.75</v>
      </c>
      <c r="L130" s="31">
        <v>2328.3000000000002</v>
      </c>
      <c r="M130" s="31">
        <v>8.5181199999999997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287.35000000000002</v>
      </c>
      <c r="D131" s="40">
        <v>289.91666666666669</v>
      </c>
      <c r="E131" s="40">
        <v>283.43333333333339</v>
      </c>
      <c r="F131" s="40">
        <v>279.51666666666671</v>
      </c>
      <c r="G131" s="40">
        <v>273.03333333333342</v>
      </c>
      <c r="H131" s="40">
        <v>293.83333333333337</v>
      </c>
      <c r="I131" s="40">
        <v>300.31666666666661</v>
      </c>
      <c r="J131" s="40">
        <v>304.23333333333335</v>
      </c>
      <c r="K131" s="31">
        <v>296.39999999999998</v>
      </c>
      <c r="L131" s="31">
        <v>286</v>
      </c>
      <c r="M131" s="31">
        <v>39.147500000000001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164.35</v>
      </c>
      <c r="D132" s="40">
        <v>165.83333333333334</v>
      </c>
      <c r="E132" s="40">
        <v>162.16666666666669</v>
      </c>
      <c r="F132" s="40">
        <v>159.98333333333335</v>
      </c>
      <c r="G132" s="40">
        <v>156.31666666666669</v>
      </c>
      <c r="H132" s="40">
        <v>168.01666666666668</v>
      </c>
      <c r="I132" s="40">
        <v>171.68333333333337</v>
      </c>
      <c r="J132" s="40">
        <v>173.86666666666667</v>
      </c>
      <c r="K132" s="31">
        <v>169.5</v>
      </c>
      <c r="L132" s="31">
        <v>163.65</v>
      </c>
      <c r="M132" s="31">
        <v>13.225580000000001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753.35</v>
      </c>
      <c r="D133" s="40">
        <v>751.88333333333321</v>
      </c>
      <c r="E133" s="40">
        <v>738.76666666666642</v>
      </c>
      <c r="F133" s="40">
        <v>724.18333333333317</v>
      </c>
      <c r="G133" s="40">
        <v>711.06666666666638</v>
      </c>
      <c r="H133" s="40">
        <v>766.46666666666647</v>
      </c>
      <c r="I133" s="40">
        <v>779.58333333333326</v>
      </c>
      <c r="J133" s="40">
        <v>794.16666666666652</v>
      </c>
      <c r="K133" s="31">
        <v>765</v>
      </c>
      <c r="L133" s="31">
        <v>737.3</v>
      </c>
      <c r="M133" s="31">
        <v>0.30902000000000002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4588.7</v>
      </c>
      <c r="D134" s="40">
        <v>4592.5166666666664</v>
      </c>
      <c r="E134" s="40">
        <v>4531.1833333333325</v>
      </c>
      <c r="F134" s="40">
        <v>4473.6666666666661</v>
      </c>
      <c r="G134" s="40">
        <v>4412.3333333333321</v>
      </c>
      <c r="H134" s="40">
        <v>4650.0333333333328</v>
      </c>
      <c r="I134" s="40">
        <v>4711.3666666666668</v>
      </c>
      <c r="J134" s="40">
        <v>4768.8833333333332</v>
      </c>
      <c r="K134" s="31">
        <v>4653.8500000000004</v>
      </c>
      <c r="L134" s="31">
        <v>4535</v>
      </c>
      <c r="M134" s="31">
        <v>12.10492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5584.75</v>
      </c>
      <c r="D135" s="40">
        <v>5581.8833333333341</v>
      </c>
      <c r="E135" s="40">
        <v>5503.9666666666681</v>
      </c>
      <c r="F135" s="40">
        <v>5423.1833333333343</v>
      </c>
      <c r="G135" s="40">
        <v>5345.2666666666682</v>
      </c>
      <c r="H135" s="40">
        <v>5662.6666666666679</v>
      </c>
      <c r="I135" s="40">
        <v>5740.5833333333339</v>
      </c>
      <c r="J135" s="40">
        <v>5821.3666666666677</v>
      </c>
      <c r="K135" s="31">
        <v>5659.8</v>
      </c>
      <c r="L135" s="31">
        <v>5501.1</v>
      </c>
      <c r="M135" s="31">
        <v>3.2924000000000002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411</v>
      </c>
      <c r="D136" s="40">
        <v>412.66666666666669</v>
      </c>
      <c r="E136" s="40">
        <v>406.98333333333335</v>
      </c>
      <c r="F136" s="40">
        <v>402.96666666666664</v>
      </c>
      <c r="G136" s="40">
        <v>397.2833333333333</v>
      </c>
      <c r="H136" s="40">
        <v>416.68333333333339</v>
      </c>
      <c r="I136" s="40">
        <v>422.36666666666667</v>
      </c>
      <c r="J136" s="40">
        <v>426.38333333333344</v>
      </c>
      <c r="K136" s="31">
        <v>418.35</v>
      </c>
      <c r="L136" s="31">
        <v>408.65</v>
      </c>
      <c r="M136" s="31">
        <v>32.24926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4749.45</v>
      </c>
      <c r="D137" s="40">
        <v>4767.9000000000005</v>
      </c>
      <c r="E137" s="40">
        <v>4721.5500000000011</v>
      </c>
      <c r="F137" s="40">
        <v>4693.6500000000005</v>
      </c>
      <c r="G137" s="40">
        <v>4647.3000000000011</v>
      </c>
      <c r="H137" s="40">
        <v>4795.8000000000011</v>
      </c>
      <c r="I137" s="40">
        <v>4842.1500000000015</v>
      </c>
      <c r="J137" s="40">
        <v>4870.0500000000011</v>
      </c>
      <c r="K137" s="31">
        <v>4814.25</v>
      </c>
      <c r="L137" s="31">
        <v>4740</v>
      </c>
      <c r="M137" s="31">
        <v>4.1008399999999998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4600.3</v>
      </c>
      <c r="D138" s="40">
        <v>4606.3833333333341</v>
      </c>
      <c r="E138" s="40">
        <v>4566.2166666666681</v>
      </c>
      <c r="F138" s="40">
        <v>4532.1333333333341</v>
      </c>
      <c r="G138" s="40">
        <v>4491.9666666666681</v>
      </c>
      <c r="H138" s="40">
        <v>4640.4666666666681</v>
      </c>
      <c r="I138" s="40">
        <v>4680.6333333333341</v>
      </c>
      <c r="J138" s="40">
        <v>4714.7166666666681</v>
      </c>
      <c r="K138" s="31">
        <v>4646.55</v>
      </c>
      <c r="L138" s="31">
        <v>4572.3</v>
      </c>
      <c r="M138" s="31">
        <v>3.07545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2231.85</v>
      </c>
      <c r="D139" s="40">
        <v>2225.6333333333332</v>
      </c>
      <c r="E139" s="40">
        <v>2201.3166666666666</v>
      </c>
      <c r="F139" s="40">
        <v>2170.7833333333333</v>
      </c>
      <c r="G139" s="40">
        <v>2146.4666666666667</v>
      </c>
      <c r="H139" s="40">
        <v>2256.1666666666665</v>
      </c>
      <c r="I139" s="40">
        <v>2280.4833333333331</v>
      </c>
      <c r="J139" s="40">
        <v>2311.0166666666664</v>
      </c>
      <c r="K139" s="31">
        <v>2249.9499999999998</v>
      </c>
      <c r="L139" s="31">
        <v>2195.1</v>
      </c>
      <c r="M139" s="31">
        <v>1.1408499999999999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73.05</v>
      </c>
      <c r="D140" s="40">
        <v>73.349999999999994</v>
      </c>
      <c r="E140" s="40">
        <v>71.599999999999994</v>
      </c>
      <c r="F140" s="40">
        <v>70.150000000000006</v>
      </c>
      <c r="G140" s="40">
        <v>68.400000000000006</v>
      </c>
      <c r="H140" s="40">
        <v>74.799999999999983</v>
      </c>
      <c r="I140" s="40">
        <v>76.549999999999983</v>
      </c>
      <c r="J140" s="40">
        <v>77.999999999999972</v>
      </c>
      <c r="K140" s="31">
        <v>75.099999999999994</v>
      </c>
      <c r="L140" s="31">
        <v>71.900000000000006</v>
      </c>
      <c r="M140" s="31">
        <v>8.5227799999999991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2493.35</v>
      </c>
      <c r="D141" s="40">
        <v>2492.1666666666665</v>
      </c>
      <c r="E141" s="40">
        <v>2476.1833333333329</v>
      </c>
      <c r="F141" s="40">
        <v>2459.0166666666664</v>
      </c>
      <c r="G141" s="40">
        <v>2443.0333333333328</v>
      </c>
      <c r="H141" s="40">
        <v>2509.333333333333</v>
      </c>
      <c r="I141" s="40">
        <v>2525.3166666666666</v>
      </c>
      <c r="J141" s="40">
        <v>2542.4833333333331</v>
      </c>
      <c r="K141" s="31">
        <v>2508.15</v>
      </c>
      <c r="L141" s="31">
        <v>2475</v>
      </c>
      <c r="M141" s="31">
        <v>3.1482199999999998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470.55</v>
      </c>
      <c r="D142" s="40">
        <v>472.56666666666666</v>
      </c>
      <c r="E142" s="40">
        <v>465.18333333333334</v>
      </c>
      <c r="F142" s="40">
        <v>459.81666666666666</v>
      </c>
      <c r="G142" s="40">
        <v>452.43333333333334</v>
      </c>
      <c r="H142" s="40">
        <v>477.93333333333334</v>
      </c>
      <c r="I142" s="40">
        <v>485.31666666666666</v>
      </c>
      <c r="J142" s="40">
        <v>490.68333333333334</v>
      </c>
      <c r="K142" s="31">
        <v>479.95</v>
      </c>
      <c r="L142" s="31">
        <v>467.2</v>
      </c>
      <c r="M142" s="31">
        <v>1.71357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138.25</v>
      </c>
      <c r="D143" s="40">
        <v>139.25</v>
      </c>
      <c r="E143" s="40">
        <v>134</v>
      </c>
      <c r="F143" s="40">
        <v>129.75</v>
      </c>
      <c r="G143" s="40">
        <v>124.5</v>
      </c>
      <c r="H143" s="40">
        <v>143.5</v>
      </c>
      <c r="I143" s="40">
        <v>148.75</v>
      </c>
      <c r="J143" s="40">
        <v>153</v>
      </c>
      <c r="K143" s="31">
        <v>144.5</v>
      </c>
      <c r="L143" s="31">
        <v>135</v>
      </c>
      <c r="M143" s="31">
        <v>36.058759999999999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320.39999999999998</v>
      </c>
      <c r="D144" s="40">
        <v>317.96666666666664</v>
      </c>
      <c r="E144" s="40">
        <v>310.43333333333328</v>
      </c>
      <c r="F144" s="40">
        <v>300.46666666666664</v>
      </c>
      <c r="G144" s="40">
        <v>292.93333333333328</v>
      </c>
      <c r="H144" s="40">
        <v>327.93333333333328</v>
      </c>
      <c r="I144" s="40">
        <v>335.4666666666667</v>
      </c>
      <c r="J144" s="40">
        <v>345.43333333333328</v>
      </c>
      <c r="K144" s="31">
        <v>325.5</v>
      </c>
      <c r="L144" s="31">
        <v>308</v>
      </c>
      <c r="M144" s="31">
        <v>8.0054599999999994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546.29999999999995</v>
      </c>
      <c r="D145" s="40">
        <v>541.94999999999993</v>
      </c>
      <c r="E145" s="40">
        <v>531.49999999999989</v>
      </c>
      <c r="F145" s="40">
        <v>516.69999999999993</v>
      </c>
      <c r="G145" s="40">
        <v>506.24999999999989</v>
      </c>
      <c r="H145" s="40">
        <v>556.74999999999989</v>
      </c>
      <c r="I145" s="40">
        <v>567.19999999999993</v>
      </c>
      <c r="J145" s="40">
        <v>581.99999999999989</v>
      </c>
      <c r="K145" s="31">
        <v>552.4</v>
      </c>
      <c r="L145" s="31">
        <v>527.15</v>
      </c>
      <c r="M145" s="31">
        <v>7.4527700000000001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1689.25</v>
      </c>
      <c r="D146" s="40">
        <v>1696.0833333333333</v>
      </c>
      <c r="E146" s="40">
        <v>1672.1666666666665</v>
      </c>
      <c r="F146" s="40">
        <v>1655.0833333333333</v>
      </c>
      <c r="G146" s="40">
        <v>1631.1666666666665</v>
      </c>
      <c r="H146" s="40">
        <v>1713.1666666666665</v>
      </c>
      <c r="I146" s="40">
        <v>1737.083333333333</v>
      </c>
      <c r="J146" s="40">
        <v>1754.1666666666665</v>
      </c>
      <c r="K146" s="31">
        <v>1720</v>
      </c>
      <c r="L146" s="31">
        <v>1679</v>
      </c>
      <c r="M146" s="31">
        <v>0.37336999999999998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72.2</v>
      </c>
      <c r="D147" s="40">
        <v>72.350000000000009</v>
      </c>
      <c r="E147" s="40">
        <v>71.350000000000023</v>
      </c>
      <c r="F147" s="40">
        <v>70.500000000000014</v>
      </c>
      <c r="G147" s="40">
        <v>69.500000000000028</v>
      </c>
      <c r="H147" s="40">
        <v>73.200000000000017</v>
      </c>
      <c r="I147" s="40">
        <v>74.199999999999989</v>
      </c>
      <c r="J147" s="40">
        <v>75.050000000000011</v>
      </c>
      <c r="K147" s="31">
        <v>73.349999999999994</v>
      </c>
      <c r="L147" s="31">
        <v>71.5</v>
      </c>
      <c r="M147" s="31">
        <v>12.88349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200.55</v>
      </c>
      <c r="D148" s="40">
        <v>200.78333333333333</v>
      </c>
      <c r="E148" s="40">
        <v>198.26666666666665</v>
      </c>
      <c r="F148" s="40">
        <v>195.98333333333332</v>
      </c>
      <c r="G148" s="40">
        <v>193.46666666666664</v>
      </c>
      <c r="H148" s="40">
        <v>203.06666666666666</v>
      </c>
      <c r="I148" s="40">
        <v>205.58333333333337</v>
      </c>
      <c r="J148" s="40">
        <v>207.86666666666667</v>
      </c>
      <c r="K148" s="31">
        <v>203.3</v>
      </c>
      <c r="L148" s="31">
        <v>198.5</v>
      </c>
      <c r="M148" s="31">
        <v>1.76054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123.35</v>
      </c>
      <c r="D149" s="40">
        <v>124.76666666666667</v>
      </c>
      <c r="E149" s="40">
        <v>120.63333333333333</v>
      </c>
      <c r="F149" s="40">
        <v>117.91666666666666</v>
      </c>
      <c r="G149" s="40">
        <v>113.78333333333332</v>
      </c>
      <c r="H149" s="40">
        <v>127.48333333333333</v>
      </c>
      <c r="I149" s="40">
        <v>131.61666666666667</v>
      </c>
      <c r="J149" s="40">
        <v>134.33333333333334</v>
      </c>
      <c r="K149" s="31">
        <v>128.9</v>
      </c>
      <c r="L149" s="31">
        <v>122.05</v>
      </c>
      <c r="M149" s="31">
        <v>6.4544699999999997</v>
      </c>
      <c r="N149" s="1"/>
      <c r="O149" s="1"/>
    </row>
    <row r="150" spans="1:15" ht="12.75" customHeight="1">
      <c r="A150" s="31">
        <v>140</v>
      </c>
      <c r="B150" s="31" t="s">
        <v>845</v>
      </c>
      <c r="C150" s="31">
        <v>61.1</v>
      </c>
      <c r="D150" s="40">
        <v>61.5</v>
      </c>
      <c r="E150" s="40">
        <v>60.6</v>
      </c>
      <c r="F150" s="40">
        <v>60.1</v>
      </c>
      <c r="G150" s="40">
        <v>59.2</v>
      </c>
      <c r="H150" s="40">
        <v>62</v>
      </c>
      <c r="I150" s="40">
        <v>62.900000000000006</v>
      </c>
      <c r="J150" s="40">
        <v>63.4</v>
      </c>
      <c r="K150" s="31">
        <v>62.4</v>
      </c>
      <c r="L150" s="31">
        <v>61</v>
      </c>
      <c r="M150" s="31">
        <v>2.99587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698.45</v>
      </c>
      <c r="D151" s="40">
        <v>701.05000000000007</v>
      </c>
      <c r="E151" s="40">
        <v>693.40000000000009</v>
      </c>
      <c r="F151" s="40">
        <v>688.35</v>
      </c>
      <c r="G151" s="40">
        <v>680.7</v>
      </c>
      <c r="H151" s="40">
        <v>706.10000000000014</v>
      </c>
      <c r="I151" s="40">
        <v>713.75</v>
      </c>
      <c r="J151" s="40">
        <v>718.80000000000018</v>
      </c>
      <c r="K151" s="31">
        <v>708.7</v>
      </c>
      <c r="L151" s="31">
        <v>696</v>
      </c>
      <c r="M151" s="31">
        <v>0.55510999999999999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1844.5</v>
      </c>
      <c r="D152" s="40">
        <v>1848.1333333333332</v>
      </c>
      <c r="E152" s="40">
        <v>1837.3666666666663</v>
      </c>
      <c r="F152" s="40">
        <v>1830.2333333333331</v>
      </c>
      <c r="G152" s="40">
        <v>1819.4666666666662</v>
      </c>
      <c r="H152" s="40">
        <v>1855.2666666666664</v>
      </c>
      <c r="I152" s="40">
        <v>1866.0333333333333</v>
      </c>
      <c r="J152" s="40">
        <v>1873.1666666666665</v>
      </c>
      <c r="K152" s="31">
        <v>1858.9</v>
      </c>
      <c r="L152" s="31">
        <v>1841</v>
      </c>
      <c r="M152" s="31">
        <v>4.0546100000000003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165.65</v>
      </c>
      <c r="D153" s="40">
        <v>166.54999999999998</v>
      </c>
      <c r="E153" s="40">
        <v>164.34999999999997</v>
      </c>
      <c r="F153" s="40">
        <v>163.04999999999998</v>
      </c>
      <c r="G153" s="40">
        <v>160.84999999999997</v>
      </c>
      <c r="H153" s="40">
        <v>167.84999999999997</v>
      </c>
      <c r="I153" s="40">
        <v>170.04999999999995</v>
      </c>
      <c r="J153" s="40">
        <v>171.34999999999997</v>
      </c>
      <c r="K153" s="31">
        <v>168.75</v>
      </c>
      <c r="L153" s="31">
        <v>165.25</v>
      </c>
      <c r="M153" s="31">
        <v>14.25502</v>
      </c>
      <c r="N153" s="1"/>
      <c r="O153" s="1"/>
    </row>
    <row r="154" spans="1:15" ht="12.75" customHeight="1">
      <c r="A154" s="31">
        <v>144</v>
      </c>
      <c r="B154" s="31" t="s">
        <v>846</v>
      </c>
      <c r="C154" s="31">
        <v>117.95</v>
      </c>
      <c r="D154" s="40">
        <v>118.41666666666667</v>
      </c>
      <c r="E154" s="40">
        <v>115.98333333333335</v>
      </c>
      <c r="F154" s="40">
        <v>114.01666666666668</v>
      </c>
      <c r="G154" s="40">
        <v>111.58333333333336</v>
      </c>
      <c r="H154" s="40">
        <v>120.38333333333334</v>
      </c>
      <c r="I154" s="40">
        <v>122.81666666666665</v>
      </c>
      <c r="J154" s="40">
        <v>124.78333333333333</v>
      </c>
      <c r="K154" s="31">
        <v>120.85</v>
      </c>
      <c r="L154" s="31">
        <v>116.45</v>
      </c>
      <c r="M154" s="31">
        <v>2.83636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291.8</v>
      </c>
      <c r="D155" s="40">
        <v>292.23333333333329</v>
      </c>
      <c r="E155" s="40">
        <v>288.46666666666658</v>
      </c>
      <c r="F155" s="40">
        <v>285.13333333333327</v>
      </c>
      <c r="G155" s="40">
        <v>281.36666666666656</v>
      </c>
      <c r="H155" s="40">
        <v>295.56666666666661</v>
      </c>
      <c r="I155" s="40">
        <v>299.33333333333337</v>
      </c>
      <c r="J155" s="40">
        <v>302.66666666666663</v>
      </c>
      <c r="K155" s="31">
        <v>296</v>
      </c>
      <c r="L155" s="31">
        <v>288.89999999999998</v>
      </c>
      <c r="M155" s="31">
        <v>1.01755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89.3</v>
      </c>
      <c r="D156" s="40">
        <v>89.933333333333337</v>
      </c>
      <c r="E156" s="40">
        <v>88.416666666666671</v>
      </c>
      <c r="F156" s="40">
        <v>87.533333333333331</v>
      </c>
      <c r="G156" s="40">
        <v>86.016666666666666</v>
      </c>
      <c r="H156" s="40">
        <v>90.816666666666677</v>
      </c>
      <c r="I156" s="40">
        <v>92.333333333333329</v>
      </c>
      <c r="J156" s="40">
        <v>93.216666666666683</v>
      </c>
      <c r="K156" s="31">
        <v>91.45</v>
      </c>
      <c r="L156" s="31">
        <v>89.05</v>
      </c>
      <c r="M156" s="31">
        <v>105.77697000000001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570.54999999999995</v>
      </c>
      <c r="D157" s="40">
        <v>573.51666666666665</v>
      </c>
      <c r="E157" s="40">
        <v>564.7833333333333</v>
      </c>
      <c r="F157" s="40">
        <v>559.01666666666665</v>
      </c>
      <c r="G157" s="40">
        <v>550.2833333333333</v>
      </c>
      <c r="H157" s="40">
        <v>579.2833333333333</v>
      </c>
      <c r="I157" s="40">
        <v>588.01666666666665</v>
      </c>
      <c r="J157" s="40">
        <v>593.7833333333333</v>
      </c>
      <c r="K157" s="31">
        <v>582.25</v>
      </c>
      <c r="L157" s="31">
        <v>567.75</v>
      </c>
      <c r="M157" s="31">
        <v>1.4072800000000001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3935.1</v>
      </c>
      <c r="D158" s="40">
        <v>3888.9</v>
      </c>
      <c r="E158" s="40">
        <v>3729.05</v>
      </c>
      <c r="F158" s="40">
        <v>3523</v>
      </c>
      <c r="G158" s="40">
        <v>3363.15</v>
      </c>
      <c r="H158" s="40">
        <v>4094.9500000000003</v>
      </c>
      <c r="I158" s="40">
        <v>4254.7999999999993</v>
      </c>
      <c r="J158" s="40">
        <v>4460.8500000000004</v>
      </c>
      <c r="K158" s="31">
        <v>4048.75</v>
      </c>
      <c r="L158" s="31">
        <v>3682.85</v>
      </c>
      <c r="M158" s="31">
        <v>1.38869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209.85</v>
      </c>
      <c r="D159" s="40">
        <v>210.11666666666667</v>
      </c>
      <c r="E159" s="40">
        <v>206.63333333333335</v>
      </c>
      <c r="F159" s="40">
        <v>203.41666666666669</v>
      </c>
      <c r="G159" s="40">
        <v>199.93333333333337</v>
      </c>
      <c r="H159" s="40">
        <v>213.33333333333334</v>
      </c>
      <c r="I159" s="40">
        <v>216.81666666666669</v>
      </c>
      <c r="J159" s="40">
        <v>220.03333333333333</v>
      </c>
      <c r="K159" s="31">
        <v>213.6</v>
      </c>
      <c r="L159" s="31">
        <v>206.9</v>
      </c>
      <c r="M159" s="31">
        <v>4.2179099999999998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2395</v>
      </c>
      <c r="D160" s="40">
        <v>2405.65</v>
      </c>
      <c r="E160" s="40">
        <v>2357.3500000000004</v>
      </c>
      <c r="F160" s="40">
        <v>2319.7000000000003</v>
      </c>
      <c r="G160" s="40">
        <v>2271.4000000000005</v>
      </c>
      <c r="H160" s="40">
        <v>2443.3000000000002</v>
      </c>
      <c r="I160" s="40">
        <v>2491.6000000000004</v>
      </c>
      <c r="J160" s="40">
        <v>2529.25</v>
      </c>
      <c r="K160" s="31">
        <v>2453.9499999999998</v>
      </c>
      <c r="L160" s="31">
        <v>2368</v>
      </c>
      <c r="M160" s="31">
        <v>0.46178999999999998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289.25</v>
      </c>
      <c r="D161" s="40">
        <v>287.61666666666662</v>
      </c>
      <c r="E161" s="40">
        <v>283.33333333333326</v>
      </c>
      <c r="F161" s="40">
        <v>277.41666666666663</v>
      </c>
      <c r="G161" s="40">
        <v>273.13333333333327</v>
      </c>
      <c r="H161" s="40">
        <v>293.53333333333325</v>
      </c>
      <c r="I161" s="40">
        <v>297.81666666666666</v>
      </c>
      <c r="J161" s="40">
        <v>303.73333333333323</v>
      </c>
      <c r="K161" s="31">
        <v>291.89999999999998</v>
      </c>
      <c r="L161" s="31">
        <v>281.7</v>
      </c>
      <c r="M161" s="31">
        <v>28.385560000000002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48.45</v>
      </c>
      <c r="D162" s="40">
        <v>48.70000000000001</v>
      </c>
      <c r="E162" s="40">
        <v>47.950000000000017</v>
      </c>
      <c r="F162" s="40">
        <v>47.45000000000001</v>
      </c>
      <c r="G162" s="40">
        <v>46.700000000000017</v>
      </c>
      <c r="H162" s="40">
        <v>49.200000000000017</v>
      </c>
      <c r="I162" s="40">
        <v>49.95</v>
      </c>
      <c r="J162" s="40">
        <v>50.450000000000017</v>
      </c>
      <c r="K162" s="31">
        <v>49.45</v>
      </c>
      <c r="L162" s="31">
        <v>48.2</v>
      </c>
      <c r="M162" s="31">
        <v>12.359400000000001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170.05</v>
      </c>
      <c r="D163" s="40">
        <v>171.01666666666668</v>
      </c>
      <c r="E163" s="40">
        <v>168.38333333333335</v>
      </c>
      <c r="F163" s="40">
        <v>166.71666666666667</v>
      </c>
      <c r="G163" s="40">
        <v>164.08333333333334</v>
      </c>
      <c r="H163" s="40">
        <v>172.68333333333337</v>
      </c>
      <c r="I163" s="40">
        <v>175.31666666666669</v>
      </c>
      <c r="J163" s="40">
        <v>176.98333333333338</v>
      </c>
      <c r="K163" s="31">
        <v>173.65</v>
      </c>
      <c r="L163" s="31">
        <v>169.35</v>
      </c>
      <c r="M163" s="31">
        <v>13.76511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162.25</v>
      </c>
      <c r="D164" s="40">
        <v>162.76666666666668</v>
      </c>
      <c r="E164" s="40">
        <v>160.03333333333336</v>
      </c>
      <c r="F164" s="40">
        <v>157.81666666666669</v>
      </c>
      <c r="G164" s="40">
        <v>155.08333333333337</v>
      </c>
      <c r="H164" s="40">
        <v>164.98333333333335</v>
      </c>
      <c r="I164" s="40">
        <v>167.71666666666664</v>
      </c>
      <c r="J164" s="40">
        <v>169.93333333333334</v>
      </c>
      <c r="K164" s="31">
        <v>165.5</v>
      </c>
      <c r="L164" s="31">
        <v>160.55000000000001</v>
      </c>
      <c r="M164" s="31">
        <v>1.2692600000000001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132</v>
      </c>
      <c r="D165" s="40">
        <v>133.01666666666668</v>
      </c>
      <c r="E165" s="40">
        <v>130.68333333333337</v>
      </c>
      <c r="F165" s="40">
        <v>129.36666666666667</v>
      </c>
      <c r="G165" s="40">
        <v>127.03333333333336</v>
      </c>
      <c r="H165" s="40">
        <v>134.33333333333337</v>
      </c>
      <c r="I165" s="40">
        <v>136.66666666666669</v>
      </c>
      <c r="J165" s="40">
        <v>137.98333333333338</v>
      </c>
      <c r="K165" s="31">
        <v>135.35</v>
      </c>
      <c r="L165" s="31">
        <v>131.69999999999999</v>
      </c>
      <c r="M165" s="31">
        <v>62.886780000000002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2899.3</v>
      </c>
      <c r="D166" s="40">
        <v>2892.0333333333333</v>
      </c>
      <c r="E166" s="40">
        <v>2836.1666666666665</v>
      </c>
      <c r="F166" s="40">
        <v>2773.0333333333333</v>
      </c>
      <c r="G166" s="40">
        <v>2717.1666666666665</v>
      </c>
      <c r="H166" s="40">
        <v>2955.1666666666665</v>
      </c>
      <c r="I166" s="40">
        <v>3011.0333333333333</v>
      </c>
      <c r="J166" s="40">
        <v>3074.1666666666665</v>
      </c>
      <c r="K166" s="31">
        <v>2947.9</v>
      </c>
      <c r="L166" s="31">
        <v>2828.9</v>
      </c>
      <c r="M166" s="31">
        <v>0.18855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3193.1</v>
      </c>
      <c r="D167" s="40">
        <v>3215.7166666666667</v>
      </c>
      <c r="E167" s="40">
        <v>3161.7833333333333</v>
      </c>
      <c r="F167" s="40">
        <v>3130.4666666666667</v>
      </c>
      <c r="G167" s="40">
        <v>3076.5333333333333</v>
      </c>
      <c r="H167" s="40">
        <v>3247.0333333333333</v>
      </c>
      <c r="I167" s="40">
        <v>3300.9666666666667</v>
      </c>
      <c r="J167" s="40">
        <v>3332.2833333333333</v>
      </c>
      <c r="K167" s="31">
        <v>3269.65</v>
      </c>
      <c r="L167" s="31">
        <v>3184.4</v>
      </c>
      <c r="M167" s="31">
        <v>6.9110000000000005E-2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294</v>
      </c>
      <c r="D168" s="40">
        <v>296.36666666666667</v>
      </c>
      <c r="E168" s="40">
        <v>290.63333333333333</v>
      </c>
      <c r="F168" s="40">
        <v>287.26666666666665</v>
      </c>
      <c r="G168" s="40">
        <v>281.5333333333333</v>
      </c>
      <c r="H168" s="40">
        <v>299.73333333333335</v>
      </c>
      <c r="I168" s="40">
        <v>305.4666666666667</v>
      </c>
      <c r="J168" s="40">
        <v>308.83333333333337</v>
      </c>
      <c r="K168" s="31">
        <v>302.10000000000002</v>
      </c>
      <c r="L168" s="31">
        <v>293</v>
      </c>
      <c r="M168" s="31">
        <v>1.54861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138.55000000000001</v>
      </c>
      <c r="D169" s="40">
        <v>138.93333333333334</v>
      </c>
      <c r="E169" s="40">
        <v>137.61666666666667</v>
      </c>
      <c r="F169" s="40">
        <v>136.68333333333334</v>
      </c>
      <c r="G169" s="40">
        <v>135.36666666666667</v>
      </c>
      <c r="H169" s="40">
        <v>139.86666666666667</v>
      </c>
      <c r="I169" s="40">
        <v>141.18333333333334</v>
      </c>
      <c r="J169" s="40">
        <v>142.11666666666667</v>
      </c>
      <c r="K169" s="31">
        <v>140.25</v>
      </c>
      <c r="L169" s="31">
        <v>138</v>
      </c>
      <c r="M169" s="31">
        <v>2.1661299999999999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5442.05</v>
      </c>
      <c r="D170" s="40">
        <v>5469.0666666666657</v>
      </c>
      <c r="E170" s="40">
        <v>5403.1333333333314</v>
      </c>
      <c r="F170" s="40">
        <v>5364.2166666666653</v>
      </c>
      <c r="G170" s="40">
        <v>5298.283333333331</v>
      </c>
      <c r="H170" s="40">
        <v>5507.9833333333318</v>
      </c>
      <c r="I170" s="40">
        <v>5573.9166666666661</v>
      </c>
      <c r="J170" s="40">
        <v>5612.8333333333321</v>
      </c>
      <c r="K170" s="31">
        <v>5535</v>
      </c>
      <c r="L170" s="31">
        <v>5430.15</v>
      </c>
      <c r="M170" s="31">
        <v>2.826E-2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3540.9</v>
      </c>
      <c r="D171" s="40">
        <v>3565.1333333333332</v>
      </c>
      <c r="E171" s="40">
        <v>3500.7666666666664</v>
      </c>
      <c r="F171" s="40">
        <v>3460.6333333333332</v>
      </c>
      <c r="G171" s="40">
        <v>3396.2666666666664</v>
      </c>
      <c r="H171" s="40">
        <v>3605.2666666666664</v>
      </c>
      <c r="I171" s="40">
        <v>3669.6333333333332</v>
      </c>
      <c r="J171" s="40">
        <v>3709.7666666666664</v>
      </c>
      <c r="K171" s="31">
        <v>3629.5</v>
      </c>
      <c r="L171" s="31">
        <v>3525</v>
      </c>
      <c r="M171" s="31">
        <v>0.53908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1851.85</v>
      </c>
      <c r="D172" s="40">
        <v>1857.3833333333332</v>
      </c>
      <c r="E172" s="40">
        <v>1824.7666666666664</v>
      </c>
      <c r="F172" s="40">
        <v>1797.6833333333332</v>
      </c>
      <c r="G172" s="40">
        <v>1765.0666666666664</v>
      </c>
      <c r="H172" s="40">
        <v>1884.4666666666665</v>
      </c>
      <c r="I172" s="40">
        <v>1917.0833333333333</v>
      </c>
      <c r="J172" s="40">
        <v>1944.1666666666665</v>
      </c>
      <c r="K172" s="31">
        <v>1890</v>
      </c>
      <c r="L172" s="31">
        <v>1830.3</v>
      </c>
      <c r="M172" s="31">
        <v>0.39079999999999998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502.85</v>
      </c>
      <c r="D173" s="40">
        <v>509.5333333333333</v>
      </c>
      <c r="E173" s="40">
        <v>494.66666666666663</v>
      </c>
      <c r="F173" s="40">
        <v>486.48333333333335</v>
      </c>
      <c r="G173" s="40">
        <v>471.61666666666667</v>
      </c>
      <c r="H173" s="40">
        <v>517.71666666666658</v>
      </c>
      <c r="I173" s="40">
        <v>532.58333333333337</v>
      </c>
      <c r="J173" s="40">
        <v>540.76666666666654</v>
      </c>
      <c r="K173" s="31">
        <v>524.4</v>
      </c>
      <c r="L173" s="31">
        <v>501.35</v>
      </c>
      <c r="M173" s="31">
        <v>14.64166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4408.8</v>
      </c>
      <c r="D174" s="40">
        <v>4425.2666666666664</v>
      </c>
      <c r="E174" s="40">
        <v>4373.5333333333328</v>
      </c>
      <c r="F174" s="40">
        <v>4338.2666666666664</v>
      </c>
      <c r="G174" s="40">
        <v>4286.5333333333328</v>
      </c>
      <c r="H174" s="40">
        <v>4460.5333333333328</v>
      </c>
      <c r="I174" s="40">
        <v>4512.2666666666664</v>
      </c>
      <c r="J174" s="40">
        <v>4547.5333333333328</v>
      </c>
      <c r="K174" s="31">
        <v>4477</v>
      </c>
      <c r="L174" s="31">
        <v>4390</v>
      </c>
      <c r="M174" s="31">
        <v>0.13593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42.2</v>
      </c>
      <c r="D175" s="40">
        <v>42.6</v>
      </c>
      <c r="E175" s="40">
        <v>41.7</v>
      </c>
      <c r="F175" s="40">
        <v>41.2</v>
      </c>
      <c r="G175" s="40">
        <v>40.300000000000004</v>
      </c>
      <c r="H175" s="40">
        <v>43.1</v>
      </c>
      <c r="I175" s="40">
        <v>43.999999999999993</v>
      </c>
      <c r="J175" s="40">
        <v>44.5</v>
      </c>
      <c r="K175" s="31">
        <v>43.5</v>
      </c>
      <c r="L175" s="31">
        <v>42.1</v>
      </c>
      <c r="M175" s="31">
        <v>86.864699999999999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431.55</v>
      </c>
      <c r="D176" s="40">
        <v>430.68333333333334</v>
      </c>
      <c r="E176" s="40">
        <v>422.41666666666669</v>
      </c>
      <c r="F176" s="40">
        <v>413.28333333333336</v>
      </c>
      <c r="G176" s="40">
        <v>405.01666666666671</v>
      </c>
      <c r="H176" s="40">
        <v>439.81666666666666</v>
      </c>
      <c r="I176" s="40">
        <v>448.08333333333331</v>
      </c>
      <c r="J176" s="40">
        <v>457.21666666666664</v>
      </c>
      <c r="K176" s="31">
        <v>438.95</v>
      </c>
      <c r="L176" s="31">
        <v>421.55</v>
      </c>
      <c r="M176" s="31">
        <v>10.06244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1207</v>
      </c>
      <c r="D177" s="40">
        <v>1212.3333333333333</v>
      </c>
      <c r="E177" s="40">
        <v>1195.6666666666665</v>
      </c>
      <c r="F177" s="40">
        <v>1184.3333333333333</v>
      </c>
      <c r="G177" s="40">
        <v>1167.6666666666665</v>
      </c>
      <c r="H177" s="40">
        <v>1223.6666666666665</v>
      </c>
      <c r="I177" s="40">
        <v>1240.333333333333</v>
      </c>
      <c r="J177" s="40">
        <v>1251.6666666666665</v>
      </c>
      <c r="K177" s="31">
        <v>1229</v>
      </c>
      <c r="L177" s="31">
        <v>1201</v>
      </c>
      <c r="M177" s="31">
        <v>0.10015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535.45000000000005</v>
      </c>
      <c r="D178" s="40">
        <v>534.00000000000011</v>
      </c>
      <c r="E178" s="40">
        <v>529.9000000000002</v>
      </c>
      <c r="F178" s="40">
        <v>524.35000000000014</v>
      </c>
      <c r="G178" s="40">
        <v>520.25000000000023</v>
      </c>
      <c r="H178" s="40">
        <v>539.55000000000018</v>
      </c>
      <c r="I178" s="40">
        <v>543.65000000000009</v>
      </c>
      <c r="J178" s="40">
        <v>549.20000000000016</v>
      </c>
      <c r="K178" s="31">
        <v>538.1</v>
      </c>
      <c r="L178" s="31">
        <v>528.45000000000005</v>
      </c>
      <c r="M178" s="31">
        <v>0.39238000000000001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923.25</v>
      </c>
      <c r="D179" s="40">
        <v>922.35</v>
      </c>
      <c r="E179" s="40">
        <v>914.2</v>
      </c>
      <c r="F179" s="40">
        <v>905.15</v>
      </c>
      <c r="G179" s="40">
        <v>897</v>
      </c>
      <c r="H179" s="40">
        <v>931.40000000000009</v>
      </c>
      <c r="I179" s="40">
        <v>939.55</v>
      </c>
      <c r="J179" s="40">
        <v>948.60000000000014</v>
      </c>
      <c r="K179" s="31">
        <v>930.5</v>
      </c>
      <c r="L179" s="31">
        <v>913.3</v>
      </c>
      <c r="M179" s="31">
        <v>8.9186300000000003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581.29999999999995</v>
      </c>
      <c r="D180" s="40">
        <v>584.1</v>
      </c>
      <c r="E180" s="40">
        <v>575.20000000000005</v>
      </c>
      <c r="F180" s="40">
        <v>569.1</v>
      </c>
      <c r="G180" s="40">
        <v>560.20000000000005</v>
      </c>
      <c r="H180" s="40">
        <v>590.20000000000005</v>
      </c>
      <c r="I180" s="40">
        <v>599.09999999999991</v>
      </c>
      <c r="J180" s="40">
        <v>605.20000000000005</v>
      </c>
      <c r="K180" s="31">
        <v>593</v>
      </c>
      <c r="L180" s="31">
        <v>578</v>
      </c>
      <c r="M180" s="31">
        <v>1.0643499999999999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2012.9</v>
      </c>
      <c r="D181" s="40">
        <v>2028.7666666666667</v>
      </c>
      <c r="E181" s="40">
        <v>1982.6333333333332</v>
      </c>
      <c r="F181" s="40">
        <v>1952.3666666666666</v>
      </c>
      <c r="G181" s="40">
        <v>1906.2333333333331</v>
      </c>
      <c r="H181" s="40">
        <v>2059.0333333333333</v>
      </c>
      <c r="I181" s="40">
        <v>2105.166666666667</v>
      </c>
      <c r="J181" s="40">
        <v>2135.4333333333334</v>
      </c>
      <c r="K181" s="31">
        <v>2074.9</v>
      </c>
      <c r="L181" s="31">
        <v>1998.5</v>
      </c>
      <c r="M181" s="31">
        <v>7.18574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99.9</v>
      </c>
      <c r="D182" s="40">
        <v>99.533333333333346</v>
      </c>
      <c r="E182" s="40">
        <v>98.616666666666688</v>
      </c>
      <c r="F182" s="40">
        <v>97.333333333333343</v>
      </c>
      <c r="G182" s="40">
        <v>96.416666666666686</v>
      </c>
      <c r="H182" s="40">
        <v>100.81666666666669</v>
      </c>
      <c r="I182" s="40">
        <v>101.73333333333335</v>
      </c>
      <c r="J182" s="40">
        <v>103.01666666666669</v>
      </c>
      <c r="K182" s="31">
        <v>100.45</v>
      </c>
      <c r="L182" s="31">
        <v>98.25</v>
      </c>
      <c r="M182" s="31">
        <v>12.622120000000001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341.65</v>
      </c>
      <c r="D183" s="40">
        <v>342</v>
      </c>
      <c r="E183" s="40">
        <v>338.2</v>
      </c>
      <c r="F183" s="40">
        <v>334.75</v>
      </c>
      <c r="G183" s="40">
        <v>330.95</v>
      </c>
      <c r="H183" s="40">
        <v>345.45</v>
      </c>
      <c r="I183" s="40">
        <v>349.24999999999994</v>
      </c>
      <c r="J183" s="40">
        <v>352.7</v>
      </c>
      <c r="K183" s="31">
        <v>345.8</v>
      </c>
      <c r="L183" s="31">
        <v>338.55</v>
      </c>
      <c r="M183" s="31">
        <v>18.510429999999999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423.25</v>
      </c>
      <c r="D184" s="40">
        <v>426.90000000000003</v>
      </c>
      <c r="E184" s="40">
        <v>416.95000000000005</v>
      </c>
      <c r="F184" s="40">
        <v>410.65000000000003</v>
      </c>
      <c r="G184" s="40">
        <v>400.70000000000005</v>
      </c>
      <c r="H184" s="40">
        <v>433.20000000000005</v>
      </c>
      <c r="I184" s="40">
        <v>443.15</v>
      </c>
      <c r="J184" s="40">
        <v>449.45000000000005</v>
      </c>
      <c r="K184" s="31">
        <v>436.85</v>
      </c>
      <c r="L184" s="31">
        <v>420.6</v>
      </c>
      <c r="M184" s="31">
        <v>3.62866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1704.4</v>
      </c>
      <c r="D185" s="40">
        <v>1711.4666666666665</v>
      </c>
      <c r="E185" s="40">
        <v>1690.9333333333329</v>
      </c>
      <c r="F185" s="40">
        <v>1677.4666666666665</v>
      </c>
      <c r="G185" s="40">
        <v>1656.9333333333329</v>
      </c>
      <c r="H185" s="40">
        <v>1724.9333333333329</v>
      </c>
      <c r="I185" s="40">
        <v>1745.4666666666662</v>
      </c>
      <c r="J185" s="40">
        <v>1758.9333333333329</v>
      </c>
      <c r="K185" s="31">
        <v>1732</v>
      </c>
      <c r="L185" s="31">
        <v>1698</v>
      </c>
      <c r="M185" s="31">
        <v>5.7155100000000001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147.19999999999999</v>
      </c>
      <c r="D186" s="40">
        <v>148.04999999999998</v>
      </c>
      <c r="E186" s="40">
        <v>145.99999999999997</v>
      </c>
      <c r="F186" s="40">
        <v>144.79999999999998</v>
      </c>
      <c r="G186" s="40">
        <v>142.74999999999997</v>
      </c>
      <c r="H186" s="40">
        <v>149.24999999999997</v>
      </c>
      <c r="I186" s="40">
        <v>151.29999999999998</v>
      </c>
      <c r="J186" s="40">
        <v>152.49999999999997</v>
      </c>
      <c r="K186" s="31">
        <v>150.1</v>
      </c>
      <c r="L186" s="31">
        <v>146.85</v>
      </c>
      <c r="M186" s="31">
        <v>8.0678999999999998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1842.45</v>
      </c>
      <c r="D187" s="40">
        <v>1833.9833333333333</v>
      </c>
      <c r="E187" s="40">
        <v>1813.5166666666667</v>
      </c>
      <c r="F187" s="40">
        <v>1784.5833333333333</v>
      </c>
      <c r="G187" s="40">
        <v>1764.1166666666666</v>
      </c>
      <c r="H187" s="40">
        <v>1862.9166666666667</v>
      </c>
      <c r="I187" s="40">
        <v>1883.3833333333334</v>
      </c>
      <c r="J187" s="40">
        <v>1912.3166666666668</v>
      </c>
      <c r="K187" s="31">
        <v>1854.45</v>
      </c>
      <c r="L187" s="31">
        <v>1805.05</v>
      </c>
      <c r="M187" s="31">
        <v>0.69632000000000005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122.45</v>
      </c>
      <c r="D188" s="40">
        <v>122.58333333333333</v>
      </c>
      <c r="E188" s="40">
        <v>120.96666666666665</v>
      </c>
      <c r="F188" s="40">
        <v>119.48333333333332</v>
      </c>
      <c r="G188" s="40">
        <v>117.86666666666665</v>
      </c>
      <c r="H188" s="40">
        <v>124.06666666666666</v>
      </c>
      <c r="I188" s="40">
        <v>125.68333333333334</v>
      </c>
      <c r="J188" s="40">
        <v>127.16666666666667</v>
      </c>
      <c r="K188" s="31">
        <v>124.2</v>
      </c>
      <c r="L188" s="31">
        <v>121.1</v>
      </c>
      <c r="M188" s="31">
        <v>8.7152399999999997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308.45</v>
      </c>
      <c r="D189" s="40">
        <v>312.28333333333336</v>
      </c>
      <c r="E189" s="40">
        <v>303.06666666666672</v>
      </c>
      <c r="F189" s="40">
        <v>297.68333333333334</v>
      </c>
      <c r="G189" s="40">
        <v>288.4666666666667</v>
      </c>
      <c r="H189" s="40">
        <v>317.66666666666674</v>
      </c>
      <c r="I189" s="40">
        <v>326.88333333333333</v>
      </c>
      <c r="J189" s="40">
        <v>332.26666666666677</v>
      </c>
      <c r="K189" s="31">
        <v>321.5</v>
      </c>
      <c r="L189" s="31">
        <v>306.89999999999998</v>
      </c>
      <c r="M189" s="31">
        <v>6.31351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639.29999999999995</v>
      </c>
      <c r="D190" s="40">
        <v>645.4666666666667</v>
      </c>
      <c r="E190" s="40">
        <v>629.93333333333339</v>
      </c>
      <c r="F190" s="40">
        <v>620.56666666666672</v>
      </c>
      <c r="G190" s="40">
        <v>605.03333333333342</v>
      </c>
      <c r="H190" s="40">
        <v>654.83333333333337</v>
      </c>
      <c r="I190" s="40">
        <v>670.36666666666667</v>
      </c>
      <c r="J190" s="40">
        <v>679.73333333333335</v>
      </c>
      <c r="K190" s="31">
        <v>661</v>
      </c>
      <c r="L190" s="31">
        <v>636.1</v>
      </c>
      <c r="M190" s="31">
        <v>1.5348999999999999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648.5</v>
      </c>
      <c r="D191" s="40">
        <v>653.80000000000007</v>
      </c>
      <c r="E191" s="40">
        <v>631.40000000000009</v>
      </c>
      <c r="F191" s="40">
        <v>614.30000000000007</v>
      </c>
      <c r="G191" s="40">
        <v>591.90000000000009</v>
      </c>
      <c r="H191" s="40">
        <v>670.90000000000009</v>
      </c>
      <c r="I191" s="40">
        <v>693.3</v>
      </c>
      <c r="J191" s="40">
        <v>710.40000000000009</v>
      </c>
      <c r="K191" s="31">
        <v>676.2</v>
      </c>
      <c r="L191" s="31">
        <v>636.70000000000005</v>
      </c>
      <c r="M191" s="31">
        <v>15.355119999999999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1286.55</v>
      </c>
      <c r="D192" s="40">
        <v>1293.0333333333333</v>
      </c>
      <c r="E192" s="40">
        <v>1277.1666666666665</v>
      </c>
      <c r="F192" s="40">
        <v>1267.7833333333333</v>
      </c>
      <c r="G192" s="40">
        <v>1251.9166666666665</v>
      </c>
      <c r="H192" s="40">
        <v>1302.4166666666665</v>
      </c>
      <c r="I192" s="40">
        <v>1318.2833333333333</v>
      </c>
      <c r="J192" s="40">
        <v>1327.6666666666665</v>
      </c>
      <c r="K192" s="31">
        <v>1308.9000000000001</v>
      </c>
      <c r="L192" s="31">
        <v>1283.6500000000001</v>
      </c>
      <c r="M192" s="31">
        <v>2.81134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1279.2</v>
      </c>
      <c r="D193" s="40">
        <v>1275.0666666666666</v>
      </c>
      <c r="E193" s="40">
        <v>1260.1333333333332</v>
      </c>
      <c r="F193" s="40">
        <v>1241.0666666666666</v>
      </c>
      <c r="G193" s="40">
        <v>1226.1333333333332</v>
      </c>
      <c r="H193" s="40">
        <v>1294.1333333333332</v>
      </c>
      <c r="I193" s="40">
        <v>1309.0666666666666</v>
      </c>
      <c r="J193" s="40">
        <v>1328.1333333333332</v>
      </c>
      <c r="K193" s="31">
        <v>1290</v>
      </c>
      <c r="L193" s="31">
        <v>1256</v>
      </c>
      <c r="M193" s="31">
        <v>0.80674000000000001</v>
      </c>
      <c r="N193" s="1"/>
      <c r="O193" s="1"/>
    </row>
    <row r="194" spans="1:15" ht="12.75" customHeight="1">
      <c r="A194" s="31">
        <v>184</v>
      </c>
      <c r="B194" s="31" t="s">
        <v>847</v>
      </c>
      <c r="C194" s="31">
        <v>22.15</v>
      </c>
      <c r="D194" s="40">
        <v>22.25</v>
      </c>
      <c r="E194" s="40">
        <v>21.95</v>
      </c>
      <c r="F194" s="40">
        <v>21.75</v>
      </c>
      <c r="G194" s="40">
        <v>21.45</v>
      </c>
      <c r="H194" s="40">
        <v>22.45</v>
      </c>
      <c r="I194" s="40">
        <v>22.749999999999996</v>
      </c>
      <c r="J194" s="40">
        <v>22.95</v>
      </c>
      <c r="K194" s="31">
        <v>22.55</v>
      </c>
      <c r="L194" s="31">
        <v>22.05</v>
      </c>
      <c r="M194" s="31">
        <v>45.456760000000003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1268.1500000000001</v>
      </c>
      <c r="D195" s="40">
        <v>1280.3833333333334</v>
      </c>
      <c r="E195" s="40">
        <v>1247.7666666666669</v>
      </c>
      <c r="F195" s="40">
        <v>1227.3833333333334</v>
      </c>
      <c r="G195" s="40">
        <v>1194.7666666666669</v>
      </c>
      <c r="H195" s="40">
        <v>1300.7666666666669</v>
      </c>
      <c r="I195" s="40">
        <v>1333.3833333333332</v>
      </c>
      <c r="J195" s="40">
        <v>1353.7666666666669</v>
      </c>
      <c r="K195" s="31">
        <v>1313</v>
      </c>
      <c r="L195" s="31">
        <v>1260</v>
      </c>
      <c r="M195" s="31">
        <v>0.23407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1351.35</v>
      </c>
      <c r="D196" s="40">
        <v>1353.5833333333333</v>
      </c>
      <c r="E196" s="40">
        <v>1342.7666666666664</v>
      </c>
      <c r="F196" s="40">
        <v>1334.1833333333332</v>
      </c>
      <c r="G196" s="40">
        <v>1323.3666666666663</v>
      </c>
      <c r="H196" s="40">
        <v>1362.1666666666665</v>
      </c>
      <c r="I196" s="40">
        <v>1372.9833333333336</v>
      </c>
      <c r="J196" s="40">
        <v>1381.5666666666666</v>
      </c>
      <c r="K196" s="31">
        <v>1364.4</v>
      </c>
      <c r="L196" s="31">
        <v>1345</v>
      </c>
      <c r="M196" s="31">
        <v>7.6652699999999996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1148.9000000000001</v>
      </c>
      <c r="D197" s="40">
        <v>1151.0500000000002</v>
      </c>
      <c r="E197" s="40">
        <v>1140.1500000000003</v>
      </c>
      <c r="F197" s="40">
        <v>1131.4000000000001</v>
      </c>
      <c r="G197" s="40">
        <v>1120.5000000000002</v>
      </c>
      <c r="H197" s="40">
        <v>1159.8000000000004</v>
      </c>
      <c r="I197" s="40">
        <v>1170.7</v>
      </c>
      <c r="J197" s="40">
        <v>1179.4500000000005</v>
      </c>
      <c r="K197" s="31">
        <v>1161.95</v>
      </c>
      <c r="L197" s="31">
        <v>1142.3</v>
      </c>
      <c r="M197" s="31">
        <v>16.043009999999999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2721.8</v>
      </c>
      <c r="D198" s="40">
        <v>2732.25</v>
      </c>
      <c r="E198" s="40">
        <v>2704.55</v>
      </c>
      <c r="F198" s="40">
        <v>2687.3</v>
      </c>
      <c r="G198" s="40">
        <v>2659.6000000000004</v>
      </c>
      <c r="H198" s="40">
        <v>2749.5</v>
      </c>
      <c r="I198" s="40">
        <v>2777.2</v>
      </c>
      <c r="J198" s="40">
        <v>2794.45</v>
      </c>
      <c r="K198" s="31">
        <v>2759.95</v>
      </c>
      <c r="L198" s="31">
        <v>2715</v>
      </c>
      <c r="M198" s="31">
        <v>13.551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2456.75</v>
      </c>
      <c r="D199" s="40">
        <v>2468.5833333333335</v>
      </c>
      <c r="E199" s="40">
        <v>2439.166666666667</v>
      </c>
      <c r="F199" s="40">
        <v>2421.5833333333335</v>
      </c>
      <c r="G199" s="40">
        <v>2392.166666666667</v>
      </c>
      <c r="H199" s="40">
        <v>2486.166666666667</v>
      </c>
      <c r="I199" s="40">
        <v>2515.5833333333339</v>
      </c>
      <c r="J199" s="40">
        <v>2533.166666666667</v>
      </c>
      <c r="K199" s="31">
        <v>2498</v>
      </c>
      <c r="L199" s="31">
        <v>2451</v>
      </c>
      <c r="M199" s="31">
        <v>2.11591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1500</v>
      </c>
      <c r="D200" s="40">
        <v>1506.3333333333333</v>
      </c>
      <c r="E200" s="40">
        <v>1489.3166666666666</v>
      </c>
      <c r="F200" s="40">
        <v>1478.6333333333334</v>
      </c>
      <c r="G200" s="40">
        <v>1461.6166666666668</v>
      </c>
      <c r="H200" s="40">
        <v>1517.0166666666664</v>
      </c>
      <c r="I200" s="40">
        <v>1534.0333333333333</v>
      </c>
      <c r="J200" s="40">
        <v>1544.7166666666662</v>
      </c>
      <c r="K200" s="31">
        <v>1523.35</v>
      </c>
      <c r="L200" s="31">
        <v>1495.65</v>
      </c>
      <c r="M200" s="31">
        <v>50.575740000000003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672.85</v>
      </c>
      <c r="D201" s="40">
        <v>671.08333333333337</v>
      </c>
      <c r="E201" s="40">
        <v>666.86666666666679</v>
      </c>
      <c r="F201" s="40">
        <v>660.88333333333344</v>
      </c>
      <c r="G201" s="40">
        <v>656.66666666666686</v>
      </c>
      <c r="H201" s="40">
        <v>677.06666666666672</v>
      </c>
      <c r="I201" s="40">
        <v>681.28333333333319</v>
      </c>
      <c r="J201" s="40">
        <v>687.26666666666665</v>
      </c>
      <c r="K201" s="31">
        <v>675.3</v>
      </c>
      <c r="L201" s="31">
        <v>665.1</v>
      </c>
      <c r="M201" s="31">
        <v>19.815290000000001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1727.05</v>
      </c>
      <c r="D202" s="40">
        <v>1740.1666666666667</v>
      </c>
      <c r="E202" s="40">
        <v>1702.1333333333334</v>
      </c>
      <c r="F202" s="40">
        <v>1677.2166666666667</v>
      </c>
      <c r="G202" s="40">
        <v>1639.1833333333334</v>
      </c>
      <c r="H202" s="40">
        <v>1765.0833333333335</v>
      </c>
      <c r="I202" s="40">
        <v>1803.1166666666668</v>
      </c>
      <c r="J202" s="40">
        <v>1828.0333333333335</v>
      </c>
      <c r="K202" s="31">
        <v>1778.2</v>
      </c>
      <c r="L202" s="31">
        <v>1715.25</v>
      </c>
      <c r="M202" s="31">
        <v>0.89410000000000001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220.5</v>
      </c>
      <c r="D203" s="40">
        <v>221.33333333333334</v>
      </c>
      <c r="E203" s="40">
        <v>219.16666666666669</v>
      </c>
      <c r="F203" s="40">
        <v>217.83333333333334</v>
      </c>
      <c r="G203" s="40">
        <v>215.66666666666669</v>
      </c>
      <c r="H203" s="40">
        <v>222.66666666666669</v>
      </c>
      <c r="I203" s="40">
        <v>224.83333333333337</v>
      </c>
      <c r="J203" s="40">
        <v>226.16666666666669</v>
      </c>
      <c r="K203" s="31">
        <v>223.5</v>
      </c>
      <c r="L203" s="31">
        <v>220</v>
      </c>
      <c r="M203" s="31">
        <v>0.96721999999999997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133.65</v>
      </c>
      <c r="D204" s="40">
        <v>134.23333333333335</v>
      </c>
      <c r="E204" s="40">
        <v>132.91666666666669</v>
      </c>
      <c r="F204" s="40">
        <v>132.18333333333334</v>
      </c>
      <c r="G204" s="40">
        <v>130.86666666666667</v>
      </c>
      <c r="H204" s="40">
        <v>134.9666666666667</v>
      </c>
      <c r="I204" s="40">
        <v>136.28333333333336</v>
      </c>
      <c r="J204" s="40">
        <v>137.01666666666671</v>
      </c>
      <c r="K204" s="31">
        <v>135.55000000000001</v>
      </c>
      <c r="L204" s="31">
        <v>133.5</v>
      </c>
      <c r="M204" s="31">
        <v>3.3289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2507.15</v>
      </c>
      <c r="D205" s="40">
        <v>2502.4333333333329</v>
      </c>
      <c r="E205" s="40">
        <v>2480.8666666666659</v>
      </c>
      <c r="F205" s="40">
        <v>2454.583333333333</v>
      </c>
      <c r="G205" s="40">
        <v>2433.016666666666</v>
      </c>
      <c r="H205" s="40">
        <v>2528.7166666666658</v>
      </c>
      <c r="I205" s="40">
        <v>2550.2833333333324</v>
      </c>
      <c r="J205" s="40">
        <v>2576.5666666666657</v>
      </c>
      <c r="K205" s="31">
        <v>2524</v>
      </c>
      <c r="L205" s="31">
        <v>2476.15</v>
      </c>
      <c r="M205" s="31">
        <v>4.7002100000000002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81.849999999999994</v>
      </c>
      <c r="D206" s="40">
        <v>82.3</v>
      </c>
      <c r="E206" s="40">
        <v>80.25</v>
      </c>
      <c r="F206" s="40">
        <v>78.650000000000006</v>
      </c>
      <c r="G206" s="40">
        <v>76.600000000000009</v>
      </c>
      <c r="H206" s="40">
        <v>83.899999999999991</v>
      </c>
      <c r="I206" s="40">
        <v>85.949999999999974</v>
      </c>
      <c r="J206" s="40">
        <v>87.549999999999983</v>
      </c>
      <c r="K206" s="31">
        <v>84.35</v>
      </c>
      <c r="L206" s="31">
        <v>80.7</v>
      </c>
      <c r="M206" s="31">
        <v>277.62934999999999</v>
      </c>
      <c r="N206" s="1"/>
      <c r="O206" s="1"/>
    </row>
    <row r="207" spans="1:15" ht="12.75" customHeight="1">
      <c r="A207" s="31">
        <v>197</v>
      </c>
      <c r="B207" s="31" t="s">
        <v>848</v>
      </c>
      <c r="C207" s="31">
        <v>3161.35</v>
      </c>
      <c r="D207" s="40">
        <v>3138.1166666666668</v>
      </c>
      <c r="E207" s="40">
        <v>3093.2333333333336</v>
      </c>
      <c r="F207" s="40">
        <v>3025.1166666666668</v>
      </c>
      <c r="G207" s="40">
        <v>2980.2333333333336</v>
      </c>
      <c r="H207" s="40">
        <v>3206.2333333333336</v>
      </c>
      <c r="I207" s="40">
        <v>3251.1166666666668</v>
      </c>
      <c r="J207" s="40">
        <v>3319.2333333333336</v>
      </c>
      <c r="K207" s="31">
        <v>3183</v>
      </c>
      <c r="L207" s="31">
        <v>3070</v>
      </c>
      <c r="M207" s="31">
        <v>0.19292000000000001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531</v>
      </c>
      <c r="D208" s="40">
        <v>531.15</v>
      </c>
      <c r="E208" s="40">
        <v>524.79999999999995</v>
      </c>
      <c r="F208" s="40">
        <v>518.6</v>
      </c>
      <c r="G208" s="40">
        <v>512.25</v>
      </c>
      <c r="H208" s="40">
        <v>537.34999999999991</v>
      </c>
      <c r="I208" s="40">
        <v>543.70000000000005</v>
      </c>
      <c r="J208" s="40">
        <v>549.89999999999986</v>
      </c>
      <c r="K208" s="31">
        <v>537.5</v>
      </c>
      <c r="L208" s="31">
        <v>524.95000000000005</v>
      </c>
      <c r="M208" s="31">
        <v>1.15171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458.35</v>
      </c>
      <c r="D209" s="40">
        <v>459.41666666666669</v>
      </c>
      <c r="E209" s="40">
        <v>454.98333333333335</v>
      </c>
      <c r="F209" s="40">
        <v>451.61666666666667</v>
      </c>
      <c r="G209" s="40">
        <v>447.18333333333334</v>
      </c>
      <c r="H209" s="40">
        <v>462.78333333333336</v>
      </c>
      <c r="I209" s="40">
        <v>467.21666666666664</v>
      </c>
      <c r="J209" s="40">
        <v>470.58333333333337</v>
      </c>
      <c r="K209" s="31">
        <v>463.85</v>
      </c>
      <c r="L209" s="31">
        <v>456.05</v>
      </c>
      <c r="M209" s="31">
        <v>36.511180000000003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126.5</v>
      </c>
      <c r="D210" s="40">
        <v>128.26666666666665</v>
      </c>
      <c r="E210" s="40">
        <v>123.83333333333331</v>
      </c>
      <c r="F210" s="40">
        <v>121.16666666666666</v>
      </c>
      <c r="G210" s="40">
        <v>116.73333333333332</v>
      </c>
      <c r="H210" s="40">
        <v>130.93333333333331</v>
      </c>
      <c r="I210" s="40">
        <v>135.36666666666665</v>
      </c>
      <c r="J210" s="40">
        <v>138.0333333333333</v>
      </c>
      <c r="K210" s="31">
        <v>132.69999999999999</v>
      </c>
      <c r="L210" s="31">
        <v>125.6</v>
      </c>
      <c r="M210" s="31">
        <v>57.615699999999997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300.5</v>
      </c>
      <c r="D211" s="40">
        <v>302.58333333333331</v>
      </c>
      <c r="E211" s="40">
        <v>297.46666666666664</v>
      </c>
      <c r="F211" s="40">
        <v>294.43333333333334</v>
      </c>
      <c r="G211" s="40">
        <v>289.31666666666666</v>
      </c>
      <c r="H211" s="40">
        <v>305.61666666666662</v>
      </c>
      <c r="I211" s="40">
        <v>310.73333333333329</v>
      </c>
      <c r="J211" s="40">
        <v>313.76666666666659</v>
      </c>
      <c r="K211" s="31">
        <v>307.7</v>
      </c>
      <c r="L211" s="31">
        <v>299.55</v>
      </c>
      <c r="M211" s="31">
        <v>43.379860000000001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2320.9499999999998</v>
      </c>
      <c r="D212" s="40">
        <v>2315.4166666666665</v>
      </c>
      <c r="E212" s="40">
        <v>2306.0333333333328</v>
      </c>
      <c r="F212" s="40">
        <v>2291.1166666666663</v>
      </c>
      <c r="G212" s="40">
        <v>2281.7333333333327</v>
      </c>
      <c r="H212" s="40">
        <v>2330.333333333333</v>
      </c>
      <c r="I212" s="40">
        <v>2339.7166666666672</v>
      </c>
      <c r="J212" s="40">
        <v>2354.6333333333332</v>
      </c>
      <c r="K212" s="31">
        <v>2324.8000000000002</v>
      </c>
      <c r="L212" s="31">
        <v>2300.5</v>
      </c>
      <c r="M212" s="31">
        <v>7.5512199999999998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333</v>
      </c>
      <c r="D213" s="40">
        <v>335.63333333333333</v>
      </c>
      <c r="E213" s="40">
        <v>329.36666666666667</v>
      </c>
      <c r="F213" s="40">
        <v>325.73333333333335</v>
      </c>
      <c r="G213" s="40">
        <v>319.4666666666667</v>
      </c>
      <c r="H213" s="40">
        <v>339.26666666666665</v>
      </c>
      <c r="I213" s="40">
        <v>345.5333333333333</v>
      </c>
      <c r="J213" s="40">
        <v>349.16666666666663</v>
      </c>
      <c r="K213" s="31">
        <v>341.9</v>
      </c>
      <c r="L213" s="31">
        <v>332</v>
      </c>
      <c r="M213" s="31">
        <v>8.7335499999999993</v>
      </c>
      <c r="N213" s="1"/>
      <c r="O213" s="1"/>
    </row>
    <row r="214" spans="1:15" ht="12.75" customHeight="1">
      <c r="A214" s="31">
        <v>204</v>
      </c>
      <c r="B214" s="31" t="s">
        <v>849</v>
      </c>
      <c r="C214" s="31">
        <v>836.5</v>
      </c>
      <c r="D214" s="40">
        <v>840.58333333333337</v>
      </c>
      <c r="E214" s="40">
        <v>826.06666666666672</v>
      </c>
      <c r="F214" s="40">
        <v>815.63333333333333</v>
      </c>
      <c r="G214" s="40">
        <v>801.11666666666667</v>
      </c>
      <c r="H214" s="40">
        <v>851.01666666666677</v>
      </c>
      <c r="I214" s="40">
        <v>865.53333333333342</v>
      </c>
      <c r="J214" s="40">
        <v>875.96666666666681</v>
      </c>
      <c r="K214" s="31">
        <v>855.1</v>
      </c>
      <c r="L214" s="31">
        <v>830.15</v>
      </c>
      <c r="M214" s="31">
        <v>0.60779000000000005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40058.699999999997</v>
      </c>
      <c r="D215" s="40">
        <v>40072.200000000004</v>
      </c>
      <c r="E215" s="40">
        <v>39746.500000000007</v>
      </c>
      <c r="F215" s="40">
        <v>39434.300000000003</v>
      </c>
      <c r="G215" s="40">
        <v>39108.600000000006</v>
      </c>
      <c r="H215" s="40">
        <v>40384.400000000009</v>
      </c>
      <c r="I215" s="40">
        <v>40710.100000000006</v>
      </c>
      <c r="J215" s="40">
        <v>41022.30000000001</v>
      </c>
      <c r="K215" s="31">
        <v>40397.9</v>
      </c>
      <c r="L215" s="31">
        <v>39760</v>
      </c>
      <c r="M215" s="31">
        <v>2.929E-2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41</v>
      </c>
      <c r="D216" s="40">
        <v>41.06666666666667</v>
      </c>
      <c r="E216" s="40">
        <v>40.733333333333341</v>
      </c>
      <c r="F216" s="40">
        <v>40.466666666666669</v>
      </c>
      <c r="G216" s="40">
        <v>40.13333333333334</v>
      </c>
      <c r="H216" s="40">
        <v>41.333333333333343</v>
      </c>
      <c r="I216" s="40">
        <v>41.666666666666671</v>
      </c>
      <c r="J216" s="40">
        <v>41.933333333333344</v>
      </c>
      <c r="K216" s="31">
        <v>41.4</v>
      </c>
      <c r="L216" s="31">
        <v>40.799999999999997</v>
      </c>
      <c r="M216" s="31">
        <v>10.540100000000001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172.8</v>
      </c>
      <c r="D217" s="40">
        <v>174.41666666666666</v>
      </c>
      <c r="E217" s="40">
        <v>170.38333333333333</v>
      </c>
      <c r="F217" s="40">
        <v>167.96666666666667</v>
      </c>
      <c r="G217" s="40">
        <v>163.93333333333334</v>
      </c>
      <c r="H217" s="40">
        <v>176.83333333333331</v>
      </c>
      <c r="I217" s="40">
        <v>180.86666666666667</v>
      </c>
      <c r="J217" s="40">
        <v>183.2833333333333</v>
      </c>
      <c r="K217" s="31">
        <v>178.45</v>
      </c>
      <c r="L217" s="31">
        <v>172</v>
      </c>
      <c r="M217" s="31">
        <v>103.63479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264.95</v>
      </c>
      <c r="D218" s="40">
        <v>267.31666666666666</v>
      </c>
      <c r="E218" s="40">
        <v>260.63333333333333</v>
      </c>
      <c r="F218" s="40">
        <v>256.31666666666666</v>
      </c>
      <c r="G218" s="40">
        <v>249.63333333333333</v>
      </c>
      <c r="H218" s="40">
        <v>271.63333333333333</v>
      </c>
      <c r="I218" s="40">
        <v>278.31666666666661</v>
      </c>
      <c r="J218" s="40">
        <v>282.63333333333333</v>
      </c>
      <c r="K218" s="31">
        <v>274</v>
      </c>
      <c r="L218" s="31">
        <v>263</v>
      </c>
      <c r="M218" s="31">
        <v>353.26251999999999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752.25</v>
      </c>
      <c r="D219" s="40">
        <v>754.2166666666667</v>
      </c>
      <c r="E219" s="40">
        <v>748.93333333333339</v>
      </c>
      <c r="F219" s="40">
        <v>745.61666666666667</v>
      </c>
      <c r="G219" s="40">
        <v>740.33333333333337</v>
      </c>
      <c r="H219" s="40">
        <v>757.53333333333342</v>
      </c>
      <c r="I219" s="40">
        <v>762.81666666666672</v>
      </c>
      <c r="J219" s="40">
        <v>766.13333333333344</v>
      </c>
      <c r="K219" s="31">
        <v>759.5</v>
      </c>
      <c r="L219" s="31">
        <v>750.9</v>
      </c>
      <c r="M219" s="31">
        <v>73.587400000000002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1400.5</v>
      </c>
      <c r="D220" s="40">
        <v>1408.8</v>
      </c>
      <c r="E220" s="40">
        <v>1385.6</v>
      </c>
      <c r="F220" s="40">
        <v>1370.7</v>
      </c>
      <c r="G220" s="40">
        <v>1347.5</v>
      </c>
      <c r="H220" s="40">
        <v>1423.6999999999998</v>
      </c>
      <c r="I220" s="40">
        <v>1446.9</v>
      </c>
      <c r="J220" s="40">
        <v>1461.7999999999997</v>
      </c>
      <c r="K220" s="31">
        <v>1432</v>
      </c>
      <c r="L220" s="31">
        <v>1393.9</v>
      </c>
      <c r="M220" s="31">
        <v>7.0461999999999998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566.85</v>
      </c>
      <c r="D221" s="40">
        <v>567.2166666666667</v>
      </c>
      <c r="E221" s="40">
        <v>557.28333333333342</v>
      </c>
      <c r="F221" s="40">
        <v>547.7166666666667</v>
      </c>
      <c r="G221" s="40">
        <v>537.78333333333342</v>
      </c>
      <c r="H221" s="40">
        <v>576.78333333333342</v>
      </c>
      <c r="I221" s="40">
        <v>586.71666666666681</v>
      </c>
      <c r="J221" s="40">
        <v>596.28333333333342</v>
      </c>
      <c r="K221" s="31">
        <v>577.15</v>
      </c>
      <c r="L221" s="31">
        <v>557.65</v>
      </c>
      <c r="M221" s="31">
        <v>15.587339999999999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253.85</v>
      </c>
      <c r="D222" s="40">
        <v>257.28333333333336</v>
      </c>
      <c r="E222" s="40">
        <v>249.56666666666672</v>
      </c>
      <c r="F222" s="40">
        <v>245.28333333333336</v>
      </c>
      <c r="G222" s="40">
        <v>237.56666666666672</v>
      </c>
      <c r="H222" s="40">
        <v>261.56666666666672</v>
      </c>
      <c r="I222" s="40">
        <v>269.2833333333333</v>
      </c>
      <c r="J222" s="40">
        <v>273.56666666666672</v>
      </c>
      <c r="K222" s="31">
        <v>265</v>
      </c>
      <c r="L222" s="31">
        <v>253</v>
      </c>
      <c r="M222" s="31">
        <v>4.8753700000000002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51.4</v>
      </c>
      <c r="D223" s="40">
        <v>51.949999999999996</v>
      </c>
      <c r="E223" s="40">
        <v>50.29999999999999</v>
      </c>
      <c r="F223" s="40">
        <v>49.199999999999996</v>
      </c>
      <c r="G223" s="40">
        <v>47.54999999999999</v>
      </c>
      <c r="H223" s="40">
        <v>53.04999999999999</v>
      </c>
      <c r="I223" s="40">
        <v>54.699999999999996</v>
      </c>
      <c r="J223" s="40">
        <v>55.79999999999999</v>
      </c>
      <c r="K223" s="31">
        <v>53.6</v>
      </c>
      <c r="L223" s="31">
        <v>50.85</v>
      </c>
      <c r="M223" s="31">
        <v>172.82504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14.95</v>
      </c>
      <c r="D224" s="40">
        <v>15.183333333333332</v>
      </c>
      <c r="E224" s="40">
        <v>14.616666666666664</v>
      </c>
      <c r="F224" s="40">
        <v>14.283333333333331</v>
      </c>
      <c r="G224" s="40">
        <v>13.716666666666663</v>
      </c>
      <c r="H224" s="40">
        <v>15.516666666666664</v>
      </c>
      <c r="I224" s="40">
        <v>16.083333333333329</v>
      </c>
      <c r="J224" s="40">
        <v>16.416666666666664</v>
      </c>
      <c r="K224" s="31">
        <v>15.75</v>
      </c>
      <c r="L224" s="31">
        <v>14.85</v>
      </c>
      <c r="M224" s="31">
        <v>2669.63643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53.7</v>
      </c>
      <c r="D225" s="40">
        <v>53.866666666666674</v>
      </c>
      <c r="E225" s="40">
        <v>53.283333333333346</v>
      </c>
      <c r="F225" s="40">
        <v>52.866666666666674</v>
      </c>
      <c r="G225" s="40">
        <v>52.283333333333346</v>
      </c>
      <c r="H225" s="40">
        <v>54.283333333333346</v>
      </c>
      <c r="I225" s="40">
        <v>54.866666666666674</v>
      </c>
      <c r="J225" s="40">
        <v>55.283333333333346</v>
      </c>
      <c r="K225" s="31">
        <v>54.45</v>
      </c>
      <c r="L225" s="31">
        <v>53.45</v>
      </c>
      <c r="M225" s="31">
        <v>42.274230000000003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50.2</v>
      </c>
      <c r="D226" s="40">
        <v>50.666666666666664</v>
      </c>
      <c r="E226" s="40">
        <v>49.583333333333329</v>
      </c>
      <c r="F226" s="40">
        <v>48.966666666666661</v>
      </c>
      <c r="G226" s="40">
        <v>47.883333333333326</v>
      </c>
      <c r="H226" s="40">
        <v>51.283333333333331</v>
      </c>
      <c r="I226" s="40">
        <v>52.36666666666666</v>
      </c>
      <c r="J226" s="40">
        <v>52.983333333333334</v>
      </c>
      <c r="K226" s="31">
        <v>51.75</v>
      </c>
      <c r="L226" s="31">
        <v>50.05</v>
      </c>
      <c r="M226" s="31">
        <v>201.10256999999999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261.60000000000002</v>
      </c>
      <c r="D227" s="40">
        <v>267.7</v>
      </c>
      <c r="E227" s="40">
        <v>254.39999999999998</v>
      </c>
      <c r="F227" s="40">
        <v>247.2</v>
      </c>
      <c r="G227" s="40">
        <v>233.89999999999998</v>
      </c>
      <c r="H227" s="40">
        <v>274.89999999999998</v>
      </c>
      <c r="I227" s="40">
        <v>288.20000000000005</v>
      </c>
      <c r="J227" s="40">
        <v>295.39999999999998</v>
      </c>
      <c r="K227" s="31">
        <v>281</v>
      </c>
      <c r="L227" s="31">
        <v>260.5</v>
      </c>
      <c r="M227" s="31">
        <v>405.86644999999999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1170.3</v>
      </c>
      <c r="D228" s="40">
        <v>1170.7833333333335</v>
      </c>
      <c r="E228" s="40">
        <v>1161.5666666666671</v>
      </c>
      <c r="F228" s="40">
        <v>1152.8333333333335</v>
      </c>
      <c r="G228" s="40">
        <v>1143.616666666667</v>
      </c>
      <c r="H228" s="40">
        <v>1179.5166666666671</v>
      </c>
      <c r="I228" s="40">
        <v>1188.7333333333338</v>
      </c>
      <c r="J228" s="40">
        <v>1197.4666666666672</v>
      </c>
      <c r="K228" s="31">
        <v>1180</v>
      </c>
      <c r="L228" s="31">
        <v>1162.05</v>
      </c>
      <c r="M228" s="31">
        <v>6.4689999999999998E-2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496.35</v>
      </c>
      <c r="D229" s="40">
        <v>501.26666666666671</v>
      </c>
      <c r="E229" s="40">
        <v>489.08333333333337</v>
      </c>
      <c r="F229" s="40">
        <v>481.81666666666666</v>
      </c>
      <c r="G229" s="40">
        <v>469.63333333333333</v>
      </c>
      <c r="H229" s="40">
        <v>508.53333333333342</v>
      </c>
      <c r="I229" s="40">
        <v>520.7166666666667</v>
      </c>
      <c r="J229" s="40">
        <v>527.98333333333346</v>
      </c>
      <c r="K229" s="31">
        <v>513.45000000000005</v>
      </c>
      <c r="L229" s="31">
        <v>494</v>
      </c>
      <c r="M229" s="31">
        <v>19.327819999999999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307.35000000000002</v>
      </c>
      <c r="D230" s="40">
        <v>309.09999999999997</v>
      </c>
      <c r="E230" s="40">
        <v>303.24999999999994</v>
      </c>
      <c r="F230" s="40">
        <v>299.14999999999998</v>
      </c>
      <c r="G230" s="40">
        <v>293.29999999999995</v>
      </c>
      <c r="H230" s="40">
        <v>313.19999999999993</v>
      </c>
      <c r="I230" s="40">
        <v>319.04999999999995</v>
      </c>
      <c r="J230" s="40">
        <v>323.14999999999992</v>
      </c>
      <c r="K230" s="31">
        <v>314.95</v>
      </c>
      <c r="L230" s="31">
        <v>305</v>
      </c>
      <c r="M230" s="31">
        <v>7.7058299999999997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1541.6</v>
      </c>
      <c r="D231" s="40">
        <v>1518.5166666666667</v>
      </c>
      <c r="E231" s="40">
        <v>1483.1333333333332</v>
      </c>
      <c r="F231" s="40">
        <v>1424.6666666666665</v>
      </c>
      <c r="G231" s="40">
        <v>1389.2833333333331</v>
      </c>
      <c r="H231" s="40">
        <v>1576.9833333333333</v>
      </c>
      <c r="I231" s="40">
        <v>1612.366666666667</v>
      </c>
      <c r="J231" s="40">
        <v>1670.8333333333335</v>
      </c>
      <c r="K231" s="31">
        <v>1553.9</v>
      </c>
      <c r="L231" s="31">
        <v>1460.05</v>
      </c>
      <c r="M231" s="31">
        <v>0.52810000000000001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199.75</v>
      </c>
      <c r="D232" s="40">
        <v>199.95000000000002</v>
      </c>
      <c r="E232" s="40">
        <v>196.40000000000003</v>
      </c>
      <c r="F232" s="40">
        <v>193.05</v>
      </c>
      <c r="G232" s="40">
        <v>189.50000000000003</v>
      </c>
      <c r="H232" s="40">
        <v>203.30000000000004</v>
      </c>
      <c r="I232" s="40">
        <v>206.85000000000005</v>
      </c>
      <c r="J232" s="40">
        <v>210.20000000000005</v>
      </c>
      <c r="K232" s="31">
        <v>203.5</v>
      </c>
      <c r="L232" s="31">
        <v>196.6</v>
      </c>
      <c r="M232" s="31">
        <v>63.478729999999999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193.1</v>
      </c>
      <c r="D233" s="40">
        <v>195.16666666666666</v>
      </c>
      <c r="E233" s="40">
        <v>190.43333333333331</v>
      </c>
      <c r="F233" s="40">
        <v>187.76666666666665</v>
      </c>
      <c r="G233" s="40">
        <v>183.0333333333333</v>
      </c>
      <c r="H233" s="40">
        <v>197.83333333333331</v>
      </c>
      <c r="I233" s="40">
        <v>202.56666666666666</v>
      </c>
      <c r="J233" s="40">
        <v>205.23333333333332</v>
      </c>
      <c r="K233" s="31">
        <v>199.9</v>
      </c>
      <c r="L233" s="31">
        <v>192.5</v>
      </c>
      <c r="M233" s="31">
        <v>38.898870000000002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7147.95</v>
      </c>
      <c r="D234" s="40">
        <v>7162.6500000000005</v>
      </c>
      <c r="E234" s="40">
        <v>7105.3000000000011</v>
      </c>
      <c r="F234" s="40">
        <v>7062.6500000000005</v>
      </c>
      <c r="G234" s="40">
        <v>7005.3000000000011</v>
      </c>
      <c r="H234" s="40">
        <v>7205.3000000000011</v>
      </c>
      <c r="I234" s="40">
        <v>7262.6500000000015</v>
      </c>
      <c r="J234" s="40">
        <v>7305.3000000000011</v>
      </c>
      <c r="K234" s="31">
        <v>7220</v>
      </c>
      <c r="L234" s="31">
        <v>7120</v>
      </c>
      <c r="M234" s="31">
        <v>0.59494999999999998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151.94999999999999</v>
      </c>
      <c r="D235" s="40">
        <v>153.36666666666667</v>
      </c>
      <c r="E235" s="40">
        <v>149.93333333333334</v>
      </c>
      <c r="F235" s="40">
        <v>147.91666666666666</v>
      </c>
      <c r="G235" s="40">
        <v>144.48333333333332</v>
      </c>
      <c r="H235" s="40">
        <v>155.38333333333335</v>
      </c>
      <c r="I235" s="40">
        <v>158.81666666666669</v>
      </c>
      <c r="J235" s="40">
        <v>160.83333333333337</v>
      </c>
      <c r="K235" s="31">
        <v>156.80000000000001</v>
      </c>
      <c r="L235" s="31">
        <v>151.35</v>
      </c>
      <c r="M235" s="31">
        <v>15.85751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1962.8</v>
      </c>
      <c r="D236" s="40">
        <v>1979.4333333333334</v>
      </c>
      <c r="E236" s="40">
        <v>1939.9166666666667</v>
      </c>
      <c r="F236" s="40">
        <v>1917.0333333333333</v>
      </c>
      <c r="G236" s="40">
        <v>1877.5166666666667</v>
      </c>
      <c r="H236" s="40">
        <v>2002.3166666666668</v>
      </c>
      <c r="I236" s="40">
        <v>2041.8333333333333</v>
      </c>
      <c r="J236" s="40">
        <v>2064.7166666666672</v>
      </c>
      <c r="K236" s="31">
        <v>2018.95</v>
      </c>
      <c r="L236" s="31">
        <v>1956.55</v>
      </c>
      <c r="M236" s="31">
        <v>4.68818</v>
      </c>
      <c r="N236" s="1"/>
      <c r="O236" s="1"/>
    </row>
    <row r="237" spans="1:15" ht="12.75" customHeight="1">
      <c r="A237" s="31">
        <v>227</v>
      </c>
      <c r="B237" s="31" t="s">
        <v>850</v>
      </c>
      <c r="C237" s="31">
        <v>2053.1</v>
      </c>
      <c r="D237" s="40">
        <v>2054.8000000000002</v>
      </c>
      <c r="E237" s="40">
        <v>2039.6000000000004</v>
      </c>
      <c r="F237" s="40">
        <v>2026.1000000000001</v>
      </c>
      <c r="G237" s="40">
        <v>2010.9000000000003</v>
      </c>
      <c r="H237" s="40">
        <v>2068.3000000000002</v>
      </c>
      <c r="I237" s="40">
        <v>2083.5</v>
      </c>
      <c r="J237" s="40">
        <v>2097.0000000000005</v>
      </c>
      <c r="K237" s="31">
        <v>2070</v>
      </c>
      <c r="L237" s="31">
        <v>2041.3</v>
      </c>
      <c r="M237" s="31">
        <v>9.3880000000000005E-2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439.15</v>
      </c>
      <c r="D238" s="40">
        <v>439.66666666666669</v>
      </c>
      <c r="E238" s="40">
        <v>432.33333333333337</v>
      </c>
      <c r="F238" s="40">
        <v>425.51666666666671</v>
      </c>
      <c r="G238" s="40">
        <v>418.18333333333339</v>
      </c>
      <c r="H238" s="40">
        <v>446.48333333333335</v>
      </c>
      <c r="I238" s="40">
        <v>453.81666666666672</v>
      </c>
      <c r="J238" s="40">
        <v>460.63333333333333</v>
      </c>
      <c r="K238" s="31">
        <v>447</v>
      </c>
      <c r="L238" s="31">
        <v>432.85</v>
      </c>
      <c r="M238" s="31">
        <v>1.8089599999999999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938.55</v>
      </c>
      <c r="D239" s="40">
        <v>942.13333333333333</v>
      </c>
      <c r="E239" s="40">
        <v>933.41666666666663</v>
      </c>
      <c r="F239" s="40">
        <v>928.2833333333333</v>
      </c>
      <c r="G239" s="40">
        <v>919.56666666666661</v>
      </c>
      <c r="H239" s="40">
        <v>947.26666666666665</v>
      </c>
      <c r="I239" s="40">
        <v>955.98333333333335</v>
      </c>
      <c r="J239" s="40">
        <v>961.11666666666667</v>
      </c>
      <c r="K239" s="31">
        <v>950.85</v>
      </c>
      <c r="L239" s="31">
        <v>937</v>
      </c>
      <c r="M239" s="31">
        <v>22.66938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265.2</v>
      </c>
      <c r="D240" s="40">
        <v>266.36666666666662</v>
      </c>
      <c r="E240" s="40">
        <v>262.83333333333326</v>
      </c>
      <c r="F240" s="40">
        <v>260.46666666666664</v>
      </c>
      <c r="G240" s="40">
        <v>256.93333333333328</v>
      </c>
      <c r="H240" s="40">
        <v>268.73333333333323</v>
      </c>
      <c r="I240" s="40">
        <v>272.26666666666665</v>
      </c>
      <c r="J240" s="40">
        <v>274.63333333333321</v>
      </c>
      <c r="K240" s="31">
        <v>269.89999999999998</v>
      </c>
      <c r="L240" s="31">
        <v>264</v>
      </c>
      <c r="M240" s="31">
        <v>26.990919999999999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40.049999999999997</v>
      </c>
      <c r="D241" s="40">
        <v>40.783333333333331</v>
      </c>
      <c r="E241" s="40">
        <v>39.11666666666666</v>
      </c>
      <c r="F241" s="40">
        <v>38.18333333333333</v>
      </c>
      <c r="G241" s="40">
        <v>36.516666666666659</v>
      </c>
      <c r="H241" s="40">
        <v>41.716666666666661</v>
      </c>
      <c r="I241" s="40">
        <v>43.383333333333333</v>
      </c>
      <c r="J241" s="40">
        <v>44.316666666666663</v>
      </c>
      <c r="K241" s="31">
        <v>42.45</v>
      </c>
      <c r="L241" s="31">
        <v>39.85</v>
      </c>
      <c r="M241" s="31">
        <v>59.353149999999999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1734.2</v>
      </c>
      <c r="D242" s="40">
        <v>1734.45</v>
      </c>
      <c r="E242" s="40">
        <v>1720.95</v>
      </c>
      <c r="F242" s="40">
        <v>1707.7</v>
      </c>
      <c r="G242" s="40">
        <v>1694.2</v>
      </c>
      <c r="H242" s="40">
        <v>1747.7</v>
      </c>
      <c r="I242" s="40">
        <v>1761.2</v>
      </c>
      <c r="J242" s="40">
        <v>1774.45</v>
      </c>
      <c r="K242" s="31">
        <v>1747.95</v>
      </c>
      <c r="L242" s="31">
        <v>1721.2</v>
      </c>
      <c r="M242" s="31">
        <v>30.531490000000002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1186.6500000000001</v>
      </c>
      <c r="D243" s="40">
        <v>1201.05</v>
      </c>
      <c r="E243" s="40">
        <v>1168.5999999999999</v>
      </c>
      <c r="F243" s="40">
        <v>1150.55</v>
      </c>
      <c r="G243" s="40">
        <v>1118.0999999999999</v>
      </c>
      <c r="H243" s="40">
        <v>1219.0999999999999</v>
      </c>
      <c r="I243" s="40">
        <v>1251.5500000000002</v>
      </c>
      <c r="J243" s="40">
        <v>1269.5999999999999</v>
      </c>
      <c r="K243" s="31">
        <v>1233.5</v>
      </c>
      <c r="L243" s="31">
        <v>1183</v>
      </c>
      <c r="M243" s="31">
        <v>0.25216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411.35</v>
      </c>
      <c r="D244" s="40">
        <v>411.61666666666662</v>
      </c>
      <c r="E244" s="40">
        <v>403.73333333333323</v>
      </c>
      <c r="F244" s="40">
        <v>396.11666666666662</v>
      </c>
      <c r="G244" s="40">
        <v>388.23333333333323</v>
      </c>
      <c r="H244" s="40">
        <v>419.23333333333323</v>
      </c>
      <c r="I244" s="40">
        <v>427.11666666666656</v>
      </c>
      <c r="J244" s="40">
        <v>434.73333333333323</v>
      </c>
      <c r="K244" s="31">
        <v>419.5</v>
      </c>
      <c r="L244" s="31">
        <v>404</v>
      </c>
      <c r="M244" s="31">
        <v>10.178419999999999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688.45</v>
      </c>
      <c r="D245" s="40">
        <v>684.61666666666667</v>
      </c>
      <c r="E245" s="40">
        <v>665.83333333333337</v>
      </c>
      <c r="F245" s="40">
        <v>643.2166666666667</v>
      </c>
      <c r="G245" s="40">
        <v>624.43333333333339</v>
      </c>
      <c r="H245" s="40">
        <v>707.23333333333335</v>
      </c>
      <c r="I245" s="40">
        <v>726.01666666666665</v>
      </c>
      <c r="J245" s="40">
        <v>748.63333333333333</v>
      </c>
      <c r="K245" s="31">
        <v>703.4</v>
      </c>
      <c r="L245" s="31">
        <v>662</v>
      </c>
      <c r="M245" s="31">
        <v>3.8849200000000002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21.55</v>
      </c>
      <c r="D246" s="40">
        <v>21.650000000000002</v>
      </c>
      <c r="E246" s="40">
        <v>21.400000000000006</v>
      </c>
      <c r="F246" s="40">
        <v>21.250000000000004</v>
      </c>
      <c r="G246" s="40">
        <v>21.000000000000007</v>
      </c>
      <c r="H246" s="40">
        <v>21.800000000000004</v>
      </c>
      <c r="I246" s="40">
        <v>22.049999999999997</v>
      </c>
      <c r="J246" s="40">
        <v>22.200000000000003</v>
      </c>
      <c r="K246" s="31">
        <v>21.9</v>
      </c>
      <c r="L246" s="31">
        <v>21.5</v>
      </c>
      <c r="M246" s="31">
        <v>37.016379999999998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115.7</v>
      </c>
      <c r="D247" s="40">
        <v>116.53333333333335</v>
      </c>
      <c r="E247" s="40">
        <v>114.66666666666669</v>
      </c>
      <c r="F247" s="40">
        <v>113.63333333333334</v>
      </c>
      <c r="G247" s="40">
        <v>111.76666666666668</v>
      </c>
      <c r="H247" s="40">
        <v>117.56666666666669</v>
      </c>
      <c r="I247" s="40">
        <v>119.43333333333334</v>
      </c>
      <c r="J247" s="40">
        <v>120.4666666666667</v>
      </c>
      <c r="K247" s="31">
        <v>118.4</v>
      </c>
      <c r="L247" s="31">
        <v>115.5</v>
      </c>
      <c r="M247" s="31">
        <v>119.57959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456.85</v>
      </c>
      <c r="D248" s="40">
        <v>459.05</v>
      </c>
      <c r="E248" s="40">
        <v>453.70000000000005</v>
      </c>
      <c r="F248" s="40">
        <v>450.55</v>
      </c>
      <c r="G248" s="40">
        <v>445.20000000000005</v>
      </c>
      <c r="H248" s="40">
        <v>462.20000000000005</v>
      </c>
      <c r="I248" s="40">
        <v>467.55000000000007</v>
      </c>
      <c r="J248" s="40">
        <v>470.70000000000005</v>
      </c>
      <c r="K248" s="31">
        <v>464.4</v>
      </c>
      <c r="L248" s="31">
        <v>455.9</v>
      </c>
      <c r="M248" s="31">
        <v>1.13941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2021.2</v>
      </c>
      <c r="D249" s="40">
        <v>2024.7333333333333</v>
      </c>
      <c r="E249" s="40">
        <v>2007.4666666666667</v>
      </c>
      <c r="F249" s="40">
        <v>1993.7333333333333</v>
      </c>
      <c r="G249" s="40">
        <v>1976.4666666666667</v>
      </c>
      <c r="H249" s="40">
        <v>2038.4666666666667</v>
      </c>
      <c r="I249" s="40">
        <v>2055.7333333333336</v>
      </c>
      <c r="J249" s="40">
        <v>2069.4666666666667</v>
      </c>
      <c r="K249" s="31">
        <v>2042</v>
      </c>
      <c r="L249" s="31">
        <v>2011</v>
      </c>
      <c r="M249" s="31">
        <v>2.27318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214.7</v>
      </c>
      <c r="D250" s="40">
        <v>216.91666666666666</v>
      </c>
      <c r="E250" s="40">
        <v>211.2833333333333</v>
      </c>
      <c r="F250" s="40">
        <v>207.86666666666665</v>
      </c>
      <c r="G250" s="40">
        <v>202.23333333333329</v>
      </c>
      <c r="H250" s="40">
        <v>220.33333333333331</v>
      </c>
      <c r="I250" s="40">
        <v>225.9666666666667</v>
      </c>
      <c r="J250" s="40">
        <v>229.38333333333333</v>
      </c>
      <c r="K250" s="31">
        <v>222.55</v>
      </c>
      <c r="L250" s="31">
        <v>213.5</v>
      </c>
      <c r="M250" s="31">
        <v>9.6404700000000005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46.55</v>
      </c>
      <c r="D251" s="40">
        <v>46.683333333333337</v>
      </c>
      <c r="E251" s="40">
        <v>46.166666666666671</v>
      </c>
      <c r="F251" s="40">
        <v>45.783333333333331</v>
      </c>
      <c r="G251" s="40">
        <v>45.266666666666666</v>
      </c>
      <c r="H251" s="40">
        <v>47.066666666666677</v>
      </c>
      <c r="I251" s="40">
        <v>47.583333333333343</v>
      </c>
      <c r="J251" s="40">
        <v>47.966666666666683</v>
      </c>
      <c r="K251" s="31">
        <v>47.2</v>
      </c>
      <c r="L251" s="31">
        <v>46.3</v>
      </c>
      <c r="M251" s="31">
        <v>8.7087400000000006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851.2</v>
      </c>
      <c r="D252" s="40">
        <v>855.5333333333333</v>
      </c>
      <c r="E252" s="40">
        <v>843.66666666666663</v>
      </c>
      <c r="F252" s="40">
        <v>836.13333333333333</v>
      </c>
      <c r="G252" s="40">
        <v>824.26666666666665</v>
      </c>
      <c r="H252" s="40">
        <v>863.06666666666661</v>
      </c>
      <c r="I252" s="40">
        <v>874.93333333333339</v>
      </c>
      <c r="J252" s="40">
        <v>882.46666666666658</v>
      </c>
      <c r="K252" s="31">
        <v>867.4</v>
      </c>
      <c r="L252" s="31">
        <v>848</v>
      </c>
      <c r="M252" s="31">
        <v>27.624849999999999</v>
      </c>
      <c r="N252" s="1"/>
      <c r="O252" s="1"/>
    </row>
    <row r="253" spans="1:15" ht="12.75" customHeight="1">
      <c r="A253" s="31">
        <v>243</v>
      </c>
      <c r="B253" s="31" t="s">
        <v>843</v>
      </c>
      <c r="C253" s="31">
        <v>23.3</v>
      </c>
      <c r="D253" s="40">
        <v>23.349999999999998</v>
      </c>
      <c r="E253" s="40">
        <v>23.149999999999995</v>
      </c>
      <c r="F253" s="40">
        <v>22.999999999999996</v>
      </c>
      <c r="G253" s="40">
        <v>22.799999999999994</v>
      </c>
      <c r="H253" s="40">
        <v>23.499999999999996</v>
      </c>
      <c r="I253" s="40">
        <v>23.7</v>
      </c>
      <c r="J253" s="40">
        <v>23.849999999999998</v>
      </c>
      <c r="K253" s="31">
        <v>23.55</v>
      </c>
      <c r="L253" s="31">
        <v>23.2</v>
      </c>
      <c r="M253" s="31">
        <v>48.617130000000003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784.8</v>
      </c>
      <c r="D254" s="40">
        <v>785.6</v>
      </c>
      <c r="E254" s="40">
        <v>776.2</v>
      </c>
      <c r="F254" s="40">
        <v>767.6</v>
      </c>
      <c r="G254" s="40">
        <v>758.2</v>
      </c>
      <c r="H254" s="40">
        <v>794.2</v>
      </c>
      <c r="I254" s="40">
        <v>803.59999999999991</v>
      </c>
      <c r="J254" s="40">
        <v>812.2</v>
      </c>
      <c r="K254" s="31">
        <v>795</v>
      </c>
      <c r="L254" s="31">
        <v>777</v>
      </c>
      <c r="M254" s="31">
        <v>1.87591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224.05</v>
      </c>
      <c r="D255" s="40">
        <v>226.54999999999998</v>
      </c>
      <c r="E255" s="40">
        <v>220.89999999999998</v>
      </c>
      <c r="F255" s="40">
        <v>217.75</v>
      </c>
      <c r="G255" s="40">
        <v>212.1</v>
      </c>
      <c r="H255" s="40">
        <v>229.69999999999996</v>
      </c>
      <c r="I255" s="40">
        <v>235.35</v>
      </c>
      <c r="J255" s="40">
        <v>238.49999999999994</v>
      </c>
      <c r="K255" s="31">
        <v>232.2</v>
      </c>
      <c r="L255" s="31">
        <v>223.4</v>
      </c>
      <c r="M255" s="31">
        <v>346.53041999999999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119.4</v>
      </c>
      <c r="D256" s="40">
        <v>119.2</v>
      </c>
      <c r="E256" s="40">
        <v>116.80000000000001</v>
      </c>
      <c r="F256" s="40">
        <v>114.2</v>
      </c>
      <c r="G256" s="40">
        <v>111.80000000000001</v>
      </c>
      <c r="H256" s="40">
        <v>121.80000000000001</v>
      </c>
      <c r="I256" s="40">
        <v>124.20000000000002</v>
      </c>
      <c r="J256" s="40">
        <v>126.80000000000001</v>
      </c>
      <c r="K256" s="31">
        <v>121.6</v>
      </c>
      <c r="L256" s="31">
        <v>116.6</v>
      </c>
      <c r="M256" s="31">
        <v>7.92875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108.85</v>
      </c>
      <c r="D257" s="40">
        <v>109.64999999999999</v>
      </c>
      <c r="E257" s="40">
        <v>107.39999999999998</v>
      </c>
      <c r="F257" s="40">
        <v>105.94999999999999</v>
      </c>
      <c r="G257" s="40">
        <v>103.69999999999997</v>
      </c>
      <c r="H257" s="40">
        <v>111.09999999999998</v>
      </c>
      <c r="I257" s="40">
        <v>113.35000000000001</v>
      </c>
      <c r="J257" s="40">
        <v>114.79999999999998</v>
      </c>
      <c r="K257" s="31">
        <v>111.9</v>
      </c>
      <c r="L257" s="31">
        <v>108.2</v>
      </c>
      <c r="M257" s="31">
        <v>6.3309199999999999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1601.95</v>
      </c>
      <c r="D258" s="40">
        <v>1596.6166666666668</v>
      </c>
      <c r="E258" s="40">
        <v>1579.3833333333337</v>
      </c>
      <c r="F258" s="40">
        <v>1556.8166666666668</v>
      </c>
      <c r="G258" s="40">
        <v>1539.5833333333337</v>
      </c>
      <c r="H258" s="40">
        <v>1619.1833333333336</v>
      </c>
      <c r="I258" s="40">
        <v>1636.4166666666667</v>
      </c>
      <c r="J258" s="40">
        <v>1658.9833333333336</v>
      </c>
      <c r="K258" s="31">
        <v>1613.85</v>
      </c>
      <c r="L258" s="31">
        <v>1574.05</v>
      </c>
      <c r="M258" s="31">
        <v>0.63146000000000002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2028.85</v>
      </c>
      <c r="D259" s="40">
        <v>2005.95</v>
      </c>
      <c r="E259" s="40">
        <v>1947.9</v>
      </c>
      <c r="F259" s="40">
        <v>1866.95</v>
      </c>
      <c r="G259" s="40">
        <v>1808.9</v>
      </c>
      <c r="H259" s="40">
        <v>2086.9</v>
      </c>
      <c r="I259" s="40">
        <v>2144.9499999999998</v>
      </c>
      <c r="J259" s="40">
        <v>2225.9</v>
      </c>
      <c r="K259" s="31">
        <v>2064</v>
      </c>
      <c r="L259" s="31">
        <v>1925</v>
      </c>
      <c r="M259" s="31">
        <v>0.17399000000000001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101.35</v>
      </c>
      <c r="D260" s="40">
        <v>101.78333333333335</v>
      </c>
      <c r="E260" s="40">
        <v>100.06666666666669</v>
      </c>
      <c r="F260" s="40">
        <v>98.783333333333346</v>
      </c>
      <c r="G260" s="40">
        <v>97.066666666666691</v>
      </c>
      <c r="H260" s="40">
        <v>103.06666666666669</v>
      </c>
      <c r="I260" s="40">
        <v>104.78333333333336</v>
      </c>
      <c r="J260" s="40">
        <v>106.06666666666669</v>
      </c>
      <c r="K260" s="31">
        <v>103.5</v>
      </c>
      <c r="L260" s="31">
        <v>100.5</v>
      </c>
      <c r="M260" s="31">
        <v>12.723710000000001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395.9</v>
      </c>
      <c r="D261" s="40">
        <v>398.83333333333331</v>
      </c>
      <c r="E261" s="40">
        <v>392.06666666666661</v>
      </c>
      <c r="F261" s="40">
        <v>388.23333333333329</v>
      </c>
      <c r="G261" s="40">
        <v>381.46666666666658</v>
      </c>
      <c r="H261" s="40">
        <v>402.66666666666663</v>
      </c>
      <c r="I261" s="40">
        <v>409.43333333333339</v>
      </c>
      <c r="J261" s="40">
        <v>413.26666666666665</v>
      </c>
      <c r="K261" s="31">
        <v>405.6</v>
      </c>
      <c r="L261" s="31">
        <v>395</v>
      </c>
      <c r="M261" s="31">
        <v>51.97495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3471.8</v>
      </c>
      <c r="D262" s="40">
        <v>3475.7833333333333</v>
      </c>
      <c r="E262" s="40">
        <v>3453.3166666666666</v>
      </c>
      <c r="F262" s="40">
        <v>3434.8333333333335</v>
      </c>
      <c r="G262" s="40">
        <v>3412.3666666666668</v>
      </c>
      <c r="H262" s="40">
        <v>3494.2666666666664</v>
      </c>
      <c r="I262" s="40">
        <v>3516.7333333333327</v>
      </c>
      <c r="J262" s="40">
        <v>3535.2166666666662</v>
      </c>
      <c r="K262" s="31">
        <v>3498.25</v>
      </c>
      <c r="L262" s="31">
        <v>3457.3</v>
      </c>
      <c r="M262" s="31">
        <v>0.36287000000000003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588.35</v>
      </c>
      <c r="D263" s="40">
        <v>592.68333333333339</v>
      </c>
      <c r="E263" s="40">
        <v>575.66666666666674</v>
      </c>
      <c r="F263" s="40">
        <v>562.98333333333335</v>
      </c>
      <c r="G263" s="40">
        <v>545.9666666666667</v>
      </c>
      <c r="H263" s="40">
        <v>605.36666666666679</v>
      </c>
      <c r="I263" s="40">
        <v>622.38333333333344</v>
      </c>
      <c r="J263" s="40">
        <v>635.06666666666683</v>
      </c>
      <c r="K263" s="31">
        <v>609.70000000000005</v>
      </c>
      <c r="L263" s="31">
        <v>580</v>
      </c>
      <c r="M263" s="31">
        <v>5.7644200000000003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212.8</v>
      </c>
      <c r="D264" s="40">
        <v>214.76666666666665</v>
      </c>
      <c r="E264" s="40">
        <v>210.0333333333333</v>
      </c>
      <c r="F264" s="40">
        <v>207.26666666666665</v>
      </c>
      <c r="G264" s="40">
        <v>202.5333333333333</v>
      </c>
      <c r="H264" s="40">
        <v>217.5333333333333</v>
      </c>
      <c r="I264" s="40">
        <v>222.26666666666665</v>
      </c>
      <c r="J264" s="40">
        <v>225.0333333333333</v>
      </c>
      <c r="K264" s="31">
        <v>219.5</v>
      </c>
      <c r="L264" s="31">
        <v>212</v>
      </c>
      <c r="M264" s="31">
        <v>4.9140300000000003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140.44999999999999</v>
      </c>
      <c r="D265" s="40">
        <v>140.63333333333335</v>
      </c>
      <c r="E265" s="40">
        <v>138.6166666666667</v>
      </c>
      <c r="F265" s="40">
        <v>136.78333333333336</v>
      </c>
      <c r="G265" s="40">
        <v>134.76666666666671</v>
      </c>
      <c r="H265" s="40">
        <v>142.4666666666667</v>
      </c>
      <c r="I265" s="40">
        <v>144.48333333333335</v>
      </c>
      <c r="J265" s="40">
        <v>146.31666666666669</v>
      </c>
      <c r="K265" s="31">
        <v>142.65</v>
      </c>
      <c r="L265" s="31">
        <v>138.80000000000001</v>
      </c>
      <c r="M265" s="31">
        <v>8.7314000000000007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71.599999999999994</v>
      </c>
      <c r="D266" s="40">
        <v>71.95</v>
      </c>
      <c r="E266" s="40">
        <v>70.95</v>
      </c>
      <c r="F266" s="40">
        <v>70.3</v>
      </c>
      <c r="G266" s="40">
        <v>69.3</v>
      </c>
      <c r="H266" s="40">
        <v>72.600000000000009</v>
      </c>
      <c r="I266" s="40">
        <v>73.600000000000009</v>
      </c>
      <c r="J266" s="40">
        <v>74.250000000000014</v>
      </c>
      <c r="K266" s="31">
        <v>72.95</v>
      </c>
      <c r="L266" s="31">
        <v>71.3</v>
      </c>
      <c r="M266" s="31">
        <v>13.47147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187.2</v>
      </c>
      <c r="D267" s="40">
        <v>189.4</v>
      </c>
      <c r="E267" s="40">
        <v>183.3</v>
      </c>
      <c r="F267" s="40">
        <v>179.4</v>
      </c>
      <c r="G267" s="40">
        <v>173.3</v>
      </c>
      <c r="H267" s="40">
        <v>193.3</v>
      </c>
      <c r="I267" s="40">
        <v>199.39999999999998</v>
      </c>
      <c r="J267" s="40">
        <v>203.3</v>
      </c>
      <c r="K267" s="31">
        <v>195.5</v>
      </c>
      <c r="L267" s="31">
        <v>185.5</v>
      </c>
      <c r="M267" s="31">
        <v>18.57235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330.4</v>
      </c>
      <c r="D268" s="40">
        <v>332.51666666666665</v>
      </c>
      <c r="E268" s="40">
        <v>324.0333333333333</v>
      </c>
      <c r="F268" s="40">
        <v>317.66666666666663</v>
      </c>
      <c r="G268" s="40">
        <v>309.18333333333328</v>
      </c>
      <c r="H268" s="40">
        <v>338.88333333333333</v>
      </c>
      <c r="I268" s="40">
        <v>347.36666666666667</v>
      </c>
      <c r="J268" s="40">
        <v>353.73333333333335</v>
      </c>
      <c r="K268" s="31">
        <v>341</v>
      </c>
      <c r="L268" s="31">
        <v>326.14999999999998</v>
      </c>
      <c r="M268" s="31">
        <v>5.00359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291.10000000000002</v>
      </c>
      <c r="D269" s="40">
        <v>292.66666666666669</v>
      </c>
      <c r="E269" s="40">
        <v>288.43333333333339</v>
      </c>
      <c r="F269" s="40">
        <v>285.76666666666671</v>
      </c>
      <c r="G269" s="40">
        <v>281.53333333333342</v>
      </c>
      <c r="H269" s="40">
        <v>295.33333333333337</v>
      </c>
      <c r="I269" s="40">
        <v>299.56666666666661</v>
      </c>
      <c r="J269" s="40">
        <v>302.23333333333335</v>
      </c>
      <c r="K269" s="31">
        <v>296.89999999999998</v>
      </c>
      <c r="L269" s="31">
        <v>290</v>
      </c>
      <c r="M269" s="31">
        <v>4.3972100000000003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658.5</v>
      </c>
      <c r="D270" s="40">
        <v>664.25</v>
      </c>
      <c r="E270" s="40">
        <v>650.85</v>
      </c>
      <c r="F270" s="40">
        <v>643.20000000000005</v>
      </c>
      <c r="G270" s="40">
        <v>629.80000000000007</v>
      </c>
      <c r="H270" s="40">
        <v>671.9</v>
      </c>
      <c r="I270" s="40">
        <v>685.30000000000007</v>
      </c>
      <c r="J270" s="40">
        <v>692.94999999999993</v>
      </c>
      <c r="K270" s="31">
        <v>677.65</v>
      </c>
      <c r="L270" s="31">
        <v>656.6</v>
      </c>
      <c r="M270" s="31">
        <v>47.245420000000003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3677.7</v>
      </c>
      <c r="D271" s="40">
        <v>3699.9166666666665</v>
      </c>
      <c r="E271" s="40">
        <v>3649.833333333333</v>
      </c>
      <c r="F271" s="40">
        <v>3621.9666666666667</v>
      </c>
      <c r="G271" s="40">
        <v>3571.8833333333332</v>
      </c>
      <c r="H271" s="40">
        <v>3727.7833333333328</v>
      </c>
      <c r="I271" s="40">
        <v>3777.8666666666659</v>
      </c>
      <c r="J271" s="40">
        <v>3805.7333333333327</v>
      </c>
      <c r="K271" s="31">
        <v>3750</v>
      </c>
      <c r="L271" s="31">
        <v>3672.05</v>
      </c>
      <c r="M271" s="31">
        <v>2.1387200000000002</v>
      </c>
      <c r="N271" s="1"/>
      <c r="O271" s="1"/>
    </row>
    <row r="272" spans="1:15" ht="12.75" customHeight="1">
      <c r="A272" s="31">
        <v>262</v>
      </c>
      <c r="B272" s="31" t="s">
        <v>851</v>
      </c>
      <c r="C272" s="31">
        <v>577.6</v>
      </c>
      <c r="D272" s="40">
        <v>580.04999999999995</v>
      </c>
      <c r="E272" s="40">
        <v>573.59999999999991</v>
      </c>
      <c r="F272" s="40">
        <v>569.59999999999991</v>
      </c>
      <c r="G272" s="40">
        <v>563.14999999999986</v>
      </c>
      <c r="H272" s="40">
        <v>584.04999999999995</v>
      </c>
      <c r="I272" s="40">
        <v>590.5</v>
      </c>
      <c r="J272" s="40">
        <v>594.5</v>
      </c>
      <c r="K272" s="31">
        <v>586.5</v>
      </c>
      <c r="L272" s="31">
        <v>576.04999999999995</v>
      </c>
      <c r="M272" s="31">
        <v>2.3081900000000002</v>
      </c>
      <c r="N272" s="1"/>
      <c r="O272" s="1"/>
    </row>
    <row r="273" spans="1:15" ht="12.75" customHeight="1">
      <c r="A273" s="31">
        <v>263</v>
      </c>
      <c r="B273" s="31" t="s">
        <v>852</v>
      </c>
      <c r="C273" s="31">
        <v>589.4</v>
      </c>
      <c r="D273" s="40">
        <v>590.43333333333328</v>
      </c>
      <c r="E273" s="40">
        <v>585.96666666666658</v>
      </c>
      <c r="F273" s="40">
        <v>582.5333333333333</v>
      </c>
      <c r="G273" s="40">
        <v>578.06666666666661</v>
      </c>
      <c r="H273" s="40">
        <v>593.86666666666656</v>
      </c>
      <c r="I273" s="40">
        <v>598.33333333333326</v>
      </c>
      <c r="J273" s="40">
        <v>601.76666666666654</v>
      </c>
      <c r="K273" s="31">
        <v>594.9</v>
      </c>
      <c r="L273" s="31">
        <v>587</v>
      </c>
      <c r="M273" s="31">
        <v>0.52237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847.45</v>
      </c>
      <c r="D274" s="40">
        <v>856.73333333333323</v>
      </c>
      <c r="E274" s="40">
        <v>834.56666666666649</v>
      </c>
      <c r="F274" s="40">
        <v>821.68333333333328</v>
      </c>
      <c r="G274" s="40">
        <v>799.51666666666654</v>
      </c>
      <c r="H274" s="40">
        <v>869.61666666666645</v>
      </c>
      <c r="I274" s="40">
        <v>891.78333333333319</v>
      </c>
      <c r="J274" s="40">
        <v>904.6666666666664</v>
      </c>
      <c r="K274" s="31">
        <v>878.9</v>
      </c>
      <c r="L274" s="31">
        <v>843.85</v>
      </c>
      <c r="M274" s="31">
        <v>8.2862399999999994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149.65</v>
      </c>
      <c r="D275" s="40">
        <v>151.75</v>
      </c>
      <c r="E275" s="40">
        <v>147.25</v>
      </c>
      <c r="F275" s="40">
        <v>144.85</v>
      </c>
      <c r="G275" s="40">
        <v>140.35</v>
      </c>
      <c r="H275" s="40">
        <v>154.15</v>
      </c>
      <c r="I275" s="40">
        <v>158.65</v>
      </c>
      <c r="J275" s="40">
        <v>161.05000000000001</v>
      </c>
      <c r="K275" s="31">
        <v>156.25</v>
      </c>
      <c r="L275" s="31">
        <v>149.35</v>
      </c>
      <c r="M275" s="31">
        <v>7.0873400000000002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1205.5999999999999</v>
      </c>
      <c r="D276" s="40">
        <v>1200.3166666666666</v>
      </c>
      <c r="E276" s="40">
        <v>1190.2833333333333</v>
      </c>
      <c r="F276" s="40">
        <v>1174.9666666666667</v>
      </c>
      <c r="G276" s="40">
        <v>1164.9333333333334</v>
      </c>
      <c r="H276" s="40">
        <v>1215.6333333333332</v>
      </c>
      <c r="I276" s="40">
        <v>1225.6666666666665</v>
      </c>
      <c r="J276" s="40">
        <v>1240.9833333333331</v>
      </c>
      <c r="K276" s="31">
        <v>1210.3499999999999</v>
      </c>
      <c r="L276" s="31">
        <v>1185</v>
      </c>
      <c r="M276" s="31">
        <v>0.64012999999999998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371.35</v>
      </c>
      <c r="D277" s="40">
        <v>373.13333333333338</v>
      </c>
      <c r="E277" s="40">
        <v>368.56666666666678</v>
      </c>
      <c r="F277" s="40">
        <v>365.78333333333342</v>
      </c>
      <c r="G277" s="40">
        <v>361.21666666666681</v>
      </c>
      <c r="H277" s="40">
        <v>375.91666666666674</v>
      </c>
      <c r="I277" s="40">
        <v>380.48333333333335</v>
      </c>
      <c r="J277" s="40">
        <v>383.26666666666671</v>
      </c>
      <c r="K277" s="31">
        <v>377.7</v>
      </c>
      <c r="L277" s="31">
        <v>370.35</v>
      </c>
      <c r="M277" s="31">
        <v>1.6289</v>
      </c>
      <c r="N277" s="1"/>
      <c r="O277" s="1"/>
    </row>
    <row r="278" spans="1:15" ht="12.75" customHeight="1">
      <c r="A278" s="31">
        <v>268</v>
      </c>
      <c r="B278" s="31" t="s">
        <v>853</v>
      </c>
      <c r="C278" s="31">
        <v>69.3</v>
      </c>
      <c r="D278" s="40">
        <v>69.416666666666671</v>
      </c>
      <c r="E278" s="40">
        <v>68.583333333333343</v>
      </c>
      <c r="F278" s="40">
        <v>67.866666666666674</v>
      </c>
      <c r="G278" s="40">
        <v>67.033333333333346</v>
      </c>
      <c r="H278" s="40">
        <v>70.13333333333334</v>
      </c>
      <c r="I278" s="40">
        <v>70.966666666666683</v>
      </c>
      <c r="J278" s="40">
        <v>71.683333333333337</v>
      </c>
      <c r="K278" s="31">
        <v>70.25</v>
      </c>
      <c r="L278" s="31">
        <v>68.7</v>
      </c>
      <c r="M278" s="31">
        <v>5.3936299999999999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589.1</v>
      </c>
      <c r="D279" s="40">
        <v>589.28333333333342</v>
      </c>
      <c r="E279" s="40">
        <v>583.51666666666688</v>
      </c>
      <c r="F279" s="40">
        <v>577.93333333333351</v>
      </c>
      <c r="G279" s="40">
        <v>572.16666666666697</v>
      </c>
      <c r="H279" s="40">
        <v>594.86666666666679</v>
      </c>
      <c r="I279" s="40">
        <v>600.63333333333344</v>
      </c>
      <c r="J279" s="40">
        <v>606.2166666666667</v>
      </c>
      <c r="K279" s="31">
        <v>595.04999999999995</v>
      </c>
      <c r="L279" s="31">
        <v>583.70000000000005</v>
      </c>
      <c r="M279" s="31">
        <v>0.66671999999999998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48.65</v>
      </c>
      <c r="D280" s="40">
        <v>49.083333333333336</v>
      </c>
      <c r="E280" s="40">
        <v>48.166666666666671</v>
      </c>
      <c r="F280" s="40">
        <v>47.683333333333337</v>
      </c>
      <c r="G280" s="40">
        <v>46.766666666666673</v>
      </c>
      <c r="H280" s="40">
        <v>49.56666666666667</v>
      </c>
      <c r="I280" s="40">
        <v>50.483333333333341</v>
      </c>
      <c r="J280" s="40">
        <v>50.966666666666669</v>
      </c>
      <c r="K280" s="31">
        <v>50</v>
      </c>
      <c r="L280" s="31">
        <v>48.6</v>
      </c>
      <c r="M280" s="31">
        <v>18.417169999999999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455.1</v>
      </c>
      <c r="D281" s="40">
        <v>455.05</v>
      </c>
      <c r="E281" s="40">
        <v>451.25</v>
      </c>
      <c r="F281" s="40">
        <v>447.4</v>
      </c>
      <c r="G281" s="40">
        <v>443.59999999999997</v>
      </c>
      <c r="H281" s="40">
        <v>458.90000000000003</v>
      </c>
      <c r="I281" s="40">
        <v>462.7000000000001</v>
      </c>
      <c r="J281" s="40">
        <v>466.55000000000007</v>
      </c>
      <c r="K281" s="31">
        <v>458.85</v>
      </c>
      <c r="L281" s="31">
        <v>451.2</v>
      </c>
      <c r="M281" s="31">
        <v>3.93892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1119.6500000000001</v>
      </c>
      <c r="D282" s="40">
        <v>1130.6166666666668</v>
      </c>
      <c r="E282" s="40">
        <v>1099.2333333333336</v>
      </c>
      <c r="F282" s="40">
        <v>1078.8166666666668</v>
      </c>
      <c r="G282" s="40">
        <v>1047.4333333333336</v>
      </c>
      <c r="H282" s="40">
        <v>1151.0333333333335</v>
      </c>
      <c r="I282" s="40">
        <v>1182.4166666666667</v>
      </c>
      <c r="J282" s="40">
        <v>1202.8333333333335</v>
      </c>
      <c r="K282" s="31">
        <v>1162</v>
      </c>
      <c r="L282" s="31">
        <v>1110.2</v>
      </c>
      <c r="M282" s="31">
        <v>2.18418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290.60000000000002</v>
      </c>
      <c r="D283" s="40">
        <v>292.40000000000003</v>
      </c>
      <c r="E283" s="40">
        <v>285.80000000000007</v>
      </c>
      <c r="F283" s="40">
        <v>281.00000000000006</v>
      </c>
      <c r="G283" s="40">
        <v>274.40000000000009</v>
      </c>
      <c r="H283" s="40">
        <v>297.20000000000005</v>
      </c>
      <c r="I283" s="40">
        <v>303.80000000000007</v>
      </c>
      <c r="J283" s="40">
        <v>308.60000000000002</v>
      </c>
      <c r="K283" s="31">
        <v>299</v>
      </c>
      <c r="L283" s="31">
        <v>287.60000000000002</v>
      </c>
      <c r="M283" s="31">
        <v>3.9040499999999998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1867.4</v>
      </c>
      <c r="D284" s="40">
        <v>1861.9666666666665</v>
      </c>
      <c r="E284" s="40">
        <v>1842.1833333333329</v>
      </c>
      <c r="F284" s="40">
        <v>1816.9666666666665</v>
      </c>
      <c r="G284" s="40">
        <v>1797.1833333333329</v>
      </c>
      <c r="H284" s="40">
        <v>1887.1833333333329</v>
      </c>
      <c r="I284" s="40">
        <v>1906.9666666666662</v>
      </c>
      <c r="J284" s="40">
        <v>1932.1833333333329</v>
      </c>
      <c r="K284" s="31">
        <v>1881.75</v>
      </c>
      <c r="L284" s="31">
        <v>1836.75</v>
      </c>
      <c r="M284" s="31">
        <v>53.057470000000002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503.55</v>
      </c>
      <c r="D285" s="40">
        <v>509.98333333333335</v>
      </c>
      <c r="E285" s="40">
        <v>493.56666666666672</v>
      </c>
      <c r="F285" s="40">
        <v>483.58333333333337</v>
      </c>
      <c r="G285" s="40">
        <v>467.16666666666674</v>
      </c>
      <c r="H285" s="40">
        <v>519.9666666666667</v>
      </c>
      <c r="I285" s="40">
        <v>536.38333333333321</v>
      </c>
      <c r="J285" s="40">
        <v>546.36666666666667</v>
      </c>
      <c r="K285" s="31">
        <v>526.4</v>
      </c>
      <c r="L285" s="31">
        <v>500</v>
      </c>
      <c r="M285" s="31">
        <v>10.802569999999999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565.1</v>
      </c>
      <c r="D286" s="40">
        <v>574.04999999999995</v>
      </c>
      <c r="E286" s="40">
        <v>553.09999999999991</v>
      </c>
      <c r="F286" s="40">
        <v>541.09999999999991</v>
      </c>
      <c r="G286" s="40">
        <v>520.14999999999986</v>
      </c>
      <c r="H286" s="40">
        <v>586.04999999999995</v>
      </c>
      <c r="I286" s="40">
        <v>607</v>
      </c>
      <c r="J286" s="40">
        <v>619</v>
      </c>
      <c r="K286" s="31">
        <v>595</v>
      </c>
      <c r="L286" s="31">
        <v>562.04999999999995</v>
      </c>
      <c r="M286" s="31">
        <v>8.3226600000000008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255.55</v>
      </c>
      <c r="D287" s="40">
        <v>257.13333333333338</v>
      </c>
      <c r="E287" s="40">
        <v>251.91666666666674</v>
      </c>
      <c r="F287" s="40">
        <v>248.28333333333336</v>
      </c>
      <c r="G287" s="40">
        <v>243.06666666666672</v>
      </c>
      <c r="H287" s="40">
        <v>260.76666666666677</v>
      </c>
      <c r="I287" s="40">
        <v>265.98333333333335</v>
      </c>
      <c r="J287" s="40">
        <v>269.61666666666679</v>
      </c>
      <c r="K287" s="31">
        <v>262.35000000000002</v>
      </c>
      <c r="L287" s="31">
        <v>253.5</v>
      </c>
      <c r="M287" s="31">
        <v>7.3782399999999999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1308.2</v>
      </c>
      <c r="D288" s="40">
        <v>1299.4000000000001</v>
      </c>
      <c r="E288" s="40">
        <v>1280.4000000000001</v>
      </c>
      <c r="F288" s="40">
        <v>1252.5999999999999</v>
      </c>
      <c r="G288" s="40">
        <v>1233.5999999999999</v>
      </c>
      <c r="H288" s="40">
        <v>1327.2000000000003</v>
      </c>
      <c r="I288" s="40">
        <v>1346.2000000000003</v>
      </c>
      <c r="J288" s="40">
        <v>1374.0000000000005</v>
      </c>
      <c r="K288" s="31">
        <v>1318.4</v>
      </c>
      <c r="L288" s="31">
        <v>1271.5999999999999</v>
      </c>
      <c r="M288" s="31">
        <v>0.16897000000000001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505.4</v>
      </c>
      <c r="D289" s="40">
        <v>506.59999999999997</v>
      </c>
      <c r="E289" s="40">
        <v>500.84999999999991</v>
      </c>
      <c r="F289" s="40">
        <v>496.29999999999995</v>
      </c>
      <c r="G289" s="40">
        <v>490.5499999999999</v>
      </c>
      <c r="H289" s="40">
        <v>511.14999999999992</v>
      </c>
      <c r="I289" s="40">
        <v>516.90000000000009</v>
      </c>
      <c r="J289" s="40">
        <v>521.44999999999993</v>
      </c>
      <c r="K289" s="31">
        <v>512.35</v>
      </c>
      <c r="L289" s="31">
        <v>502.05</v>
      </c>
      <c r="M289" s="31">
        <v>0.86899000000000004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80.900000000000006</v>
      </c>
      <c r="D290" s="40">
        <v>81.016666666666666</v>
      </c>
      <c r="E290" s="40">
        <v>80.383333333333326</v>
      </c>
      <c r="F290" s="40">
        <v>79.86666666666666</v>
      </c>
      <c r="G290" s="40">
        <v>79.23333333333332</v>
      </c>
      <c r="H290" s="40">
        <v>81.533333333333331</v>
      </c>
      <c r="I290" s="40">
        <v>82.166666666666686</v>
      </c>
      <c r="J290" s="40">
        <v>82.683333333333337</v>
      </c>
      <c r="K290" s="31">
        <v>81.650000000000006</v>
      </c>
      <c r="L290" s="31">
        <v>80.5</v>
      </c>
      <c r="M290" s="31">
        <v>57.175699999999999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3479.8</v>
      </c>
      <c r="D291" s="40">
        <v>3478.2666666666669</v>
      </c>
      <c r="E291" s="40">
        <v>3436.6333333333337</v>
      </c>
      <c r="F291" s="40">
        <v>3393.4666666666667</v>
      </c>
      <c r="G291" s="40">
        <v>3351.8333333333335</v>
      </c>
      <c r="H291" s="40">
        <v>3521.4333333333338</v>
      </c>
      <c r="I291" s="40">
        <v>3563.0666666666671</v>
      </c>
      <c r="J291" s="40">
        <v>3606.233333333334</v>
      </c>
      <c r="K291" s="31">
        <v>3519.9</v>
      </c>
      <c r="L291" s="31">
        <v>3435.1</v>
      </c>
      <c r="M291" s="31">
        <v>1.10317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400.05</v>
      </c>
      <c r="D292" s="40">
        <v>406.45</v>
      </c>
      <c r="E292" s="40">
        <v>389.09999999999997</v>
      </c>
      <c r="F292" s="40">
        <v>378.15</v>
      </c>
      <c r="G292" s="40">
        <v>360.79999999999995</v>
      </c>
      <c r="H292" s="40">
        <v>417.4</v>
      </c>
      <c r="I292" s="40">
        <v>434.75</v>
      </c>
      <c r="J292" s="40">
        <v>445.7</v>
      </c>
      <c r="K292" s="31">
        <v>423.8</v>
      </c>
      <c r="L292" s="31">
        <v>395.5</v>
      </c>
      <c r="M292" s="31">
        <v>3.5853100000000002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513.6</v>
      </c>
      <c r="D293" s="40">
        <v>514.33333333333337</v>
      </c>
      <c r="E293" s="40">
        <v>507.26666666666677</v>
      </c>
      <c r="F293" s="40">
        <v>500.93333333333339</v>
      </c>
      <c r="G293" s="40">
        <v>493.86666666666679</v>
      </c>
      <c r="H293" s="40">
        <v>520.66666666666674</v>
      </c>
      <c r="I293" s="40">
        <v>527.73333333333335</v>
      </c>
      <c r="J293" s="40">
        <v>534.06666666666672</v>
      </c>
      <c r="K293" s="31">
        <v>521.4</v>
      </c>
      <c r="L293" s="31">
        <v>508</v>
      </c>
      <c r="M293" s="31">
        <v>11.37416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9104.1</v>
      </c>
      <c r="D294" s="40">
        <v>9211.3666666666668</v>
      </c>
      <c r="E294" s="40">
        <v>8972.7333333333336</v>
      </c>
      <c r="F294" s="40">
        <v>8841.3666666666668</v>
      </c>
      <c r="G294" s="40">
        <v>8602.7333333333336</v>
      </c>
      <c r="H294" s="40">
        <v>9342.7333333333336</v>
      </c>
      <c r="I294" s="40">
        <v>9581.3666666666686</v>
      </c>
      <c r="J294" s="40">
        <v>9712.7333333333336</v>
      </c>
      <c r="K294" s="31">
        <v>9450</v>
      </c>
      <c r="L294" s="31">
        <v>9080</v>
      </c>
      <c r="M294" s="31">
        <v>6.096E-2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48.3</v>
      </c>
      <c r="D295" s="40">
        <v>48.533333333333339</v>
      </c>
      <c r="E295" s="40">
        <v>47.466666666666676</v>
      </c>
      <c r="F295" s="40">
        <v>46.63333333333334</v>
      </c>
      <c r="G295" s="40">
        <v>45.566666666666677</v>
      </c>
      <c r="H295" s="40">
        <v>49.366666666666674</v>
      </c>
      <c r="I295" s="40">
        <v>50.433333333333337</v>
      </c>
      <c r="J295" s="40">
        <v>51.266666666666673</v>
      </c>
      <c r="K295" s="31">
        <v>49.6</v>
      </c>
      <c r="L295" s="31">
        <v>47.7</v>
      </c>
      <c r="M295" s="31">
        <v>13.385020000000001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382.85</v>
      </c>
      <c r="D296" s="40">
        <v>384.3</v>
      </c>
      <c r="E296" s="40">
        <v>380.6</v>
      </c>
      <c r="F296" s="40">
        <v>378.35</v>
      </c>
      <c r="G296" s="40">
        <v>374.65000000000003</v>
      </c>
      <c r="H296" s="40">
        <v>386.55</v>
      </c>
      <c r="I296" s="40">
        <v>390.24999999999994</v>
      </c>
      <c r="J296" s="40">
        <v>392.5</v>
      </c>
      <c r="K296" s="31">
        <v>388</v>
      </c>
      <c r="L296" s="31">
        <v>382.05</v>
      </c>
      <c r="M296" s="31">
        <v>13.13997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2490.15</v>
      </c>
      <c r="D297" s="40">
        <v>2508.6</v>
      </c>
      <c r="E297" s="40">
        <v>2463.1999999999998</v>
      </c>
      <c r="F297" s="40">
        <v>2436.25</v>
      </c>
      <c r="G297" s="40">
        <v>2390.85</v>
      </c>
      <c r="H297" s="40">
        <v>2535.5499999999997</v>
      </c>
      <c r="I297" s="40">
        <v>2580.9500000000003</v>
      </c>
      <c r="J297" s="40">
        <v>2607.8999999999996</v>
      </c>
      <c r="K297" s="31">
        <v>2554</v>
      </c>
      <c r="L297" s="31">
        <v>2481.65</v>
      </c>
      <c r="M297" s="31">
        <v>0.49385000000000001</v>
      </c>
      <c r="N297" s="1"/>
      <c r="O297" s="1"/>
    </row>
    <row r="298" spans="1:15" ht="12.75" customHeight="1">
      <c r="A298" s="31">
        <v>288</v>
      </c>
      <c r="B298" s="31" t="s">
        <v>854</v>
      </c>
      <c r="C298" s="31">
        <v>1278.1500000000001</v>
      </c>
      <c r="D298" s="40">
        <v>1283.1833333333334</v>
      </c>
      <c r="E298" s="40">
        <v>1257.3666666666668</v>
      </c>
      <c r="F298" s="40">
        <v>1236.5833333333335</v>
      </c>
      <c r="G298" s="40">
        <v>1210.7666666666669</v>
      </c>
      <c r="H298" s="40">
        <v>1303.9666666666667</v>
      </c>
      <c r="I298" s="40">
        <v>1329.7833333333333</v>
      </c>
      <c r="J298" s="40">
        <v>1350.5666666666666</v>
      </c>
      <c r="K298" s="31">
        <v>1309</v>
      </c>
      <c r="L298" s="31">
        <v>1262.4000000000001</v>
      </c>
      <c r="M298" s="31">
        <v>5.3349299999999999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1880.8</v>
      </c>
      <c r="D299" s="40">
        <v>1881.0666666666668</v>
      </c>
      <c r="E299" s="40">
        <v>1863.3833333333337</v>
      </c>
      <c r="F299" s="40">
        <v>1845.9666666666669</v>
      </c>
      <c r="G299" s="40">
        <v>1828.2833333333338</v>
      </c>
      <c r="H299" s="40">
        <v>1898.4833333333336</v>
      </c>
      <c r="I299" s="40">
        <v>1916.1666666666665</v>
      </c>
      <c r="J299" s="40">
        <v>1933.5833333333335</v>
      </c>
      <c r="K299" s="31">
        <v>1898.75</v>
      </c>
      <c r="L299" s="31">
        <v>1863.65</v>
      </c>
      <c r="M299" s="31">
        <v>21.76709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6675.65</v>
      </c>
      <c r="D300" s="40">
        <v>6651.6833333333334</v>
      </c>
      <c r="E300" s="40">
        <v>6588.9666666666672</v>
      </c>
      <c r="F300" s="40">
        <v>6502.2833333333338</v>
      </c>
      <c r="G300" s="40">
        <v>6439.5666666666675</v>
      </c>
      <c r="H300" s="40">
        <v>6738.3666666666668</v>
      </c>
      <c r="I300" s="40">
        <v>6801.0833333333321</v>
      </c>
      <c r="J300" s="40">
        <v>6887.7666666666664</v>
      </c>
      <c r="K300" s="31">
        <v>6714.4</v>
      </c>
      <c r="L300" s="31">
        <v>6565</v>
      </c>
      <c r="M300" s="31">
        <v>2.4118900000000001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5418.75</v>
      </c>
      <c r="D301" s="40">
        <v>5419.416666666667</v>
      </c>
      <c r="E301" s="40">
        <v>5362.3333333333339</v>
      </c>
      <c r="F301" s="40">
        <v>5305.916666666667</v>
      </c>
      <c r="G301" s="40">
        <v>5248.8333333333339</v>
      </c>
      <c r="H301" s="40">
        <v>5475.8333333333339</v>
      </c>
      <c r="I301" s="40">
        <v>5532.9166666666679</v>
      </c>
      <c r="J301" s="40">
        <v>5589.3333333333339</v>
      </c>
      <c r="K301" s="31">
        <v>5476.5</v>
      </c>
      <c r="L301" s="31">
        <v>5363</v>
      </c>
      <c r="M301" s="31">
        <v>1.1646300000000001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918.85</v>
      </c>
      <c r="D302" s="40">
        <v>926.4</v>
      </c>
      <c r="E302" s="40">
        <v>908</v>
      </c>
      <c r="F302" s="40">
        <v>897.15</v>
      </c>
      <c r="G302" s="40">
        <v>878.75</v>
      </c>
      <c r="H302" s="40">
        <v>937.25</v>
      </c>
      <c r="I302" s="40">
        <v>955.64999999999986</v>
      </c>
      <c r="J302" s="40">
        <v>966.5</v>
      </c>
      <c r="K302" s="31">
        <v>944.8</v>
      </c>
      <c r="L302" s="31">
        <v>915.55</v>
      </c>
      <c r="M302" s="31">
        <v>16.34938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3719.35</v>
      </c>
      <c r="D303" s="40">
        <v>3741.3666666666668</v>
      </c>
      <c r="E303" s="40">
        <v>3657.9833333333336</v>
      </c>
      <c r="F303" s="40">
        <v>3596.6166666666668</v>
      </c>
      <c r="G303" s="40">
        <v>3513.2333333333336</v>
      </c>
      <c r="H303" s="40">
        <v>3802.7333333333336</v>
      </c>
      <c r="I303" s="40">
        <v>3886.1166666666668</v>
      </c>
      <c r="J303" s="40">
        <v>3947.4833333333336</v>
      </c>
      <c r="K303" s="31">
        <v>3824.75</v>
      </c>
      <c r="L303" s="31">
        <v>3680</v>
      </c>
      <c r="M303" s="31">
        <v>0.40305999999999997</v>
      </c>
      <c r="N303" s="1"/>
      <c r="O303" s="1"/>
    </row>
    <row r="304" spans="1:15" ht="12.75" customHeight="1">
      <c r="A304" s="31">
        <v>294</v>
      </c>
      <c r="B304" s="31" t="s">
        <v>855</v>
      </c>
      <c r="C304" s="31">
        <v>417.25</v>
      </c>
      <c r="D304" s="40">
        <v>420.31666666666666</v>
      </c>
      <c r="E304" s="40">
        <v>412.93333333333334</v>
      </c>
      <c r="F304" s="40">
        <v>408.61666666666667</v>
      </c>
      <c r="G304" s="40">
        <v>401.23333333333335</v>
      </c>
      <c r="H304" s="40">
        <v>424.63333333333333</v>
      </c>
      <c r="I304" s="40">
        <v>432.01666666666665</v>
      </c>
      <c r="J304" s="40">
        <v>436.33333333333331</v>
      </c>
      <c r="K304" s="31">
        <v>427.7</v>
      </c>
      <c r="L304" s="31">
        <v>416</v>
      </c>
      <c r="M304" s="31">
        <v>3.4135200000000001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846.2</v>
      </c>
      <c r="D305" s="40">
        <v>846.03333333333342</v>
      </c>
      <c r="E305" s="40">
        <v>838.36666666666679</v>
      </c>
      <c r="F305" s="40">
        <v>830.53333333333342</v>
      </c>
      <c r="G305" s="40">
        <v>822.86666666666679</v>
      </c>
      <c r="H305" s="40">
        <v>853.86666666666679</v>
      </c>
      <c r="I305" s="40">
        <v>861.53333333333353</v>
      </c>
      <c r="J305" s="40">
        <v>869.36666666666679</v>
      </c>
      <c r="K305" s="31">
        <v>853.7</v>
      </c>
      <c r="L305" s="31">
        <v>838.2</v>
      </c>
      <c r="M305" s="31">
        <v>32.086129999999997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157.30000000000001</v>
      </c>
      <c r="D306" s="40">
        <v>159</v>
      </c>
      <c r="E306" s="40">
        <v>155.4</v>
      </c>
      <c r="F306" s="40">
        <v>153.5</v>
      </c>
      <c r="G306" s="40">
        <v>149.9</v>
      </c>
      <c r="H306" s="40">
        <v>160.9</v>
      </c>
      <c r="I306" s="40">
        <v>164.50000000000003</v>
      </c>
      <c r="J306" s="40">
        <v>166.4</v>
      </c>
      <c r="K306" s="31">
        <v>162.6</v>
      </c>
      <c r="L306" s="31">
        <v>157.1</v>
      </c>
      <c r="M306" s="31">
        <v>50.204070000000002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20.3</v>
      </c>
      <c r="D307" s="40">
        <v>20.366666666666667</v>
      </c>
      <c r="E307" s="40">
        <v>20.183333333333334</v>
      </c>
      <c r="F307" s="40">
        <v>20.066666666666666</v>
      </c>
      <c r="G307" s="40">
        <v>19.883333333333333</v>
      </c>
      <c r="H307" s="40">
        <v>20.483333333333334</v>
      </c>
      <c r="I307" s="40">
        <v>20.666666666666671</v>
      </c>
      <c r="J307" s="40">
        <v>20.783333333333335</v>
      </c>
      <c r="K307" s="31">
        <v>20.55</v>
      </c>
      <c r="L307" s="31">
        <v>20.25</v>
      </c>
      <c r="M307" s="31">
        <v>18.146270000000001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237.35</v>
      </c>
      <c r="D308" s="40">
        <v>238.26666666666665</v>
      </c>
      <c r="E308" s="40">
        <v>235.0333333333333</v>
      </c>
      <c r="F308" s="40">
        <v>232.71666666666664</v>
      </c>
      <c r="G308" s="40">
        <v>229.48333333333329</v>
      </c>
      <c r="H308" s="40">
        <v>240.58333333333331</v>
      </c>
      <c r="I308" s="40">
        <v>243.81666666666666</v>
      </c>
      <c r="J308" s="40">
        <v>246.13333333333333</v>
      </c>
      <c r="K308" s="31">
        <v>241.5</v>
      </c>
      <c r="L308" s="31">
        <v>235.95</v>
      </c>
      <c r="M308" s="31">
        <v>0.75899000000000005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661.3</v>
      </c>
      <c r="D309" s="40">
        <v>665.3</v>
      </c>
      <c r="E309" s="40">
        <v>654.19999999999993</v>
      </c>
      <c r="F309" s="40">
        <v>647.1</v>
      </c>
      <c r="G309" s="40">
        <v>636</v>
      </c>
      <c r="H309" s="40">
        <v>672.39999999999986</v>
      </c>
      <c r="I309" s="40">
        <v>683.49999999999977</v>
      </c>
      <c r="J309" s="40">
        <v>690.5999999999998</v>
      </c>
      <c r="K309" s="31">
        <v>676.4</v>
      </c>
      <c r="L309" s="31">
        <v>658.2</v>
      </c>
      <c r="M309" s="31">
        <v>0.41920000000000002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170.75</v>
      </c>
      <c r="D310" s="40">
        <v>171.73333333333335</v>
      </c>
      <c r="E310" s="40">
        <v>169.06666666666669</v>
      </c>
      <c r="F310" s="40">
        <v>167.38333333333335</v>
      </c>
      <c r="G310" s="40">
        <v>164.7166666666667</v>
      </c>
      <c r="H310" s="40">
        <v>173.41666666666669</v>
      </c>
      <c r="I310" s="40">
        <v>176.08333333333331</v>
      </c>
      <c r="J310" s="40">
        <v>177.76666666666668</v>
      </c>
      <c r="K310" s="31">
        <v>174.4</v>
      </c>
      <c r="L310" s="31">
        <v>170.05</v>
      </c>
      <c r="M310" s="31">
        <v>16.044540000000001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513.29999999999995</v>
      </c>
      <c r="D311" s="40">
        <v>513.75</v>
      </c>
      <c r="E311" s="40">
        <v>509.79999999999995</v>
      </c>
      <c r="F311" s="40">
        <v>506.29999999999995</v>
      </c>
      <c r="G311" s="40">
        <v>502.34999999999991</v>
      </c>
      <c r="H311" s="40">
        <v>517.25</v>
      </c>
      <c r="I311" s="40">
        <v>521.20000000000005</v>
      </c>
      <c r="J311" s="40">
        <v>524.70000000000005</v>
      </c>
      <c r="K311" s="31">
        <v>517.70000000000005</v>
      </c>
      <c r="L311" s="31">
        <v>510.25</v>
      </c>
      <c r="M311" s="31">
        <v>12.05823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7567.95</v>
      </c>
      <c r="D312" s="40">
        <v>7553.666666666667</v>
      </c>
      <c r="E312" s="40">
        <v>7467.3333333333339</v>
      </c>
      <c r="F312" s="40">
        <v>7366.7166666666672</v>
      </c>
      <c r="G312" s="40">
        <v>7280.3833333333341</v>
      </c>
      <c r="H312" s="40">
        <v>7654.2833333333338</v>
      </c>
      <c r="I312" s="40">
        <v>7740.6166666666677</v>
      </c>
      <c r="J312" s="40">
        <v>7841.2333333333336</v>
      </c>
      <c r="K312" s="31">
        <v>7640</v>
      </c>
      <c r="L312" s="31">
        <v>7453.05</v>
      </c>
      <c r="M312" s="31">
        <v>5.2901800000000003</v>
      </c>
      <c r="N312" s="1"/>
      <c r="O312" s="1"/>
    </row>
    <row r="313" spans="1:15" ht="12.75" customHeight="1">
      <c r="A313" s="31">
        <v>303</v>
      </c>
      <c r="B313" s="31" t="s">
        <v>856</v>
      </c>
      <c r="C313" s="31">
        <v>2787.15</v>
      </c>
      <c r="D313" s="40">
        <v>2791.0499999999997</v>
      </c>
      <c r="E313" s="40">
        <v>2747.0999999999995</v>
      </c>
      <c r="F313" s="40">
        <v>2707.0499999999997</v>
      </c>
      <c r="G313" s="40">
        <v>2663.0999999999995</v>
      </c>
      <c r="H313" s="40">
        <v>2831.0999999999995</v>
      </c>
      <c r="I313" s="40">
        <v>2875.0499999999993</v>
      </c>
      <c r="J313" s="40">
        <v>2915.0999999999995</v>
      </c>
      <c r="K313" s="31">
        <v>2835</v>
      </c>
      <c r="L313" s="31">
        <v>2751</v>
      </c>
      <c r="M313" s="31">
        <v>0.39180999999999999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386</v>
      </c>
      <c r="D314" s="40">
        <v>386.8</v>
      </c>
      <c r="E314" s="40">
        <v>379.20000000000005</v>
      </c>
      <c r="F314" s="40">
        <v>372.40000000000003</v>
      </c>
      <c r="G314" s="40">
        <v>364.80000000000007</v>
      </c>
      <c r="H314" s="40">
        <v>393.6</v>
      </c>
      <c r="I314" s="40">
        <v>401.20000000000005</v>
      </c>
      <c r="J314" s="40">
        <v>408</v>
      </c>
      <c r="K314" s="31">
        <v>394.4</v>
      </c>
      <c r="L314" s="31">
        <v>380</v>
      </c>
      <c r="M314" s="31">
        <v>6.6373899999999999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269.45</v>
      </c>
      <c r="D315" s="40">
        <v>268.31666666666666</v>
      </c>
      <c r="E315" s="40">
        <v>266.38333333333333</v>
      </c>
      <c r="F315" s="40">
        <v>263.31666666666666</v>
      </c>
      <c r="G315" s="40">
        <v>261.38333333333333</v>
      </c>
      <c r="H315" s="40">
        <v>271.38333333333333</v>
      </c>
      <c r="I315" s="40">
        <v>273.31666666666661</v>
      </c>
      <c r="J315" s="40">
        <v>276.38333333333333</v>
      </c>
      <c r="K315" s="31">
        <v>270.25</v>
      </c>
      <c r="L315" s="31">
        <v>265.25</v>
      </c>
      <c r="M315" s="31">
        <v>3.9736899999999999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922</v>
      </c>
      <c r="D316" s="40">
        <v>922.48333333333323</v>
      </c>
      <c r="E316" s="40">
        <v>915.41666666666652</v>
      </c>
      <c r="F316" s="40">
        <v>908.83333333333326</v>
      </c>
      <c r="G316" s="40">
        <v>901.76666666666654</v>
      </c>
      <c r="H316" s="40">
        <v>929.06666666666649</v>
      </c>
      <c r="I316" s="40">
        <v>936.13333333333333</v>
      </c>
      <c r="J316" s="40">
        <v>942.71666666666647</v>
      </c>
      <c r="K316" s="31">
        <v>929.55</v>
      </c>
      <c r="L316" s="31">
        <v>915.9</v>
      </c>
      <c r="M316" s="31">
        <v>4.5575200000000002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1758.55</v>
      </c>
      <c r="D317" s="40">
        <v>1780.95</v>
      </c>
      <c r="E317" s="40">
        <v>1727.95</v>
      </c>
      <c r="F317" s="40">
        <v>1697.35</v>
      </c>
      <c r="G317" s="40">
        <v>1644.35</v>
      </c>
      <c r="H317" s="40">
        <v>1811.5500000000002</v>
      </c>
      <c r="I317" s="40">
        <v>1864.5500000000002</v>
      </c>
      <c r="J317" s="40">
        <v>1895.1500000000003</v>
      </c>
      <c r="K317" s="31">
        <v>1833.95</v>
      </c>
      <c r="L317" s="31">
        <v>1750.35</v>
      </c>
      <c r="M317" s="31">
        <v>16.34262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3281.55</v>
      </c>
      <c r="D318" s="40">
        <v>3297.4166666666665</v>
      </c>
      <c r="E318" s="40">
        <v>3245.8833333333332</v>
      </c>
      <c r="F318" s="40">
        <v>3210.2166666666667</v>
      </c>
      <c r="G318" s="40">
        <v>3158.6833333333334</v>
      </c>
      <c r="H318" s="40">
        <v>3333.083333333333</v>
      </c>
      <c r="I318" s="40">
        <v>3384.6166666666668</v>
      </c>
      <c r="J318" s="40">
        <v>3420.2833333333328</v>
      </c>
      <c r="K318" s="31">
        <v>3348.95</v>
      </c>
      <c r="L318" s="31">
        <v>3261.75</v>
      </c>
      <c r="M318" s="31">
        <v>2.6793900000000002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979.4</v>
      </c>
      <c r="D319" s="40">
        <v>989.91666666666663</v>
      </c>
      <c r="E319" s="40">
        <v>963.83333333333326</v>
      </c>
      <c r="F319" s="40">
        <v>948.26666666666665</v>
      </c>
      <c r="G319" s="40">
        <v>922.18333333333328</v>
      </c>
      <c r="H319" s="40">
        <v>1005.4833333333332</v>
      </c>
      <c r="I319" s="40">
        <v>1031.5666666666666</v>
      </c>
      <c r="J319" s="40">
        <v>1047.1333333333332</v>
      </c>
      <c r="K319" s="31">
        <v>1016</v>
      </c>
      <c r="L319" s="31">
        <v>974.35</v>
      </c>
      <c r="M319" s="31">
        <v>3.6601300000000001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900.1</v>
      </c>
      <c r="D320" s="40">
        <v>905.85</v>
      </c>
      <c r="E320" s="40">
        <v>893.25</v>
      </c>
      <c r="F320" s="40">
        <v>886.4</v>
      </c>
      <c r="G320" s="40">
        <v>873.8</v>
      </c>
      <c r="H320" s="40">
        <v>912.7</v>
      </c>
      <c r="I320" s="40">
        <v>925.30000000000018</v>
      </c>
      <c r="J320" s="40">
        <v>932.15000000000009</v>
      </c>
      <c r="K320" s="31">
        <v>918.45</v>
      </c>
      <c r="L320" s="31">
        <v>899</v>
      </c>
      <c r="M320" s="31">
        <v>4.0242699999999996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207.3</v>
      </c>
      <c r="D321" s="40">
        <v>208.78333333333333</v>
      </c>
      <c r="E321" s="40">
        <v>205.51666666666665</v>
      </c>
      <c r="F321" s="40">
        <v>203.73333333333332</v>
      </c>
      <c r="G321" s="40">
        <v>200.46666666666664</v>
      </c>
      <c r="H321" s="40">
        <v>210.56666666666666</v>
      </c>
      <c r="I321" s="40">
        <v>213.83333333333337</v>
      </c>
      <c r="J321" s="40">
        <v>215.61666666666667</v>
      </c>
      <c r="K321" s="31">
        <v>212.05</v>
      </c>
      <c r="L321" s="31">
        <v>207</v>
      </c>
      <c r="M321" s="31">
        <v>0.94598000000000004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183.9</v>
      </c>
      <c r="D322" s="40">
        <v>184.61666666666665</v>
      </c>
      <c r="E322" s="40">
        <v>182.98333333333329</v>
      </c>
      <c r="F322" s="40">
        <v>182.06666666666663</v>
      </c>
      <c r="G322" s="40">
        <v>180.43333333333328</v>
      </c>
      <c r="H322" s="40">
        <v>185.5333333333333</v>
      </c>
      <c r="I322" s="40">
        <v>187.16666666666669</v>
      </c>
      <c r="J322" s="40">
        <v>188.08333333333331</v>
      </c>
      <c r="K322" s="31">
        <v>186.25</v>
      </c>
      <c r="L322" s="31">
        <v>183.7</v>
      </c>
      <c r="M322" s="31">
        <v>0.79920000000000002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168.8</v>
      </c>
      <c r="D323" s="40">
        <v>170.43333333333334</v>
      </c>
      <c r="E323" s="40">
        <v>165.86666666666667</v>
      </c>
      <c r="F323" s="40">
        <v>162.93333333333334</v>
      </c>
      <c r="G323" s="40">
        <v>158.36666666666667</v>
      </c>
      <c r="H323" s="40">
        <v>173.36666666666667</v>
      </c>
      <c r="I323" s="40">
        <v>177.93333333333334</v>
      </c>
      <c r="J323" s="40">
        <v>180.86666666666667</v>
      </c>
      <c r="K323" s="31">
        <v>175</v>
      </c>
      <c r="L323" s="31">
        <v>167.5</v>
      </c>
      <c r="M323" s="31">
        <v>4.0040199999999997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1002.15</v>
      </c>
      <c r="D324" s="40">
        <v>1016.2666666666668</v>
      </c>
      <c r="E324" s="40">
        <v>979.53333333333353</v>
      </c>
      <c r="F324" s="40">
        <v>956.91666666666674</v>
      </c>
      <c r="G324" s="40">
        <v>920.18333333333351</v>
      </c>
      <c r="H324" s="40">
        <v>1038.8833333333337</v>
      </c>
      <c r="I324" s="40">
        <v>1075.6166666666668</v>
      </c>
      <c r="J324" s="40">
        <v>1098.2333333333336</v>
      </c>
      <c r="K324" s="31">
        <v>1053</v>
      </c>
      <c r="L324" s="31">
        <v>993.65</v>
      </c>
      <c r="M324" s="31">
        <v>7.5800599999999996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4547.3500000000004</v>
      </c>
      <c r="D325" s="40">
        <v>4570.7666666666664</v>
      </c>
      <c r="E325" s="40">
        <v>4516.583333333333</v>
      </c>
      <c r="F325" s="40">
        <v>4485.8166666666666</v>
      </c>
      <c r="G325" s="40">
        <v>4431.6333333333332</v>
      </c>
      <c r="H325" s="40">
        <v>4601.5333333333328</v>
      </c>
      <c r="I325" s="40">
        <v>4655.7166666666672</v>
      </c>
      <c r="J325" s="40">
        <v>4686.4833333333327</v>
      </c>
      <c r="K325" s="31">
        <v>4624.95</v>
      </c>
      <c r="L325" s="31">
        <v>4540</v>
      </c>
      <c r="M325" s="31">
        <v>4.6548800000000004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45.1</v>
      </c>
      <c r="D326" s="40">
        <v>44.75</v>
      </c>
      <c r="E326" s="40">
        <v>43.15</v>
      </c>
      <c r="F326" s="40">
        <v>41.199999999999996</v>
      </c>
      <c r="G326" s="40">
        <v>39.599999999999994</v>
      </c>
      <c r="H326" s="40">
        <v>46.7</v>
      </c>
      <c r="I326" s="40">
        <v>48.3</v>
      </c>
      <c r="J326" s="40">
        <v>50.250000000000007</v>
      </c>
      <c r="K326" s="31">
        <v>46.35</v>
      </c>
      <c r="L326" s="31">
        <v>42.8</v>
      </c>
      <c r="M326" s="31">
        <v>55.252409999999998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173.6</v>
      </c>
      <c r="D327" s="40">
        <v>173.58333333333334</v>
      </c>
      <c r="E327" s="40">
        <v>172.16666666666669</v>
      </c>
      <c r="F327" s="40">
        <v>170.73333333333335</v>
      </c>
      <c r="G327" s="40">
        <v>169.31666666666669</v>
      </c>
      <c r="H327" s="40">
        <v>175.01666666666668</v>
      </c>
      <c r="I327" s="40">
        <v>176.43333333333337</v>
      </c>
      <c r="J327" s="40">
        <v>177.86666666666667</v>
      </c>
      <c r="K327" s="31">
        <v>175</v>
      </c>
      <c r="L327" s="31">
        <v>172.15</v>
      </c>
      <c r="M327" s="31">
        <v>4.1895899999999999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953.2</v>
      </c>
      <c r="D328" s="40">
        <v>950.53333333333342</v>
      </c>
      <c r="E328" s="40">
        <v>942.11666666666679</v>
      </c>
      <c r="F328" s="40">
        <v>931.03333333333342</v>
      </c>
      <c r="G328" s="40">
        <v>922.61666666666679</v>
      </c>
      <c r="H328" s="40">
        <v>961.61666666666679</v>
      </c>
      <c r="I328" s="40">
        <v>970.03333333333353</v>
      </c>
      <c r="J328" s="40">
        <v>981.11666666666679</v>
      </c>
      <c r="K328" s="31">
        <v>958.95</v>
      </c>
      <c r="L328" s="31">
        <v>939.45</v>
      </c>
      <c r="M328" s="31">
        <v>1.6536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3208.85</v>
      </c>
      <c r="D329" s="40">
        <v>3184.5</v>
      </c>
      <c r="E329" s="40">
        <v>3145.4</v>
      </c>
      <c r="F329" s="40">
        <v>3081.9500000000003</v>
      </c>
      <c r="G329" s="40">
        <v>3042.8500000000004</v>
      </c>
      <c r="H329" s="40">
        <v>3247.95</v>
      </c>
      <c r="I329" s="40">
        <v>3287.05</v>
      </c>
      <c r="J329" s="40">
        <v>3350.4999999999995</v>
      </c>
      <c r="K329" s="31">
        <v>3223.6</v>
      </c>
      <c r="L329" s="31">
        <v>3121.05</v>
      </c>
      <c r="M329" s="31">
        <v>6.61097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73985.5</v>
      </c>
      <c r="D330" s="40">
        <v>74111.833333333328</v>
      </c>
      <c r="E330" s="40">
        <v>73673.666666666657</v>
      </c>
      <c r="F330" s="40">
        <v>73361.833333333328</v>
      </c>
      <c r="G330" s="40">
        <v>72923.666666666657</v>
      </c>
      <c r="H330" s="40">
        <v>74423.666666666657</v>
      </c>
      <c r="I330" s="40">
        <v>74861.833333333314</v>
      </c>
      <c r="J330" s="40">
        <v>75173.666666666657</v>
      </c>
      <c r="K330" s="31">
        <v>74550</v>
      </c>
      <c r="L330" s="31">
        <v>73800</v>
      </c>
      <c r="M330" s="31">
        <v>3.594E-2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44.75</v>
      </c>
      <c r="D331" s="40">
        <v>44.833333333333336</v>
      </c>
      <c r="E331" s="40">
        <v>44.31666666666667</v>
      </c>
      <c r="F331" s="40">
        <v>43.883333333333333</v>
      </c>
      <c r="G331" s="40">
        <v>43.366666666666667</v>
      </c>
      <c r="H331" s="40">
        <v>45.266666666666673</v>
      </c>
      <c r="I331" s="40">
        <v>45.783333333333339</v>
      </c>
      <c r="J331" s="40">
        <v>46.216666666666676</v>
      </c>
      <c r="K331" s="31">
        <v>45.35</v>
      </c>
      <c r="L331" s="31">
        <v>44.4</v>
      </c>
      <c r="M331" s="31">
        <v>6.1469300000000002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1463.8</v>
      </c>
      <c r="D332" s="40">
        <v>1471.2666666666667</v>
      </c>
      <c r="E332" s="40">
        <v>1452.5333333333333</v>
      </c>
      <c r="F332" s="40">
        <v>1441.2666666666667</v>
      </c>
      <c r="G332" s="40">
        <v>1422.5333333333333</v>
      </c>
      <c r="H332" s="40">
        <v>1482.5333333333333</v>
      </c>
      <c r="I332" s="40">
        <v>1501.2666666666664</v>
      </c>
      <c r="J332" s="40">
        <v>1512.5333333333333</v>
      </c>
      <c r="K332" s="31">
        <v>1490</v>
      </c>
      <c r="L332" s="31">
        <v>1460</v>
      </c>
      <c r="M332" s="31">
        <v>3.7181600000000001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355.15</v>
      </c>
      <c r="D333" s="40">
        <v>357.13333333333338</v>
      </c>
      <c r="E333" s="40">
        <v>352.11666666666679</v>
      </c>
      <c r="F333" s="40">
        <v>349.08333333333343</v>
      </c>
      <c r="G333" s="40">
        <v>344.06666666666683</v>
      </c>
      <c r="H333" s="40">
        <v>360.16666666666674</v>
      </c>
      <c r="I333" s="40">
        <v>365.18333333333328</v>
      </c>
      <c r="J333" s="40">
        <v>368.2166666666667</v>
      </c>
      <c r="K333" s="31">
        <v>362.15</v>
      </c>
      <c r="L333" s="31">
        <v>354.1</v>
      </c>
      <c r="M333" s="31">
        <v>7.5308700000000002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872.6</v>
      </c>
      <c r="D334" s="40">
        <v>883.61666666666667</v>
      </c>
      <c r="E334" s="40">
        <v>857.23333333333335</v>
      </c>
      <c r="F334" s="40">
        <v>841.86666666666667</v>
      </c>
      <c r="G334" s="40">
        <v>815.48333333333335</v>
      </c>
      <c r="H334" s="40">
        <v>898.98333333333335</v>
      </c>
      <c r="I334" s="40">
        <v>925.36666666666679</v>
      </c>
      <c r="J334" s="40">
        <v>940.73333333333335</v>
      </c>
      <c r="K334" s="31">
        <v>910</v>
      </c>
      <c r="L334" s="31">
        <v>868.25</v>
      </c>
      <c r="M334" s="31">
        <v>3.4750700000000001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100.3</v>
      </c>
      <c r="D335" s="40">
        <v>101.10000000000001</v>
      </c>
      <c r="E335" s="40">
        <v>99.200000000000017</v>
      </c>
      <c r="F335" s="40">
        <v>98.100000000000009</v>
      </c>
      <c r="G335" s="40">
        <v>96.200000000000017</v>
      </c>
      <c r="H335" s="40">
        <v>102.20000000000002</v>
      </c>
      <c r="I335" s="40">
        <v>104.10000000000002</v>
      </c>
      <c r="J335" s="40">
        <v>105.20000000000002</v>
      </c>
      <c r="K335" s="31">
        <v>103</v>
      </c>
      <c r="L335" s="31">
        <v>100</v>
      </c>
      <c r="M335" s="31">
        <v>208.10429999999999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5478.4</v>
      </c>
      <c r="D336" s="40">
        <v>5438.4000000000005</v>
      </c>
      <c r="E336" s="40">
        <v>5366.8000000000011</v>
      </c>
      <c r="F336" s="40">
        <v>5255.2000000000007</v>
      </c>
      <c r="G336" s="40">
        <v>5183.6000000000013</v>
      </c>
      <c r="H336" s="40">
        <v>5550.0000000000009</v>
      </c>
      <c r="I336" s="40">
        <v>5621.6000000000013</v>
      </c>
      <c r="J336" s="40">
        <v>5733.2000000000007</v>
      </c>
      <c r="K336" s="31">
        <v>5510</v>
      </c>
      <c r="L336" s="31">
        <v>5326.8</v>
      </c>
      <c r="M336" s="31">
        <v>5.1674100000000003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4000.35</v>
      </c>
      <c r="D337" s="40">
        <v>3998.15</v>
      </c>
      <c r="E337" s="40">
        <v>3947.2000000000003</v>
      </c>
      <c r="F337" s="40">
        <v>3894.05</v>
      </c>
      <c r="G337" s="40">
        <v>3843.1000000000004</v>
      </c>
      <c r="H337" s="40">
        <v>4051.3</v>
      </c>
      <c r="I337" s="40">
        <v>4102.25</v>
      </c>
      <c r="J337" s="40">
        <v>4155.3999999999996</v>
      </c>
      <c r="K337" s="31">
        <v>4049.1</v>
      </c>
      <c r="L337" s="31">
        <v>3945</v>
      </c>
      <c r="M337" s="31">
        <v>2.16059</v>
      </c>
      <c r="N337" s="1"/>
      <c r="O337" s="1"/>
    </row>
    <row r="338" spans="1:15" ht="12.75" customHeight="1">
      <c r="A338" s="31">
        <v>328</v>
      </c>
      <c r="B338" s="31" t="s">
        <v>857</v>
      </c>
      <c r="C338" s="31">
        <v>2400.4499999999998</v>
      </c>
      <c r="D338" s="40">
        <v>2381.8166666666666</v>
      </c>
      <c r="E338" s="40">
        <v>2353.6333333333332</v>
      </c>
      <c r="F338" s="40">
        <v>2306.8166666666666</v>
      </c>
      <c r="G338" s="40">
        <v>2278.6333333333332</v>
      </c>
      <c r="H338" s="40">
        <v>2428.6333333333332</v>
      </c>
      <c r="I338" s="40">
        <v>2456.8166666666666</v>
      </c>
      <c r="J338" s="40">
        <v>2503.6333333333332</v>
      </c>
      <c r="K338" s="31">
        <v>2410</v>
      </c>
      <c r="L338" s="31">
        <v>2335</v>
      </c>
      <c r="M338" s="31">
        <v>0.19388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45.15</v>
      </c>
      <c r="D339" s="40">
        <v>45.566666666666663</v>
      </c>
      <c r="E339" s="40">
        <v>44.533333333333324</v>
      </c>
      <c r="F339" s="40">
        <v>43.916666666666664</v>
      </c>
      <c r="G339" s="40">
        <v>42.883333333333326</v>
      </c>
      <c r="H339" s="40">
        <v>46.183333333333323</v>
      </c>
      <c r="I339" s="40">
        <v>47.216666666666654</v>
      </c>
      <c r="J339" s="40">
        <v>47.833333333333321</v>
      </c>
      <c r="K339" s="31">
        <v>46.6</v>
      </c>
      <c r="L339" s="31">
        <v>44.95</v>
      </c>
      <c r="M339" s="31">
        <v>33.34704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73.75</v>
      </c>
      <c r="D340" s="40">
        <v>74.283333333333331</v>
      </c>
      <c r="E340" s="40">
        <v>72.966666666666669</v>
      </c>
      <c r="F340" s="40">
        <v>72.183333333333337</v>
      </c>
      <c r="G340" s="40">
        <v>70.866666666666674</v>
      </c>
      <c r="H340" s="40">
        <v>75.066666666666663</v>
      </c>
      <c r="I340" s="40">
        <v>76.383333333333326</v>
      </c>
      <c r="J340" s="40">
        <v>77.166666666666657</v>
      </c>
      <c r="K340" s="31">
        <v>75.599999999999994</v>
      </c>
      <c r="L340" s="31">
        <v>73.5</v>
      </c>
      <c r="M340" s="31">
        <v>20.256979999999999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603.4</v>
      </c>
      <c r="D341" s="40">
        <v>606.4666666666667</v>
      </c>
      <c r="E341" s="40">
        <v>597.93333333333339</v>
      </c>
      <c r="F341" s="40">
        <v>592.4666666666667</v>
      </c>
      <c r="G341" s="40">
        <v>583.93333333333339</v>
      </c>
      <c r="H341" s="40">
        <v>611.93333333333339</v>
      </c>
      <c r="I341" s="40">
        <v>620.4666666666667</v>
      </c>
      <c r="J341" s="40">
        <v>625.93333333333339</v>
      </c>
      <c r="K341" s="31">
        <v>615</v>
      </c>
      <c r="L341" s="31">
        <v>601</v>
      </c>
      <c r="M341" s="31">
        <v>0.36259000000000002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19203.099999999999</v>
      </c>
      <c r="D342" s="40">
        <v>19185.399999999998</v>
      </c>
      <c r="E342" s="40">
        <v>19067.699999999997</v>
      </c>
      <c r="F342" s="40">
        <v>18932.3</v>
      </c>
      <c r="G342" s="40">
        <v>18814.599999999999</v>
      </c>
      <c r="H342" s="40">
        <v>19320.799999999996</v>
      </c>
      <c r="I342" s="40">
        <v>19438.5</v>
      </c>
      <c r="J342" s="40">
        <v>19573.899999999994</v>
      </c>
      <c r="K342" s="31">
        <v>19303.099999999999</v>
      </c>
      <c r="L342" s="31">
        <v>19050</v>
      </c>
      <c r="M342" s="31">
        <v>0.64908999999999994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102.5</v>
      </c>
      <c r="D343" s="40">
        <v>104.39999999999999</v>
      </c>
      <c r="E343" s="40">
        <v>99.09999999999998</v>
      </c>
      <c r="F343" s="40">
        <v>95.699999999999989</v>
      </c>
      <c r="G343" s="40">
        <v>90.399999999999977</v>
      </c>
      <c r="H343" s="40">
        <v>107.79999999999998</v>
      </c>
      <c r="I343" s="40">
        <v>113.1</v>
      </c>
      <c r="J343" s="40">
        <v>116.49999999999999</v>
      </c>
      <c r="K343" s="31">
        <v>109.7</v>
      </c>
      <c r="L343" s="31">
        <v>101</v>
      </c>
      <c r="M343" s="31">
        <v>35.133450000000003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53.55</v>
      </c>
      <c r="D344" s="40">
        <v>53.866666666666667</v>
      </c>
      <c r="E344" s="40">
        <v>52.683333333333337</v>
      </c>
      <c r="F344" s="40">
        <v>51.81666666666667</v>
      </c>
      <c r="G344" s="40">
        <v>50.63333333333334</v>
      </c>
      <c r="H344" s="40">
        <v>54.733333333333334</v>
      </c>
      <c r="I344" s="40">
        <v>55.916666666666657</v>
      </c>
      <c r="J344" s="40">
        <v>56.783333333333331</v>
      </c>
      <c r="K344" s="31">
        <v>55.05</v>
      </c>
      <c r="L344" s="31">
        <v>53</v>
      </c>
      <c r="M344" s="31">
        <v>13.42675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601.85</v>
      </c>
      <c r="D345" s="40">
        <v>601.51666666666665</v>
      </c>
      <c r="E345" s="40">
        <v>584.0333333333333</v>
      </c>
      <c r="F345" s="40">
        <v>566.2166666666667</v>
      </c>
      <c r="G345" s="40">
        <v>548.73333333333335</v>
      </c>
      <c r="H345" s="40">
        <v>619.33333333333326</v>
      </c>
      <c r="I345" s="40">
        <v>636.81666666666661</v>
      </c>
      <c r="J345" s="40">
        <v>654.63333333333321</v>
      </c>
      <c r="K345" s="31">
        <v>619</v>
      </c>
      <c r="L345" s="31">
        <v>583.70000000000005</v>
      </c>
      <c r="M345" s="31">
        <v>5.1395200000000001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30.95</v>
      </c>
      <c r="D346" s="40">
        <v>31.333333333333332</v>
      </c>
      <c r="E346" s="40">
        <v>30.466666666666661</v>
      </c>
      <c r="F346" s="40">
        <v>29.983333333333331</v>
      </c>
      <c r="G346" s="40">
        <v>29.11666666666666</v>
      </c>
      <c r="H346" s="40">
        <v>31.816666666666663</v>
      </c>
      <c r="I346" s="40">
        <v>32.68333333333333</v>
      </c>
      <c r="J346" s="40">
        <v>33.166666666666664</v>
      </c>
      <c r="K346" s="31">
        <v>32.200000000000003</v>
      </c>
      <c r="L346" s="31">
        <v>30.85</v>
      </c>
      <c r="M346" s="31">
        <v>82.999939999999995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141.05000000000001</v>
      </c>
      <c r="D347" s="40">
        <v>142.19999999999999</v>
      </c>
      <c r="E347" s="40">
        <v>139.54999999999998</v>
      </c>
      <c r="F347" s="40">
        <v>138.04999999999998</v>
      </c>
      <c r="G347" s="40">
        <v>135.39999999999998</v>
      </c>
      <c r="H347" s="40">
        <v>143.69999999999999</v>
      </c>
      <c r="I347" s="40">
        <v>146.34999999999997</v>
      </c>
      <c r="J347" s="40">
        <v>147.85</v>
      </c>
      <c r="K347" s="31">
        <v>144.85</v>
      </c>
      <c r="L347" s="31">
        <v>140.69999999999999</v>
      </c>
      <c r="M347" s="31">
        <v>1.6402399999999999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2483.25</v>
      </c>
      <c r="D348" s="40">
        <v>2489.8666666666668</v>
      </c>
      <c r="E348" s="40">
        <v>2444.7333333333336</v>
      </c>
      <c r="F348" s="40">
        <v>2406.2166666666667</v>
      </c>
      <c r="G348" s="40">
        <v>2361.0833333333335</v>
      </c>
      <c r="H348" s="40">
        <v>2528.3833333333337</v>
      </c>
      <c r="I348" s="40">
        <v>2573.5166666666669</v>
      </c>
      <c r="J348" s="40">
        <v>2612.0333333333338</v>
      </c>
      <c r="K348" s="31">
        <v>2535</v>
      </c>
      <c r="L348" s="31">
        <v>2451.35</v>
      </c>
      <c r="M348" s="31">
        <v>4.956E-2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61.6</v>
      </c>
      <c r="D349" s="40">
        <v>61.833333333333336</v>
      </c>
      <c r="E349" s="40">
        <v>60.766666666666673</v>
      </c>
      <c r="F349" s="40">
        <v>59.933333333333337</v>
      </c>
      <c r="G349" s="40">
        <v>58.866666666666674</v>
      </c>
      <c r="H349" s="40">
        <v>62.666666666666671</v>
      </c>
      <c r="I349" s="40">
        <v>63.733333333333334</v>
      </c>
      <c r="J349" s="40">
        <v>64.566666666666663</v>
      </c>
      <c r="K349" s="31">
        <v>62.9</v>
      </c>
      <c r="L349" s="31">
        <v>61</v>
      </c>
      <c r="M349" s="31">
        <v>28.293849999999999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137.85</v>
      </c>
      <c r="D350" s="40">
        <v>138.96666666666667</v>
      </c>
      <c r="E350" s="40">
        <v>136.53333333333333</v>
      </c>
      <c r="F350" s="40">
        <v>135.21666666666667</v>
      </c>
      <c r="G350" s="40">
        <v>132.78333333333333</v>
      </c>
      <c r="H350" s="40">
        <v>140.28333333333333</v>
      </c>
      <c r="I350" s="40">
        <v>142.71666666666667</v>
      </c>
      <c r="J350" s="40">
        <v>144.03333333333333</v>
      </c>
      <c r="K350" s="31">
        <v>141.4</v>
      </c>
      <c r="L350" s="31">
        <v>137.65</v>
      </c>
      <c r="M350" s="31">
        <v>90.446449999999999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235.3</v>
      </c>
      <c r="D351" s="40">
        <v>239.76666666666665</v>
      </c>
      <c r="E351" s="40">
        <v>228.5333333333333</v>
      </c>
      <c r="F351" s="40">
        <v>221.76666666666665</v>
      </c>
      <c r="G351" s="40">
        <v>210.5333333333333</v>
      </c>
      <c r="H351" s="40">
        <v>246.5333333333333</v>
      </c>
      <c r="I351" s="40">
        <v>257.76666666666665</v>
      </c>
      <c r="J351" s="40">
        <v>264.5333333333333</v>
      </c>
      <c r="K351" s="31">
        <v>251</v>
      </c>
      <c r="L351" s="31">
        <v>233</v>
      </c>
      <c r="M351" s="31">
        <v>11.869859999999999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126.7</v>
      </c>
      <c r="D352" s="40">
        <v>127.01666666666665</v>
      </c>
      <c r="E352" s="40">
        <v>125.58333333333331</v>
      </c>
      <c r="F352" s="40">
        <v>124.46666666666667</v>
      </c>
      <c r="G352" s="40">
        <v>123.03333333333333</v>
      </c>
      <c r="H352" s="40">
        <v>128.1333333333333</v>
      </c>
      <c r="I352" s="40">
        <v>129.56666666666663</v>
      </c>
      <c r="J352" s="40">
        <v>130.68333333333328</v>
      </c>
      <c r="K352" s="31">
        <v>128.44999999999999</v>
      </c>
      <c r="L352" s="31">
        <v>125.9</v>
      </c>
      <c r="M352" s="31">
        <v>119.16145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863.1</v>
      </c>
      <c r="D353" s="40">
        <v>871.36666666666667</v>
      </c>
      <c r="E353" s="40">
        <v>851.73333333333335</v>
      </c>
      <c r="F353" s="40">
        <v>840.36666666666667</v>
      </c>
      <c r="G353" s="40">
        <v>820.73333333333335</v>
      </c>
      <c r="H353" s="40">
        <v>882.73333333333335</v>
      </c>
      <c r="I353" s="40">
        <v>902.36666666666679</v>
      </c>
      <c r="J353" s="40">
        <v>913.73333333333335</v>
      </c>
      <c r="K353" s="31">
        <v>891</v>
      </c>
      <c r="L353" s="31">
        <v>860</v>
      </c>
      <c r="M353" s="31">
        <v>5.0902599999999998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4184.6000000000004</v>
      </c>
      <c r="D354" s="40">
        <v>4225.9666666666662</v>
      </c>
      <c r="E354" s="40">
        <v>4122.0333333333328</v>
      </c>
      <c r="F354" s="40">
        <v>4059.4666666666662</v>
      </c>
      <c r="G354" s="40">
        <v>3955.5333333333328</v>
      </c>
      <c r="H354" s="40">
        <v>4288.5333333333328</v>
      </c>
      <c r="I354" s="40">
        <v>4392.4666666666653</v>
      </c>
      <c r="J354" s="40">
        <v>4455.0333333333328</v>
      </c>
      <c r="K354" s="31">
        <v>4329.8999999999996</v>
      </c>
      <c r="L354" s="31">
        <v>4163.3999999999996</v>
      </c>
      <c r="M354" s="31">
        <v>0.56435000000000002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200.25</v>
      </c>
      <c r="D355" s="40">
        <v>201.03333333333333</v>
      </c>
      <c r="E355" s="40">
        <v>198.26666666666665</v>
      </c>
      <c r="F355" s="40">
        <v>196.28333333333333</v>
      </c>
      <c r="G355" s="40">
        <v>193.51666666666665</v>
      </c>
      <c r="H355" s="40">
        <v>203.01666666666665</v>
      </c>
      <c r="I355" s="40">
        <v>205.78333333333336</v>
      </c>
      <c r="J355" s="40">
        <v>207.76666666666665</v>
      </c>
      <c r="K355" s="31">
        <v>203.8</v>
      </c>
      <c r="L355" s="31">
        <v>199.05</v>
      </c>
      <c r="M355" s="31">
        <v>9.0508600000000001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143.94999999999999</v>
      </c>
      <c r="D356" s="40">
        <v>145.08333333333334</v>
      </c>
      <c r="E356" s="40">
        <v>142.4666666666667</v>
      </c>
      <c r="F356" s="40">
        <v>140.98333333333335</v>
      </c>
      <c r="G356" s="40">
        <v>138.3666666666667</v>
      </c>
      <c r="H356" s="40">
        <v>146.56666666666669</v>
      </c>
      <c r="I356" s="40">
        <v>149.18333333333331</v>
      </c>
      <c r="J356" s="40">
        <v>150.66666666666669</v>
      </c>
      <c r="K356" s="31">
        <v>147.69999999999999</v>
      </c>
      <c r="L356" s="31">
        <v>143.6</v>
      </c>
      <c r="M356" s="31">
        <v>103.61033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380.5</v>
      </c>
      <c r="D357" s="40">
        <v>387.41666666666669</v>
      </c>
      <c r="E357" s="40">
        <v>369.83333333333337</v>
      </c>
      <c r="F357" s="40">
        <v>359.16666666666669</v>
      </c>
      <c r="G357" s="40">
        <v>341.58333333333337</v>
      </c>
      <c r="H357" s="40">
        <v>398.08333333333337</v>
      </c>
      <c r="I357" s="40">
        <v>415.66666666666674</v>
      </c>
      <c r="J357" s="40">
        <v>426.33333333333337</v>
      </c>
      <c r="K357" s="31">
        <v>405</v>
      </c>
      <c r="L357" s="31">
        <v>376.75</v>
      </c>
      <c r="M357" s="31">
        <v>3.4196499999999999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39809</v>
      </c>
      <c r="D358" s="40">
        <v>39936.783333333333</v>
      </c>
      <c r="E358" s="40">
        <v>39573.566666666666</v>
      </c>
      <c r="F358" s="40">
        <v>39338.133333333331</v>
      </c>
      <c r="G358" s="40">
        <v>38974.916666666664</v>
      </c>
      <c r="H358" s="40">
        <v>40172.216666666667</v>
      </c>
      <c r="I358" s="40">
        <v>40535.433333333327</v>
      </c>
      <c r="J358" s="40">
        <v>40770.866666666669</v>
      </c>
      <c r="K358" s="31">
        <v>40300</v>
      </c>
      <c r="L358" s="31">
        <v>39701.35</v>
      </c>
      <c r="M358" s="31">
        <v>0.20108999999999999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2549.5500000000002</v>
      </c>
      <c r="D359" s="40">
        <v>2566.6666666666665</v>
      </c>
      <c r="E359" s="40">
        <v>2512.9833333333331</v>
      </c>
      <c r="F359" s="40">
        <v>2476.4166666666665</v>
      </c>
      <c r="G359" s="40">
        <v>2422.7333333333331</v>
      </c>
      <c r="H359" s="40">
        <v>2603.2333333333331</v>
      </c>
      <c r="I359" s="40">
        <v>2656.9166666666665</v>
      </c>
      <c r="J359" s="40">
        <v>2693.4833333333331</v>
      </c>
      <c r="K359" s="31">
        <v>2620.35</v>
      </c>
      <c r="L359" s="31">
        <v>2530.1</v>
      </c>
      <c r="M359" s="31">
        <v>4.4208699999999999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4383.45</v>
      </c>
      <c r="D360" s="40">
        <v>4389.4833333333336</v>
      </c>
      <c r="E360" s="40">
        <v>4328.9666666666672</v>
      </c>
      <c r="F360" s="40">
        <v>4274.4833333333336</v>
      </c>
      <c r="G360" s="40">
        <v>4213.9666666666672</v>
      </c>
      <c r="H360" s="40">
        <v>4443.9666666666672</v>
      </c>
      <c r="I360" s="40">
        <v>4504.4833333333336</v>
      </c>
      <c r="J360" s="40">
        <v>4558.9666666666672</v>
      </c>
      <c r="K360" s="31">
        <v>4450</v>
      </c>
      <c r="L360" s="31">
        <v>4335</v>
      </c>
      <c r="M360" s="31">
        <v>1.96594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221</v>
      </c>
      <c r="D361" s="40">
        <v>221.83333333333334</v>
      </c>
      <c r="E361" s="40">
        <v>219.41666666666669</v>
      </c>
      <c r="F361" s="40">
        <v>217.83333333333334</v>
      </c>
      <c r="G361" s="40">
        <v>215.41666666666669</v>
      </c>
      <c r="H361" s="40">
        <v>223.41666666666669</v>
      </c>
      <c r="I361" s="40">
        <v>225.83333333333337</v>
      </c>
      <c r="J361" s="40">
        <v>227.41666666666669</v>
      </c>
      <c r="K361" s="31">
        <v>224.25</v>
      </c>
      <c r="L361" s="31">
        <v>220.25</v>
      </c>
      <c r="M361" s="31">
        <v>18.86185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122.35</v>
      </c>
      <c r="D362" s="40">
        <v>123.13333333333333</v>
      </c>
      <c r="E362" s="40">
        <v>121.36666666666665</v>
      </c>
      <c r="F362" s="40">
        <v>120.38333333333333</v>
      </c>
      <c r="G362" s="40">
        <v>118.61666666666665</v>
      </c>
      <c r="H362" s="40">
        <v>124.11666666666665</v>
      </c>
      <c r="I362" s="40">
        <v>125.88333333333333</v>
      </c>
      <c r="J362" s="40">
        <v>126.86666666666665</v>
      </c>
      <c r="K362" s="31">
        <v>124.9</v>
      </c>
      <c r="L362" s="31">
        <v>122.15</v>
      </c>
      <c r="M362" s="31">
        <v>23.30939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4970.55</v>
      </c>
      <c r="D363" s="40">
        <v>5028.8499999999995</v>
      </c>
      <c r="E363" s="40">
        <v>4885.6999999999989</v>
      </c>
      <c r="F363" s="40">
        <v>4800.8499999999995</v>
      </c>
      <c r="G363" s="40">
        <v>4657.6999999999989</v>
      </c>
      <c r="H363" s="40">
        <v>5113.6999999999989</v>
      </c>
      <c r="I363" s="40">
        <v>5256.8499999999985</v>
      </c>
      <c r="J363" s="40">
        <v>5341.6999999999989</v>
      </c>
      <c r="K363" s="31">
        <v>5172</v>
      </c>
      <c r="L363" s="31">
        <v>4944</v>
      </c>
      <c r="M363" s="31">
        <v>1.12094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15020.4</v>
      </c>
      <c r="D364" s="40">
        <v>15080.466666666667</v>
      </c>
      <c r="E364" s="40">
        <v>14940.933333333334</v>
      </c>
      <c r="F364" s="40">
        <v>14861.466666666667</v>
      </c>
      <c r="G364" s="40">
        <v>14721.933333333334</v>
      </c>
      <c r="H364" s="40">
        <v>15159.933333333334</v>
      </c>
      <c r="I364" s="40">
        <v>15299.466666666667</v>
      </c>
      <c r="J364" s="40">
        <v>15378.933333333334</v>
      </c>
      <c r="K364" s="31">
        <v>15220</v>
      </c>
      <c r="L364" s="31">
        <v>15001</v>
      </c>
      <c r="M364" s="31">
        <v>4.3880000000000002E-2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5266.9</v>
      </c>
      <c r="D365" s="40">
        <v>5273.6500000000005</v>
      </c>
      <c r="E365" s="40">
        <v>5222.3000000000011</v>
      </c>
      <c r="F365" s="40">
        <v>5177.7000000000007</v>
      </c>
      <c r="G365" s="40">
        <v>5126.3500000000013</v>
      </c>
      <c r="H365" s="40">
        <v>5318.2500000000009</v>
      </c>
      <c r="I365" s="40">
        <v>5369.6000000000013</v>
      </c>
      <c r="J365" s="40">
        <v>5414.2000000000007</v>
      </c>
      <c r="K365" s="31">
        <v>5325</v>
      </c>
      <c r="L365" s="31">
        <v>5229.05</v>
      </c>
      <c r="M365" s="31">
        <v>2.001E-2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223.15</v>
      </c>
      <c r="D366" s="40">
        <v>225.4</v>
      </c>
      <c r="E366" s="40">
        <v>220.45000000000002</v>
      </c>
      <c r="F366" s="40">
        <v>217.75</v>
      </c>
      <c r="G366" s="40">
        <v>212.8</v>
      </c>
      <c r="H366" s="40">
        <v>228.10000000000002</v>
      </c>
      <c r="I366" s="40">
        <v>233.05</v>
      </c>
      <c r="J366" s="40">
        <v>235.75000000000003</v>
      </c>
      <c r="K366" s="31">
        <v>230.35</v>
      </c>
      <c r="L366" s="31">
        <v>222.7</v>
      </c>
      <c r="M366" s="31">
        <v>6.6186299999999996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1027.8</v>
      </c>
      <c r="D367" s="40">
        <v>1036.2333333333333</v>
      </c>
      <c r="E367" s="40">
        <v>1012.5666666666666</v>
      </c>
      <c r="F367" s="40">
        <v>997.33333333333326</v>
      </c>
      <c r="G367" s="40">
        <v>973.66666666666652</v>
      </c>
      <c r="H367" s="40">
        <v>1051.4666666666667</v>
      </c>
      <c r="I367" s="40">
        <v>1075.1333333333332</v>
      </c>
      <c r="J367" s="40">
        <v>1090.3666666666668</v>
      </c>
      <c r="K367" s="31">
        <v>1059.9000000000001</v>
      </c>
      <c r="L367" s="31">
        <v>1021</v>
      </c>
      <c r="M367" s="31">
        <v>0.96218000000000004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2407.75</v>
      </c>
      <c r="D368" s="40">
        <v>2402.25</v>
      </c>
      <c r="E368" s="40">
        <v>2383.5</v>
      </c>
      <c r="F368" s="40">
        <v>2359.25</v>
      </c>
      <c r="G368" s="40">
        <v>2340.5</v>
      </c>
      <c r="H368" s="40">
        <v>2426.5</v>
      </c>
      <c r="I368" s="40">
        <v>2445.25</v>
      </c>
      <c r="J368" s="40">
        <v>2469.5</v>
      </c>
      <c r="K368" s="31">
        <v>2421</v>
      </c>
      <c r="L368" s="31">
        <v>2378</v>
      </c>
      <c r="M368" s="31">
        <v>11.19097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3087.55</v>
      </c>
      <c r="D369" s="40">
        <v>3036.9166666666665</v>
      </c>
      <c r="E369" s="40">
        <v>2967.333333333333</v>
      </c>
      <c r="F369" s="40">
        <v>2847.1166666666663</v>
      </c>
      <c r="G369" s="40">
        <v>2777.5333333333328</v>
      </c>
      <c r="H369" s="40">
        <v>3157.1333333333332</v>
      </c>
      <c r="I369" s="40">
        <v>3226.7166666666662</v>
      </c>
      <c r="J369" s="40">
        <v>3346.9333333333334</v>
      </c>
      <c r="K369" s="31">
        <v>3106.5</v>
      </c>
      <c r="L369" s="31">
        <v>2916.7</v>
      </c>
      <c r="M369" s="31">
        <v>8.2336399999999994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39.75</v>
      </c>
      <c r="D370" s="40">
        <v>39.949999999999996</v>
      </c>
      <c r="E370" s="40">
        <v>39.449999999999989</v>
      </c>
      <c r="F370" s="40">
        <v>39.149999999999991</v>
      </c>
      <c r="G370" s="40">
        <v>38.649999999999984</v>
      </c>
      <c r="H370" s="40">
        <v>40.249999999999993</v>
      </c>
      <c r="I370" s="40">
        <v>40.750000000000007</v>
      </c>
      <c r="J370" s="40">
        <v>41.05</v>
      </c>
      <c r="K370" s="31">
        <v>40.450000000000003</v>
      </c>
      <c r="L370" s="31">
        <v>39.65</v>
      </c>
      <c r="M370" s="31">
        <v>309.84077000000002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552.25</v>
      </c>
      <c r="D371" s="40">
        <v>555.73333333333335</v>
      </c>
      <c r="E371" s="40">
        <v>539.76666666666665</v>
      </c>
      <c r="F371" s="40">
        <v>527.2833333333333</v>
      </c>
      <c r="G371" s="40">
        <v>511.31666666666661</v>
      </c>
      <c r="H371" s="40">
        <v>568.2166666666667</v>
      </c>
      <c r="I371" s="40">
        <v>584.18333333333339</v>
      </c>
      <c r="J371" s="40">
        <v>596.66666666666674</v>
      </c>
      <c r="K371" s="31">
        <v>571.70000000000005</v>
      </c>
      <c r="L371" s="31">
        <v>543.25</v>
      </c>
      <c r="M371" s="31">
        <v>1.94048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291.85000000000002</v>
      </c>
      <c r="D372" s="40">
        <v>291.28333333333336</v>
      </c>
      <c r="E372" s="40">
        <v>288.66666666666674</v>
      </c>
      <c r="F372" s="40">
        <v>285.48333333333341</v>
      </c>
      <c r="G372" s="40">
        <v>282.86666666666679</v>
      </c>
      <c r="H372" s="40">
        <v>294.4666666666667</v>
      </c>
      <c r="I372" s="40">
        <v>297.08333333333337</v>
      </c>
      <c r="J372" s="40">
        <v>300.26666666666665</v>
      </c>
      <c r="K372" s="31">
        <v>293.89999999999998</v>
      </c>
      <c r="L372" s="31">
        <v>288.10000000000002</v>
      </c>
      <c r="M372" s="31">
        <v>2.41384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2465.0500000000002</v>
      </c>
      <c r="D373" s="40">
        <v>2495.35</v>
      </c>
      <c r="E373" s="40">
        <v>2419.6999999999998</v>
      </c>
      <c r="F373" s="40">
        <v>2374.35</v>
      </c>
      <c r="G373" s="40">
        <v>2298.6999999999998</v>
      </c>
      <c r="H373" s="40">
        <v>2540.6999999999998</v>
      </c>
      <c r="I373" s="40">
        <v>2616.3500000000004</v>
      </c>
      <c r="J373" s="40">
        <v>2661.7</v>
      </c>
      <c r="K373" s="31">
        <v>2571</v>
      </c>
      <c r="L373" s="31">
        <v>2450</v>
      </c>
      <c r="M373" s="31">
        <v>3.7914599999999998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948.2</v>
      </c>
      <c r="D374" s="40">
        <v>952.55000000000007</v>
      </c>
      <c r="E374" s="40">
        <v>940.15000000000009</v>
      </c>
      <c r="F374" s="40">
        <v>932.1</v>
      </c>
      <c r="G374" s="40">
        <v>919.7</v>
      </c>
      <c r="H374" s="40">
        <v>960.60000000000014</v>
      </c>
      <c r="I374" s="40">
        <v>973</v>
      </c>
      <c r="J374" s="40">
        <v>981.05000000000018</v>
      </c>
      <c r="K374" s="31">
        <v>964.95</v>
      </c>
      <c r="L374" s="31">
        <v>944.5</v>
      </c>
      <c r="M374" s="31">
        <v>0.72084999999999999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2034.95</v>
      </c>
      <c r="D375" s="40">
        <v>2053.5</v>
      </c>
      <c r="E375" s="40">
        <v>1997</v>
      </c>
      <c r="F375" s="40">
        <v>1959.05</v>
      </c>
      <c r="G375" s="40">
        <v>1902.55</v>
      </c>
      <c r="H375" s="40">
        <v>2091.4499999999998</v>
      </c>
      <c r="I375" s="40">
        <v>2147.9499999999998</v>
      </c>
      <c r="J375" s="40">
        <v>2185.9</v>
      </c>
      <c r="K375" s="31">
        <v>2110</v>
      </c>
      <c r="L375" s="31">
        <v>2015.55</v>
      </c>
      <c r="M375" s="31">
        <v>3.2295400000000001</v>
      </c>
      <c r="N375" s="1"/>
      <c r="O375" s="1"/>
    </row>
    <row r="376" spans="1:15" ht="12.75" customHeight="1">
      <c r="A376" s="31">
        <v>366</v>
      </c>
      <c r="B376" s="31" t="s">
        <v>858</v>
      </c>
      <c r="C376" s="31">
        <v>213.1</v>
      </c>
      <c r="D376" s="40">
        <v>215.04999999999998</v>
      </c>
      <c r="E376" s="40">
        <v>209.69999999999996</v>
      </c>
      <c r="F376" s="40">
        <v>206.29999999999998</v>
      </c>
      <c r="G376" s="40">
        <v>200.94999999999996</v>
      </c>
      <c r="H376" s="40">
        <v>218.44999999999996</v>
      </c>
      <c r="I376" s="40">
        <v>223.79999999999998</v>
      </c>
      <c r="J376" s="40">
        <v>227.19999999999996</v>
      </c>
      <c r="K376" s="31">
        <v>220.4</v>
      </c>
      <c r="L376" s="31">
        <v>211.65</v>
      </c>
      <c r="M376" s="31">
        <v>34.398209999999999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209.85</v>
      </c>
      <c r="D377" s="40">
        <v>211.1</v>
      </c>
      <c r="E377" s="40">
        <v>206.54999999999998</v>
      </c>
      <c r="F377" s="40">
        <v>203.25</v>
      </c>
      <c r="G377" s="40">
        <v>198.7</v>
      </c>
      <c r="H377" s="40">
        <v>214.39999999999998</v>
      </c>
      <c r="I377" s="40">
        <v>218.95</v>
      </c>
      <c r="J377" s="40">
        <v>222.24999999999997</v>
      </c>
      <c r="K377" s="31">
        <v>215.65</v>
      </c>
      <c r="L377" s="31">
        <v>207.8</v>
      </c>
      <c r="M377" s="31">
        <v>114.0548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2569.85</v>
      </c>
      <c r="D378" s="40">
        <v>2585.75</v>
      </c>
      <c r="E378" s="40">
        <v>2536.5</v>
      </c>
      <c r="F378" s="40">
        <v>2503.15</v>
      </c>
      <c r="G378" s="40">
        <v>2453.9</v>
      </c>
      <c r="H378" s="40">
        <v>2619.1</v>
      </c>
      <c r="I378" s="40">
        <v>2668.35</v>
      </c>
      <c r="J378" s="40">
        <v>2701.7</v>
      </c>
      <c r="K378" s="31">
        <v>2635</v>
      </c>
      <c r="L378" s="31">
        <v>2552.4</v>
      </c>
      <c r="M378" s="31">
        <v>0.18246999999999999</v>
      </c>
      <c r="N378" s="1"/>
      <c r="O378" s="1"/>
    </row>
    <row r="379" spans="1:15" ht="12.75" customHeight="1">
      <c r="A379" s="31">
        <v>369</v>
      </c>
      <c r="B379" s="31" t="s">
        <v>859</v>
      </c>
      <c r="C379" s="31">
        <v>325.85000000000002</v>
      </c>
      <c r="D379" s="40">
        <v>327.25</v>
      </c>
      <c r="E379" s="40">
        <v>321.60000000000002</v>
      </c>
      <c r="F379" s="40">
        <v>317.35000000000002</v>
      </c>
      <c r="G379" s="40">
        <v>311.70000000000005</v>
      </c>
      <c r="H379" s="40">
        <v>331.5</v>
      </c>
      <c r="I379" s="40">
        <v>337.15</v>
      </c>
      <c r="J379" s="40">
        <v>341.4</v>
      </c>
      <c r="K379" s="31">
        <v>332.9</v>
      </c>
      <c r="L379" s="31">
        <v>323</v>
      </c>
      <c r="M379" s="31">
        <v>2.91154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450.1</v>
      </c>
      <c r="D380" s="40">
        <v>453.95</v>
      </c>
      <c r="E380" s="40">
        <v>444.15</v>
      </c>
      <c r="F380" s="40">
        <v>438.2</v>
      </c>
      <c r="G380" s="40">
        <v>428.4</v>
      </c>
      <c r="H380" s="40">
        <v>459.9</v>
      </c>
      <c r="I380" s="40">
        <v>469.70000000000005</v>
      </c>
      <c r="J380" s="40">
        <v>475.65</v>
      </c>
      <c r="K380" s="31">
        <v>463.75</v>
      </c>
      <c r="L380" s="31">
        <v>448</v>
      </c>
      <c r="M380" s="31">
        <v>4.7146299999999997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717.5</v>
      </c>
      <c r="D381" s="40">
        <v>717.4666666666667</v>
      </c>
      <c r="E381" s="40">
        <v>712.93333333333339</v>
      </c>
      <c r="F381" s="40">
        <v>708.36666666666667</v>
      </c>
      <c r="G381" s="40">
        <v>703.83333333333337</v>
      </c>
      <c r="H381" s="40">
        <v>722.03333333333342</v>
      </c>
      <c r="I381" s="40">
        <v>726.56666666666672</v>
      </c>
      <c r="J381" s="40">
        <v>731.13333333333344</v>
      </c>
      <c r="K381" s="31">
        <v>722</v>
      </c>
      <c r="L381" s="31">
        <v>712.9</v>
      </c>
      <c r="M381" s="31">
        <v>1.17849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128.6</v>
      </c>
      <c r="D382" s="40">
        <v>128.11666666666667</v>
      </c>
      <c r="E382" s="40">
        <v>126.48333333333335</v>
      </c>
      <c r="F382" s="40">
        <v>124.36666666666667</v>
      </c>
      <c r="G382" s="40">
        <v>122.73333333333335</v>
      </c>
      <c r="H382" s="40">
        <v>130.23333333333335</v>
      </c>
      <c r="I382" s="40">
        <v>131.86666666666667</v>
      </c>
      <c r="J382" s="40">
        <v>133.98333333333335</v>
      </c>
      <c r="K382" s="31">
        <v>129.75</v>
      </c>
      <c r="L382" s="31">
        <v>126</v>
      </c>
      <c r="M382" s="31">
        <v>1.6292899999999999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1390.4</v>
      </c>
      <c r="D383" s="40">
        <v>1400.9333333333334</v>
      </c>
      <c r="E383" s="40">
        <v>1376.4666666666667</v>
      </c>
      <c r="F383" s="40">
        <v>1362.5333333333333</v>
      </c>
      <c r="G383" s="40">
        <v>1338.0666666666666</v>
      </c>
      <c r="H383" s="40">
        <v>1414.8666666666668</v>
      </c>
      <c r="I383" s="40">
        <v>1439.3333333333335</v>
      </c>
      <c r="J383" s="40">
        <v>1453.2666666666669</v>
      </c>
      <c r="K383" s="31">
        <v>1425.4</v>
      </c>
      <c r="L383" s="31">
        <v>1387</v>
      </c>
      <c r="M383" s="31">
        <v>6.4987700000000004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838.8</v>
      </c>
      <c r="D384" s="40">
        <v>841.98333333333323</v>
      </c>
      <c r="E384" s="40">
        <v>824.06666666666649</v>
      </c>
      <c r="F384" s="40">
        <v>809.33333333333326</v>
      </c>
      <c r="G384" s="40">
        <v>791.41666666666652</v>
      </c>
      <c r="H384" s="40">
        <v>856.71666666666647</v>
      </c>
      <c r="I384" s="40">
        <v>874.63333333333321</v>
      </c>
      <c r="J384" s="40">
        <v>889.36666666666645</v>
      </c>
      <c r="K384" s="31">
        <v>859.9</v>
      </c>
      <c r="L384" s="31">
        <v>827.25</v>
      </c>
      <c r="M384" s="31">
        <v>0.85885999999999996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1097.55</v>
      </c>
      <c r="D385" s="40">
        <v>1091.1666666666665</v>
      </c>
      <c r="E385" s="40">
        <v>1077.2333333333331</v>
      </c>
      <c r="F385" s="40">
        <v>1056.9166666666665</v>
      </c>
      <c r="G385" s="40">
        <v>1042.9833333333331</v>
      </c>
      <c r="H385" s="40">
        <v>1111.4833333333331</v>
      </c>
      <c r="I385" s="40">
        <v>1125.4166666666665</v>
      </c>
      <c r="J385" s="40">
        <v>1145.7333333333331</v>
      </c>
      <c r="K385" s="31">
        <v>1105.0999999999999</v>
      </c>
      <c r="L385" s="31">
        <v>1070.8499999999999</v>
      </c>
      <c r="M385" s="31">
        <v>2.50074</v>
      </c>
      <c r="N385" s="1"/>
      <c r="O385" s="1"/>
    </row>
    <row r="386" spans="1:15" ht="12.75" customHeight="1">
      <c r="A386" s="31">
        <v>376</v>
      </c>
      <c r="B386" s="31" t="s">
        <v>860</v>
      </c>
      <c r="C386" s="31">
        <v>118.9</v>
      </c>
      <c r="D386" s="40">
        <v>119.38333333333333</v>
      </c>
      <c r="E386" s="40">
        <v>117.96666666666665</v>
      </c>
      <c r="F386" s="40">
        <v>117.03333333333333</v>
      </c>
      <c r="G386" s="40">
        <v>115.61666666666666</v>
      </c>
      <c r="H386" s="40">
        <v>120.31666666666665</v>
      </c>
      <c r="I386" s="40">
        <v>121.73333333333333</v>
      </c>
      <c r="J386" s="40">
        <v>122.66666666666664</v>
      </c>
      <c r="K386" s="31">
        <v>120.8</v>
      </c>
      <c r="L386" s="31">
        <v>118.45</v>
      </c>
      <c r="M386" s="31">
        <v>4.2274099999999999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217.35</v>
      </c>
      <c r="D387" s="40">
        <v>217.4</v>
      </c>
      <c r="E387" s="40">
        <v>216.45000000000002</v>
      </c>
      <c r="F387" s="40">
        <v>215.55</v>
      </c>
      <c r="G387" s="40">
        <v>214.60000000000002</v>
      </c>
      <c r="H387" s="40">
        <v>218.3</v>
      </c>
      <c r="I387" s="40">
        <v>219.25</v>
      </c>
      <c r="J387" s="40">
        <v>220.15</v>
      </c>
      <c r="K387" s="31">
        <v>218.35</v>
      </c>
      <c r="L387" s="31">
        <v>216.5</v>
      </c>
      <c r="M387" s="31">
        <v>7.0586399999999996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755.55</v>
      </c>
      <c r="D388" s="40">
        <v>755.31666666666661</v>
      </c>
      <c r="E388" s="40">
        <v>750.58333333333326</v>
      </c>
      <c r="F388" s="40">
        <v>745.61666666666667</v>
      </c>
      <c r="G388" s="40">
        <v>740.88333333333333</v>
      </c>
      <c r="H388" s="40">
        <v>760.28333333333319</v>
      </c>
      <c r="I388" s="40">
        <v>765.01666666666654</v>
      </c>
      <c r="J388" s="40">
        <v>769.98333333333312</v>
      </c>
      <c r="K388" s="31">
        <v>760.05</v>
      </c>
      <c r="L388" s="31">
        <v>750.35</v>
      </c>
      <c r="M388" s="31">
        <v>3.1103200000000002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264.64999999999998</v>
      </c>
      <c r="D389" s="40">
        <v>264.68333333333334</v>
      </c>
      <c r="E389" s="40">
        <v>262.06666666666666</v>
      </c>
      <c r="F389" s="40">
        <v>259.48333333333335</v>
      </c>
      <c r="G389" s="40">
        <v>256.86666666666667</v>
      </c>
      <c r="H389" s="40">
        <v>267.26666666666665</v>
      </c>
      <c r="I389" s="40">
        <v>269.88333333333333</v>
      </c>
      <c r="J389" s="40">
        <v>272.46666666666664</v>
      </c>
      <c r="K389" s="31">
        <v>267.3</v>
      </c>
      <c r="L389" s="31">
        <v>262.10000000000002</v>
      </c>
      <c r="M389" s="31">
        <v>2.0985200000000002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998.75</v>
      </c>
      <c r="D390" s="40">
        <v>995.08333333333337</v>
      </c>
      <c r="E390" s="40">
        <v>988.16666666666674</v>
      </c>
      <c r="F390" s="40">
        <v>977.58333333333337</v>
      </c>
      <c r="G390" s="40">
        <v>970.66666666666674</v>
      </c>
      <c r="H390" s="40">
        <v>1005.6666666666667</v>
      </c>
      <c r="I390" s="40">
        <v>1012.5833333333335</v>
      </c>
      <c r="J390" s="40">
        <v>1023.1666666666667</v>
      </c>
      <c r="K390" s="31">
        <v>1002</v>
      </c>
      <c r="L390" s="31">
        <v>984.5</v>
      </c>
      <c r="M390" s="31">
        <v>2.64201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1900.4</v>
      </c>
      <c r="D391" s="40">
        <v>1901.0833333333333</v>
      </c>
      <c r="E391" s="40">
        <v>1869.3166666666666</v>
      </c>
      <c r="F391" s="40">
        <v>1838.2333333333333</v>
      </c>
      <c r="G391" s="40">
        <v>1806.4666666666667</v>
      </c>
      <c r="H391" s="40">
        <v>1932.1666666666665</v>
      </c>
      <c r="I391" s="40">
        <v>1963.9333333333334</v>
      </c>
      <c r="J391" s="40">
        <v>1995.0166666666664</v>
      </c>
      <c r="K391" s="31">
        <v>1932.85</v>
      </c>
      <c r="L391" s="31">
        <v>1870</v>
      </c>
      <c r="M391" s="31">
        <v>0.13677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190.35</v>
      </c>
      <c r="D392" s="40">
        <v>191.61666666666665</v>
      </c>
      <c r="E392" s="40">
        <v>188.43333333333328</v>
      </c>
      <c r="F392" s="40">
        <v>186.51666666666662</v>
      </c>
      <c r="G392" s="40">
        <v>183.33333333333326</v>
      </c>
      <c r="H392" s="40">
        <v>193.5333333333333</v>
      </c>
      <c r="I392" s="40">
        <v>196.71666666666664</v>
      </c>
      <c r="J392" s="40">
        <v>198.63333333333333</v>
      </c>
      <c r="K392" s="31">
        <v>194.8</v>
      </c>
      <c r="L392" s="31">
        <v>189.7</v>
      </c>
      <c r="M392" s="31">
        <v>45.963819999999998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77.599999999999994</v>
      </c>
      <c r="D393" s="40">
        <v>77.433333333333337</v>
      </c>
      <c r="E393" s="40">
        <v>75.166666666666671</v>
      </c>
      <c r="F393" s="40">
        <v>72.733333333333334</v>
      </c>
      <c r="G393" s="40">
        <v>70.466666666666669</v>
      </c>
      <c r="H393" s="40">
        <v>79.866666666666674</v>
      </c>
      <c r="I393" s="40">
        <v>82.133333333333326</v>
      </c>
      <c r="J393" s="40">
        <v>84.566666666666677</v>
      </c>
      <c r="K393" s="31">
        <v>79.7</v>
      </c>
      <c r="L393" s="31">
        <v>75</v>
      </c>
      <c r="M393" s="31">
        <v>50.744399999999999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135.05000000000001</v>
      </c>
      <c r="D394" s="40">
        <v>135.68333333333334</v>
      </c>
      <c r="E394" s="40">
        <v>133.86666666666667</v>
      </c>
      <c r="F394" s="40">
        <v>132.68333333333334</v>
      </c>
      <c r="G394" s="40">
        <v>130.86666666666667</v>
      </c>
      <c r="H394" s="40">
        <v>136.86666666666667</v>
      </c>
      <c r="I394" s="40">
        <v>138.68333333333334</v>
      </c>
      <c r="J394" s="40">
        <v>139.86666666666667</v>
      </c>
      <c r="K394" s="31">
        <v>137.5</v>
      </c>
      <c r="L394" s="31">
        <v>134.5</v>
      </c>
      <c r="M394" s="31">
        <v>42.760309999999997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151.9</v>
      </c>
      <c r="D395" s="40">
        <v>152.73333333333335</v>
      </c>
      <c r="E395" s="40">
        <v>150.26666666666671</v>
      </c>
      <c r="F395" s="40">
        <v>148.63333333333335</v>
      </c>
      <c r="G395" s="40">
        <v>146.16666666666671</v>
      </c>
      <c r="H395" s="40">
        <v>154.3666666666667</v>
      </c>
      <c r="I395" s="40">
        <v>156.83333333333334</v>
      </c>
      <c r="J395" s="40">
        <v>158.4666666666667</v>
      </c>
      <c r="K395" s="31">
        <v>155.19999999999999</v>
      </c>
      <c r="L395" s="31">
        <v>151.1</v>
      </c>
      <c r="M395" s="31">
        <v>40.142800000000001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1292.8</v>
      </c>
      <c r="D396" s="40">
        <v>1290.2666666666667</v>
      </c>
      <c r="E396" s="40">
        <v>1282.5333333333333</v>
      </c>
      <c r="F396" s="40">
        <v>1272.2666666666667</v>
      </c>
      <c r="G396" s="40">
        <v>1264.5333333333333</v>
      </c>
      <c r="H396" s="40">
        <v>1300.5333333333333</v>
      </c>
      <c r="I396" s="40">
        <v>1308.2666666666664</v>
      </c>
      <c r="J396" s="40">
        <v>1318.5333333333333</v>
      </c>
      <c r="K396" s="31">
        <v>1298</v>
      </c>
      <c r="L396" s="31">
        <v>1280</v>
      </c>
      <c r="M396" s="31">
        <v>0.56696999999999997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2373.1999999999998</v>
      </c>
      <c r="D397" s="40">
        <v>2379.7666666666664</v>
      </c>
      <c r="E397" s="40">
        <v>2354.5333333333328</v>
      </c>
      <c r="F397" s="40">
        <v>2335.8666666666663</v>
      </c>
      <c r="G397" s="40">
        <v>2310.6333333333328</v>
      </c>
      <c r="H397" s="40">
        <v>2398.4333333333329</v>
      </c>
      <c r="I397" s="40">
        <v>2423.6666666666665</v>
      </c>
      <c r="J397" s="40">
        <v>2442.333333333333</v>
      </c>
      <c r="K397" s="31">
        <v>2405</v>
      </c>
      <c r="L397" s="31">
        <v>2361.1</v>
      </c>
      <c r="M397" s="31">
        <v>43.228549999999998</v>
      </c>
      <c r="N397" s="1"/>
      <c r="O397" s="1"/>
    </row>
    <row r="398" spans="1:15" ht="12.75" customHeight="1">
      <c r="A398" s="31">
        <v>388</v>
      </c>
      <c r="B398" s="31" t="s">
        <v>861</v>
      </c>
      <c r="C398" s="31">
        <v>368.25</v>
      </c>
      <c r="D398" s="40">
        <v>367.5</v>
      </c>
      <c r="E398" s="40">
        <v>357</v>
      </c>
      <c r="F398" s="40">
        <v>345.75</v>
      </c>
      <c r="G398" s="40">
        <v>335.25</v>
      </c>
      <c r="H398" s="40">
        <v>378.75</v>
      </c>
      <c r="I398" s="40">
        <v>389.25</v>
      </c>
      <c r="J398" s="40">
        <v>400.5</v>
      </c>
      <c r="K398" s="31">
        <v>378</v>
      </c>
      <c r="L398" s="31">
        <v>356.25</v>
      </c>
      <c r="M398" s="31">
        <v>5.3365999999999998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266.5</v>
      </c>
      <c r="D399" s="40">
        <v>268.46666666666664</v>
      </c>
      <c r="E399" s="40">
        <v>263.13333333333327</v>
      </c>
      <c r="F399" s="40">
        <v>259.76666666666665</v>
      </c>
      <c r="G399" s="40">
        <v>254.43333333333328</v>
      </c>
      <c r="H399" s="40">
        <v>271.83333333333326</v>
      </c>
      <c r="I399" s="40">
        <v>277.16666666666663</v>
      </c>
      <c r="J399" s="40">
        <v>280.53333333333325</v>
      </c>
      <c r="K399" s="31">
        <v>273.8</v>
      </c>
      <c r="L399" s="31">
        <v>265.10000000000002</v>
      </c>
      <c r="M399" s="31">
        <v>2.0893600000000001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1343.5</v>
      </c>
      <c r="D400" s="40">
        <v>1342.9</v>
      </c>
      <c r="E400" s="40">
        <v>1328.5000000000002</v>
      </c>
      <c r="F400" s="40">
        <v>1313.5000000000002</v>
      </c>
      <c r="G400" s="40">
        <v>1299.1000000000004</v>
      </c>
      <c r="H400" s="40">
        <v>1357.9</v>
      </c>
      <c r="I400" s="40">
        <v>1372.2999999999997</v>
      </c>
      <c r="J400" s="40">
        <v>1387.3</v>
      </c>
      <c r="K400" s="31">
        <v>1357.3</v>
      </c>
      <c r="L400" s="31">
        <v>1327.9</v>
      </c>
      <c r="M400" s="31">
        <v>0.74858999999999998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1819.4</v>
      </c>
      <c r="D401" s="40">
        <v>1823.4833333333333</v>
      </c>
      <c r="E401" s="40">
        <v>1796.9666666666667</v>
      </c>
      <c r="F401" s="40">
        <v>1774.5333333333333</v>
      </c>
      <c r="G401" s="40">
        <v>1748.0166666666667</v>
      </c>
      <c r="H401" s="40">
        <v>1845.9166666666667</v>
      </c>
      <c r="I401" s="40">
        <v>1872.4333333333336</v>
      </c>
      <c r="J401" s="40">
        <v>1894.8666666666668</v>
      </c>
      <c r="K401" s="31">
        <v>1850</v>
      </c>
      <c r="L401" s="31">
        <v>1801.05</v>
      </c>
      <c r="M401" s="31">
        <v>0.77741000000000005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35.299999999999997</v>
      </c>
      <c r="D402" s="40">
        <v>35.4</v>
      </c>
      <c r="E402" s="40">
        <v>35</v>
      </c>
      <c r="F402" s="40">
        <v>34.700000000000003</v>
      </c>
      <c r="G402" s="40">
        <v>34.300000000000004</v>
      </c>
      <c r="H402" s="40">
        <v>35.699999999999996</v>
      </c>
      <c r="I402" s="40">
        <v>36.099999999999987</v>
      </c>
      <c r="J402" s="40">
        <v>36.399999999999991</v>
      </c>
      <c r="K402" s="31">
        <v>35.799999999999997</v>
      </c>
      <c r="L402" s="31">
        <v>35.1</v>
      </c>
      <c r="M402" s="31">
        <v>22.446729999999999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113.95</v>
      </c>
      <c r="D403" s="40">
        <v>114.91666666666667</v>
      </c>
      <c r="E403" s="40">
        <v>112.63333333333334</v>
      </c>
      <c r="F403" s="40">
        <v>111.31666666666666</v>
      </c>
      <c r="G403" s="40">
        <v>109.03333333333333</v>
      </c>
      <c r="H403" s="40">
        <v>116.23333333333335</v>
      </c>
      <c r="I403" s="40">
        <v>118.51666666666668</v>
      </c>
      <c r="J403" s="40">
        <v>119.83333333333336</v>
      </c>
      <c r="K403" s="31">
        <v>117.2</v>
      </c>
      <c r="L403" s="31">
        <v>113.6</v>
      </c>
      <c r="M403" s="31">
        <v>384.28523999999999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7640.2</v>
      </c>
      <c r="D404" s="40">
        <v>7661.6333333333341</v>
      </c>
      <c r="E404" s="40">
        <v>7585.2666666666682</v>
      </c>
      <c r="F404" s="40">
        <v>7530.3333333333339</v>
      </c>
      <c r="G404" s="40">
        <v>7453.9666666666681</v>
      </c>
      <c r="H404" s="40">
        <v>7716.5666666666684</v>
      </c>
      <c r="I404" s="40">
        <v>7792.9333333333352</v>
      </c>
      <c r="J404" s="40">
        <v>7847.8666666666686</v>
      </c>
      <c r="K404" s="31">
        <v>7738</v>
      </c>
      <c r="L404" s="31">
        <v>7606.7</v>
      </c>
      <c r="M404" s="31">
        <v>0.10743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897.3</v>
      </c>
      <c r="D405" s="40">
        <v>899.56666666666661</v>
      </c>
      <c r="E405" s="40">
        <v>889.23333333333323</v>
      </c>
      <c r="F405" s="40">
        <v>881.16666666666663</v>
      </c>
      <c r="G405" s="40">
        <v>870.83333333333326</v>
      </c>
      <c r="H405" s="40">
        <v>907.63333333333321</v>
      </c>
      <c r="I405" s="40">
        <v>917.9666666666667</v>
      </c>
      <c r="J405" s="40">
        <v>926.03333333333319</v>
      </c>
      <c r="K405" s="31">
        <v>909.9</v>
      </c>
      <c r="L405" s="31">
        <v>891.5</v>
      </c>
      <c r="M405" s="31">
        <v>31.56296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1174.6500000000001</v>
      </c>
      <c r="D406" s="40">
        <v>1175.8666666666668</v>
      </c>
      <c r="E406" s="40">
        <v>1161.0833333333335</v>
      </c>
      <c r="F406" s="40">
        <v>1147.5166666666667</v>
      </c>
      <c r="G406" s="40">
        <v>1132.7333333333333</v>
      </c>
      <c r="H406" s="40">
        <v>1189.4333333333336</v>
      </c>
      <c r="I406" s="40">
        <v>1204.2166666666669</v>
      </c>
      <c r="J406" s="40">
        <v>1217.7833333333338</v>
      </c>
      <c r="K406" s="31">
        <v>1190.6500000000001</v>
      </c>
      <c r="L406" s="31">
        <v>1162.3</v>
      </c>
      <c r="M406" s="31">
        <v>8.5754000000000001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484.8</v>
      </c>
      <c r="D407" s="40">
        <v>486.43333333333334</v>
      </c>
      <c r="E407" s="40">
        <v>481.86666666666667</v>
      </c>
      <c r="F407" s="40">
        <v>478.93333333333334</v>
      </c>
      <c r="G407" s="40">
        <v>474.36666666666667</v>
      </c>
      <c r="H407" s="40">
        <v>489.36666666666667</v>
      </c>
      <c r="I407" s="40">
        <v>493.93333333333339</v>
      </c>
      <c r="J407" s="40">
        <v>496.86666666666667</v>
      </c>
      <c r="K407" s="31">
        <v>491</v>
      </c>
      <c r="L407" s="31">
        <v>483.5</v>
      </c>
      <c r="M407" s="31">
        <v>86.398349999999994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8307.85</v>
      </c>
      <c r="D408" s="40">
        <v>8346.15</v>
      </c>
      <c r="E408" s="40">
        <v>8225.2999999999993</v>
      </c>
      <c r="F408" s="40">
        <v>8142.75</v>
      </c>
      <c r="G408" s="40">
        <v>8021.9</v>
      </c>
      <c r="H408" s="40">
        <v>8428.6999999999989</v>
      </c>
      <c r="I408" s="40">
        <v>8549.5500000000011</v>
      </c>
      <c r="J408" s="40">
        <v>8632.0999999999985</v>
      </c>
      <c r="K408" s="31">
        <v>8467</v>
      </c>
      <c r="L408" s="31">
        <v>8263.6</v>
      </c>
      <c r="M408" s="31">
        <v>8.7959999999999997E-2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108.2</v>
      </c>
      <c r="D409" s="40">
        <v>109.51666666666667</v>
      </c>
      <c r="E409" s="40">
        <v>106.38333333333333</v>
      </c>
      <c r="F409" s="40">
        <v>104.56666666666666</v>
      </c>
      <c r="G409" s="40">
        <v>101.43333333333332</v>
      </c>
      <c r="H409" s="40">
        <v>111.33333333333333</v>
      </c>
      <c r="I409" s="40">
        <v>114.46666666666668</v>
      </c>
      <c r="J409" s="40">
        <v>116.28333333333333</v>
      </c>
      <c r="K409" s="31">
        <v>112.65</v>
      </c>
      <c r="L409" s="31">
        <v>107.7</v>
      </c>
      <c r="M409" s="31">
        <v>5.0602600000000004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147</v>
      </c>
      <c r="D410" s="40">
        <v>148.26666666666668</v>
      </c>
      <c r="E410" s="40">
        <v>145.23333333333335</v>
      </c>
      <c r="F410" s="40">
        <v>143.46666666666667</v>
      </c>
      <c r="G410" s="40">
        <v>140.43333333333334</v>
      </c>
      <c r="H410" s="40">
        <v>150.03333333333336</v>
      </c>
      <c r="I410" s="40">
        <v>153.06666666666672</v>
      </c>
      <c r="J410" s="40">
        <v>154.83333333333337</v>
      </c>
      <c r="K410" s="31">
        <v>151.30000000000001</v>
      </c>
      <c r="L410" s="31">
        <v>146.5</v>
      </c>
      <c r="M410" s="31">
        <v>18.873329999999999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174.8</v>
      </c>
      <c r="D411" s="40">
        <v>176.48333333333335</v>
      </c>
      <c r="E411" s="40">
        <v>172.4666666666667</v>
      </c>
      <c r="F411" s="40">
        <v>170.13333333333335</v>
      </c>
      <c r="G411" s="40">
        <v>166.1166666666667</v>
      </c>
      <c r="H411" s="40">
        <v>178.81666666666669</v>
      </c>
      <c r="I411" s="40">
        <v>182.83333333333334</v>
      </c>
      <c r="J411" s="40">
        <v>185.16666666666669</v>
      </c>
      <c r="K411" s="31">
        <v>180.5</v>
      </c>
      <c r="L411" s="31">
        <v>174.15</v>
      </c>
      <c r="M411" s="31">
        <v>20.12848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3233.45</v>
      </c>
      <c r="D412" s="40">
        <v>3224.8666666666668</v>
      </c>
      <c r="E412" s="40">
        <v>3191.7333333333336</v>
      </c>
      <c r="F412" s="40">
        <v>3150.0166666666669</v>
      </c>
      <c r="G412" s="40">
        <v>3116.8833333333337</v>
      </c>
      <c r="H412" s="40">
        <v>3266.5833333333335</v>
      </c>
      <c r="I412" s="40">
        <v>3299.7166666666667</v>
      </c>
      <c r="J412" s="40">
        <v>3341.4333333333334</v>
      </c>
      <c r="K412" s="31">
        <v>3258</v>
      </c>
      <c r="L412" s="31">
        <v>3183.15</v>
      </c>
      <c r="M412" s="31">
        <v>0.11677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330.6</v>
      </c>
      <c r="D413" s="40">
        <v>330.86666666666667</v>
      </c>
      <c r="E413" s="40">
        <v>323.73333333333335</v>
      </c>
      <c r="F413" s="40">
        <v>316.86666666666667</v>
      </c>
      <c r="G413" s="40">
        <v>309.73333333333335</v>
      </c>
      <c r="H413" s="40">
        <v>337.73333333333335</v>
      </c>
      <c r="I413" s="40">
        <v>344.86666666666667</v>
      </c>
      <c r="J413" s="40">
        <v>351.73333333333335</v>
      </c>
      <c r="K413" s="31">
        <v>338</v>
      </c>
      <c r="L413" s="31">
        <v>324</v>
      </c>
      <c r="M413" s="31">
        <v>0.60811999999999999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569.5</v>
      </c>
      <c r="D414" s="40">
        <v>571.23333333333335</v>
      </c>
      <c r="E414" s="40">
        <v>556.4666666666667</v>
      </c>
      <c r="F414" s="40">
        <v>543.43333333333339</v>
      </c>
      <c r="G414" s="40">
        <v>528.66666666666674</v>
      </c>
      <c r="H414" s="40">
        <v>584.26666666666665</v>
      </c>
      <c r="I414" s="40">
        <v>599.0333333333333</v>
      </c>
      <c r="J414" s="40">
        <v>612.06666666666661</v>
      </c>
      <c r="K414" s="31">
        <v>586</v>
      </c>
      <c r="L414" s="31">
        <v>558.20000000000005</v>
      </c>
      <c r="M414" s="31">
        <v>2.14602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26251.3</v>
      </c>
      <c r="D415" s="40">
        <v>26256.116666666669</v>
      </c>
      <c r="E415" s="40">
        <v>26097.183333333338</v>
      </c>
      <c r="F415" s="40">
        <v>25943.066666666669</v>
      </c>
      <c r="G415" s="40">
        <v>25784.133333333339</v>
      </c>
      <c r="H415" s="40">
        <v>26410.233333333337</v>
      </c>
      <c r="I415" s="40">
        <v>26569.166666666672</v>
      </c>
      <c r="J415" s="40">
        <v>26723.283333333336</v>
      </c>
      <c r="K415" s="31">
        <v>26415.05</v>
      </c>
      <c r="L415" s="31">
        <v>26102</v>
      </c>
      <c r="M415" s="31">
        <v>0.26704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1973.1</v>
      </c>
      <c r="D416" s="40">
        <v>1991.7</v>
      </c>
      <c r="E416" s="40">
        <v>1943.4</v>
      </c>
      <c r="F416" s="40">
        <v>1913.7</v>
      </c>
      <c r="G416" s="40">
        <v>1865.4</v>
      </c>
      <c r="H416" s="40">
        <v>2021.4</v>
      </c>
      <c r="I416" s="40">
        <v>2069.6999999999998</v>
      </c>
      <c r="J416" s="40">
        <v>2099.4</v>
      </c>
      <c r="K416" s="31">
        <v>2040</v>
      </c>
      <c r="L416" s="31">
        <v>1962</v>
      </c>
      <c r="M416" s="31">
        <v>0.78169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2483.75</v>
      </c>
      <c r="D417" s="40">
        <v>2504.1</v>
      </c>
      <c r="E417" s="40">
        <v>2444.9499999999998</v>
      </c>
      <c r="F417" s="40">
        <v>2406.15</v>
      </c>
      <c r="G417" s="40">
        <v>2347</v>
      </c>
      <c r="H417" s="40">
        <v>2542.8999999999996</v>
      </c>
      <c r="I417" s="40">
        <v>2602.0500000000002</v>
      </c>
      <c r="J417" s="40">
        <v>2640.8499999999995</v>
      </c>
      <c r="K417" s="31">
        <v>2563.25</v>
      </c>
      <c r="L417" s="31">
        <v>2465.3000000000002</v>
      </c>
      <c r="M417" s="31">
        <v>7.8562799999999999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454.3</v>
      </c>
      <c r="D418" s="40">
        <v>457.13333333333338</v>
      </c>
      <c r="E418" s="40">
        <v>450.16666666666674</v>
      </c>
      <c r="F418" s="40">
        <v>446.03333333333336</v>
      </c>
      <c r="G418" s="40">
        <v>439.06666666666672</v>
      </c>
      <c r="H418" s="40">
        <v>461.26666666666677</v>
      </c>
      <c r="I418" s="40">
        <v>468.23333333333335</v>
      </c>
      <c r="J418" s="40">
        <v>472.36666666666679</v>
      </c>
      <c r="K418" s="31">
        <v>464.1</v>
      </c>
      <c r="L418" s="31">
        <v>453</v>
      </c>
      <c r="M418" s="31">
        <v>1.0146500000000001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28.7</v>
      </c>
      <c r="D419" s="40">
        <v>28.816666666666663</v>
      </c>
      <c r="E419" s="40">
        <v>28.483333333333327</v>
      </c>
      <c r="F419" s="40">
        <v>28.266666666666666</v>
      </c>
      <c r="G419" s="40">
        <v>27.93333333333333</v>
      </c>
      <c r="H419" s="40">
        <v>29.033333333333324</v>
      </c>
      <c r="I419" s="40">
        <v>29.36666666666666</v>
      </c>
      <c r="J419" s="40">
        <v>29.583333333333321</v>
      </c>
      <c r="K419" s="31">
        <v>29.15</v>
      </c>
      <c r="L419" s="31">
        <v>28.6</v>
      </c>
      <c r="M419" s="31">
        <v>11.88837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4115.25</v>
      </c>
      <c r="D420" s="40">
        <v>4136.7</v>
      </c>
      <c r="E420" s="40">
        <v>4033.45</v>
      </c>
      <c r="F420" s="40">
        <v>3951.65</v>
      </c>
      <c r="G420" s="40">
        <v>3848.4</v>
      </c>
      <c r="H420" s="40">
        <v>4218.5</v>
      </c>
      <c r="I420" s="40">
        <v>4321.75</v>
      </c>
      <c r="J420" s="40">
        <v>4403.5499999999993</v>
      </c>
      <c r="K420" s="31">
        <v>4239.95</v>
      </c>
      <c r="L420" s="31">
        <v>4054.9</v>
      </c>
      <c r="M420" s="31">
        <v>1.3390500000000001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840.55</v>
      </c>
      <c r="D421" s="40">
        <v>846.71666666666658</v>
      </c>
      <c r="E421" s="40">
        <v>828.03333333333319</v>
      </c>
      <c r="F421" s="40">
        <v>815.51666666666665</v>
      </c>
      <c r="G421" s="40">
        <v>796.83333333333326</v>
      </c>
      <c r="H421" s="40">
        <v>859.23333333333312</v>
      </c>
      <c r="I421" s="40">
        <v>877.91666666666652</v>
      </c>
      <c r="J421" s="40">
        <v>890.43333333333305</v>
      </c>
      <c r="K421" s="31">
        <v>865.4</v>
      </c>
      <c r="L421" s="31">
        <v>834.2</v>
      </c>
      <c r="M421" s="31">
        <v>2.3121299999999998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1110.75</v>
      </c>
      <c r="D422" s="40">
        <v>1123.25</v>
      </c>
      <c r="E422" s="40">
        <v>1087.5</v>
      </c>
      <c r="F422" s="40">
        <v>1064.25</v>
      </c>
      <c r="G422" s="40">
        <v>1028.5</v>
      </c>
      <c r="H422" s="40">
        <v>1146.5</v>
      </c>
      <c r="I422" s="40">
        <v>1182.25</v>
      </c>
      <c r="J422" s="40">
        <v>1205.5</v>
      </c>
      <c r="K422" s="31">
        <v>1159</v>
      </c>
      <c r="L422" s="31">
        <v>1100</v>
      </c>
      <c r="M422" s="31">
        <v>0.86594000000000004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2613.4499999999998</v>
      </c>
      <c r="D423" s="40">
        <v>2614.4166666666665</v>
      </c>
      <c r="E423" s="40">
        <v>2581.0333333333328</v>
      </c>
      <c r="F423" s="40">
        <v>2548.6166666666663</v>
      </c>
      <c r="G423" s="40">
        <v>2515.2333333333327</v>
      </c>
      <c r="H423" s="40">
        <v>2646.833333333333</v>
      </c>
      <c r="I423" s="40">
        <v>2680.2166666666672</v>
      </c>
      <c r="J423" s="40">
        <v>2712.6333333333332</v>
      </c>
      <c r="K423" s="31">
        <v>2647.8</v>
      </c>
      <c r="L423" s="31">
        <v>2582</v>
      </c>
      <c r="M423" s="31">
        <v>0.34725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853.3</v>
      </c>
      <c r="D424" s="40">
        <v>848.2166666666667</v>
      </c>
      <c r="E424" s="40">
        <v>835.08333333333337</v>
      </c>
      <c r="F424" s="40">
        <v>816.86666666666667</v>
      </c>
      <c r="G424" s="40">
        <v>803.73333333333335</v>
      </c>
      <c r="H424" s="40">
        <v>866.43333333333339</v>
      </c>
      <c r="I424" s="40">
        <v>879.56666666666661</v>
      </c>
      <c r="J424" s="40">
        <v>897.78333333333342</v>
      </c>
      <c r="K424" s="31">
        <v>861.35</v>
      </c>
      <c r="L424" s="31">
        <v>830</v>
      </c>
      <c r="M424" s="31">
        <v>2.9118499999999998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470</v>
      </c>
      <c r="D425" s="40">
        <v>477.7166666666667</v>
      </c>
      <c r="E425" s="40">
        <v>446.38333333333338</v>
      </c>
      <c r="F425" s="40">
        <v>422.76666666666671</v>
      </c>
      <c r="G425" s="40">
        <v>391.43333333333339</v>
      </c>
      <c r="H425" s="40">
        <v>501.33333333333337</v>
      </c>
      <c r="I425" s="40">
        <v>532.66666666666663</v>
      </c>
      <c r="J425" s="40">
        <v>556.2833333333333</v>
      </c>
      <c r="K425" s="31">
        <v>509.05</v>
      </c>
      <c r="L425" s="31">
        <v>454.1</v>
      </c>
      <c r="M425" s="31">
        <v>11.83746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274.8</v>
      </c>
      <c r="D426" s="40">
        <v>272.90000000000003</v>
      </c>
      <c r="E426" s="40">
        <v>267.40000000000009</v>
      </c>
      <c r="F426" s="40">
        <v>260.00000000000006</v>
      </c>
      <c r="G426" s="40">
        <v>254.50000000000011</v>
      </c>
      <c r="H426" s="40">
        <v>280.30000000000007</v>
      </c>
      <c r="I426" s="40">
        <v>285.79999999999995</v>
      </c>
      <c r="J426" s="40">
        <v>293.20000000000005</v>
      </c>
      <c r="K426" s="31">
        <v>278.39999999999998</v>
      </c>
      <c r="L426" s="31">
        <v>265.5</v>
      </c>
      <c r="M426" s="31">
        <v>8.4412500000000001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68.3</v>
      </c>
      <c r="D427" s="40">
        <v>69.36666666666666</v>
      </c>
      <c r="E427" s="40">
        <v>66.933333333333323</v>
      </c>
      <c r="F427" s="40">
        <v>65.566666666666663</v>
      </c>
      <c r="G427" s="40">
        <v>63.133333333333326</v>
      </c>
      <c r="H427" s="40">
        <v>70.73333333333332</v>
      </c>
      <c r="I427" s="40">
        <v>73.166666666666657</v>
      </c>
      <c r="J427" s="40">
        <v>74.533333333333317</v>
      </c>
      <c r="K427" s="31">
        <v>71.8</v>
      </c>
      <c r="L427" s="31">
        <v>68</v>
      </c>
      <c r="M427" s="31">
        <v>64.988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2159.1999999999998</v>
      </c>
      <c r="D428" s="40">
        <v>2147.9833333333331</v>
      </c>
      <c r="E428" s="40">
        <v>2118.2666666666664</v>
      </c>
      <c r="F428" s="40">
        <v>2077.3333333333335</v>
      </c>
      <c r="G428" s="40">
        <v>2047.6166666666668</v>
      </c>
      <c r="H428" s="40">
        <v>2188.9166666666661</v>
      </c>
      <c r="I428" s="40">
        <v>2218.6333333333323</v>
      </c>
      <c r="J428" s="40">
        <v>2259.5666666666657</v>
      </c>
      <c r="K428" s="31">
        <v>2177.6999999999998</v>
      </c>
      <c r="L428" s="31">
        <v>2107.0500000000002</v>
      </c>
      <c r="M428" s="31">
        <v>7.8632900000000001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1357.85</v>
      </c>
      <c r="D429" s="40">
        <v>1366.1666666666667</v>
      </c>
      <c r="E429" s="40">
        <v>1341.6833333333334</v>
      </c>
      <c r="F429" s="40">
        <v>1325.5166666666667</v>
      </c>
      <c r="G429" s="40">
        <v>1301.0333333333333</v>
      </c>
      <c r="H429" s="40">
        <v>1382.3333333333335</v>
      </c>
      <c r="I429" s="40">
        <v>1406.8166666666666</v>
      </c>
      <c r="J429" s="40">
        <v>1422.9833333333336</v>
      </c>
      <c r="K429" s="31">
        <v>1390.65</v>
      </c>
      <c r="L429" s="31">
        <v>1350</v>
      </c>
      <c r="M429" s="31">
        <v>8.5433500000000002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466.9</v>
      </c>
      <c r="D430" s="40">
        <v>470.66666666666669</v>
      </c>
      <c r="E430" s="40">
        <v>461.23333333333335</v>
      </c>
      <c r="F430" s="40">
        <v>455.56666666666666</v>
      </c>
      <c r="G430" s="40">
        <v>446.13333333333333</v>
      </c>
      <c r="H430" s="40">
        <v>476.33333333333337</v>
      </c>
      <c r="I430" s="40">
        <v>485.76666666666665</v>
      </c>
      <c r="J430" s="40">
        <v>491.43333333333339</v>
      </c>
      <c r="K430" s="31">
        <v>480.1</v>
      </c>
      <c r="L430" s="31">
        <v>465</v>
      </c>
      <c r="M430" s="31">
        <v>6.9638999999999998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96.75</v>
      </c>
      <c r="D431" s="40">
        <v>97.3</v>
      </c>
      <c r="E431" s="40">
        <v>95.8</v>
      </c>
      <c r="F431" s="40">
        <v>94.85</v>
      </c>
      <c r="G431" s="40">
        <v>93.35</v>
      </c>
      <c r="H431" s="40">
        <v>98.25</v>
      </c>
      <c r="I431" s="40">
        <v>99.75</v>
      </c>
      <c r="J431" s="40">
        <v>100.7</v>
      </c>
      <c r="K431" s="31">
        <v>98.8</v>
      </c>
      <c r="L431" s="31">
        <v>96.35</v>
      </c>
      <c r="M431" s="31">
        <v>0.71614999999999995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293.8</v>
      </c>
      <c r="D432" s="40">
        <v>297.06666666666666</v>
      </c>
      <c r="E432" s="40">
        <v>287.73333333333335</v>
      </c>
      <c r="F432" s="40">
        <v>281.66666666666669</v>
      </c>
      <c r="G432" s="40">
        <v>272.33333333333337</v>
      </c>
      <c r="H432" s="40">
        <v>303.13333333333333</v>
      </c>
      <c r="I432" s="40">
        <v>312.4666666666667</v>
      </c>
      <c r="J432" s="40">
        <v>318.5333333333333</v>
      </c>
      <c r="K432" s="31">
        <v>306.39999999999998</v>
      </c>
      <c r="L432" s="31">
        <v>291</v>
      </c>
      <c r="M432" s="31">
        <v>5.3694699999999997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570.1</v>
      </c>
      <c r="D433" s="40">
        <v>573.4</v>
      </c>
      <c r="E433" s="40">
        <v>565.69999999999993</v>
      </c>
      <c r="F433" s="40">
        <v>561.29999999999995</v>
      </c>
      <c r="G433" s="40">
        <v>553.59999999999991</v>
      </c>
      <c r="H433" s="40">
        <v>577.79999999999995</v>
      </c>
      <c r="I433" s="40">
        <v>585.5</v>
      </c>
      <c r="J433" s="40">
        <v>589.9</v>
      </c>
      <c r="K433" s="31">
        <v>581.1</v>
      </c>
      <c r="L433" s="31">
        <v>569</v>
      </c>
      <c r="M433" s="31">
        <v>0.43629000000000001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372.7</v>
      </c>
      <c r="D434" s="40">
        <v>373.43333333333334</v>
      </c>
      <c r="E434" s="40">
        <v>370.56666666666666</v>
      </c>
      <c r="F434" s="40">
        <v>368.43333333333334</v>
      </c>
      <c r="G434" s="40">
        <v>365.56666666666666</v>
      </c>
      <c r="H434" s="40">
        <v>375.56666666666666</v>
      </c>
      <c r="I434" s="40">
        <v>378.43333333333334</v>
      </c>
      <c r="J434" s="40">
        <v>380.56666666666666</v>
      </c>
      <c r="K434" s="31">
        <v>376.3</v>
      </c>
      <c r="L434" s="31">
        <v>371.3</v>
      </c>
      <c r="M434" s="31">
        <v>0.96404999999999996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2282.25</v>
      </c>
      <c r="D435" s="40">
        <v>2284.2833333333333</v>
      </c>
      <c r="E435" s="40">
        <v>2252.9666666666667</v>
      </c>
      <c r="F435" s="40">
        <v>2223.6833333333334</v>
      </c>
      <c r="G435" s="40">
        <v>2192.3666666666668</v>
      </c>
      <c r="H435" s="40">
        <v>2313.5666666666666</v>
      </c>
      <c r="I435" s="40">
        <v>2344.8833333333332</v>
      </c>
      <c r="J435" s="40">
        <v>2374.1666666666665</v>
      </c>
      <c r="K435" s="31">
        <v>2315.6</v>
      </c>
      <c r="L435" s="31">
        <v>2255</v>
      </c>
      <c r="M435" s="31">
        <v>0.17208000000000001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862.75</v>
      </c>
      <c r="D436" s="40">
        <v>861.70000000000016</v>
      </c>
      <c r="E436" s="40">
        <v>856.75000000000034</v>
      </c>
      <c r="F436" s="40">
        <v>850.75000000000023</v>
      </c>
      <c r="G436" s="40">
        <v>845.80000000000041</v>
      </c>
      <c r="H436" s="40">
        <v>867.70000000000027</v>
      </c>
      <c r="I436" s="40">
        <v>872.65000000000009</v>
      </c>
      <c r="J436" s="40">
        <v>878.6500000000002</v>
      </c>
      <c r="K436" s="31">
        <v>866.65</v>
      </c>
      <c r="L436" s="31">
        <v>855.7</v>
      </c>
      <c r="M436" s="31">
        <v>0.36137999999999998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775.1</v>
      </c>
      <c r="D437" s="40">
        <v>766.41666666666663</v>
      </c>
      <c r="E437" s="40">
        <v>753.98333333333323</v>
      </c>
      <c r="F437" s="40">
        <v>732.86666666666656</v>
      </c>
      <c r="G437" s="40">
        <v>720.43333333333317</v>
      </c>
      <c r="H437" s="40">
        <v>787.5333333333333</v>
      </c>
      <c r="I437" s="40">
        <v>799.9666666666667</v>
      </c>
      <c r="J437" s="40">
        <v>821.08333333333337</v>
      </c>
      <c r="K437" s="31">
        <v>778.85</v>
      </c>
      <c r="L437" s="31">
        <v>745.3</v>
      </c>
      <c r="M437" s="31">
        <v>62.317860000000003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454.6</v>
      </c>
      <c r="D438" s="40">
        <v>452.65000000000003</v>
      </c>
      <c r="E438" s="40">
        <v>442.30000000000007</v>
      </c>
      <c r="F438" s="40">
        <v>430.00000000000006</v>
      </c>
      <c r="G438" s="40">
        <v>419.65000000000009</v>
      </c>
      <c r="H438" s="40">
        <v>464.95000000000005</v>
      </c>
      <c r="I438" s="40">
        <v>475.30000000000007</v>
      </c>
      <c r="J438" s="40">
        <v>487.6</v>
      </c>
      <c r="K438" s="31">
        <v>463</v>
      </c>
      <c r="L438" s="31">
        <v>440.35</v>
      </c>
      <c r="M438" s="31">
        <v>9.3041900000000002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536.54999999999995</v>
      </c>
      <c r="D439" s="40">
        <v>540.18333333333328</v>
      </c>
      <c r="E439" s="40">
        <v>531.36666666666656</v>
      </c>
      <c r="F439" s="40">
        <v>526.18333333333328</v>
      </c>
      <c r="G439" s="40">
        <v>517.36666666666656</v>
      </c>
      <c r="H439" s="40">
        <v>545.36666666666656</v>
      </c>
      <c r="I439" s="40">
        <v>554.18333333333339</v>
      </c>
      <c r="J439" s="40">
        <v>559.36666666666656</v>
      </c>
      <c r="K439" s="31">
        <v>549</v>
      </c>
      <c r="L439" s="31">
        <v>535</v>
      </c>
      <c r="M439" s="31">
        <v>5.1557899999999997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730.45</v>
      </c>
      <c r="D440" s="40">
        <v>730.63333333333333</v>
      </c>
      <c r="E440" s="40">
        <v>719.91666666666663</v>
      </c>
      <c r="F440" s="40">
        <v>709.38333333333333</v>
      </c>
      <c r="G440" s="40">
        <v>698.66666666666663</v>
      </c>
      <c r="H440" s="40">
        <v>741.16666666666663</v>
      </c>
      <c r="I440" s="40">
        <v>751.88333333333333</v>
      </c>
      <c r="J440" s="40">
        <v>762.41666666666663</v>
      </c>
      <c r="K440" s="31">
        <v>741.35</v>
      </c>
      <c r="L440" s="31">
        <v>720.1</v>
      </c>
      <c r="M440" s="31">
        <v>0.91715000000000002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435.95</v>
      </c>
      <c r="D441" s="40">
        <v>430.40000000000003</v>
      </c>
      <c r="E441" s="40">
        <v>420.80000000000007</v>
      </c>
      <c r="F441" s="40">
        <v>405.65000000000003</v>
      </c>
      <c r="G441" s="40">
        <v>396.05000000000007</v>
      </c>
      <c r="H441" s="40">
        <v>445.55000000000007</v>
      </c>
      <c r="I441" s="40">
        <v>455.15000000000009</v>
      </c>
      <c r="J441" s="40">
        <v>470.30000000000007</v>
      </c>
      <c r="K441" s="31">
        <v>440</v>
      </c>
      <c r="L441" s="31">
        <v>415.25</v>
      </c>
      <c r="M441" s="31">
        <v>5.0610900000000001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2337</v>
      </c>
      <c r="D442" s="40">
        <v>2348.3333333333335</v>
      </c>
      <c r="E442" s="40">
        <v>2298.666666666667</v>
      </c>
      <c r="F442" s="40">
        <v>2260.3333333333335</v>
      </c>
      <c r="G442" s="40">
        <v>2210.666666666667</v>
      </c>
      <c r="H442" s="40">
        <v>2386.666666666667</v>
      </c>
      <c r="I442" s="40">
        <v>2436.3333333333339</v>
      </c>
      <c r="J442" s="40">
        <v>2474.666666666667</v>
      </c>
      <c r="K442" s="31">
        <v>2398</v>
      </c>
      <c r="L442" s="31">
        <v>2310</v>
      </c>
      <c r="M442" s="31">
        <v>1.9285099999999999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508.45</v>
      </c>
      <c r="D443" s="40">
        <v>511.31666666666666</v>
      </c>
      <c r="E443" s="40">
        <v>503.33333333333337</v>
      </c>
      <c r="F443" s="40">
        <v>498.2166666666667</v>
      </c>
      <c r="G443" s="40">
        <v>490.23333333333341</v>
      </c>
      <c r="H443" s="40">
        <v>516.43333333333339</v>
      </c>
      <c r="I443" s="40">
        <v>524.41666666666652</v>
      </c>
      <c r="J443" s="40">
        <v>529.5333333333333</v>
      </c>
      <c r="K443" s="31">
        <v>519.29999999999995</v>
      </c>
      <c r="L443" s="31">
        <v>506.2</v>
      </c>
      <c r="M443" s="31">
        <v>2.0024899999999999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7.3</v>
      </c>
      <c r="D444" s="40">
        <v>7.3166666666666664</v>
      </c>
      <c r="E444" s="40">
        <v>7.1833333333333327</v>
      </c>
      <c r="F444" s="40">
        <v>7.0666666666666664</v>
      </c>
      <c r="G444" s="40">
        <v>6.9333333333333327</v>
      </c>
      <c r="H444" s="40">
        <v>7.4333333333333327</v>
      </c>
      <c r="I444" s="40">
        <v>7.5666666666666655</v>
      </c>
      <c r="J444" s="40">
        <v>7.6833333333333327</v>
      </c>
      <c r="K444" s="31">
        <v>7.45</v>
      </c>
      <c r="L444" s="31">
        <v>7.2</v>
      </c>
      <c r="M444" s="31">
        <v>361.16120999999998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386.95</v>
      </c>
      <c r="D445" s="40">
        <v>389.73333333333335</v>
      </c>
      <c r="E445" s="40">
        <v>382.4666666666667</v>
      </c>
      <c r="F445" s="40">
        <v>377.98333333333335</v>
      </c>
      <c r="G445" s="40">
        <v>370.7166666666667</v>
      </c>
      <c r="H445" s="40">
        <v>394.2166666666667</v>
      </c>
      <c r="I445" s="40">
        <v>401.48333333333335</v>
      </c>
      <c r="J445" s="40">
        <v>405.9666666666667</v>
      </c>
      <c r="K445" s="31">
        <v>397</v>
      </c>
      <c r="L445" s="31">
        <v>385.25</v>
      </c>
      <c r="M445" s="31">
        <v>7.40571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997.6</v>
      </c>
      <c r="D446" s="40">
        <v>1004.6999999999999</v>
      </c>
      <c r="E446" s="40">
        <v>980.89999999999986</v>
      </c>
      <c r="F446" s="40">
        <v>964.19999999999993</v>
      </c>
      <c r="G446" s="40">
        <v>940.39999999999986</v>
      </c>
      <c r="H446" s="40">
        <v>1021.3999999999999</v>
      </c>
      <c r="I446" s="40">
        <v>1045.1999999999998</v>
      </c>
      <c r="J446" s="40">
        <v>1061.8999999999999</v>
      </c>
      <c r="K446" s="31">
        <v>1028.5</v>
      </c>
      <c r="L446" s="31">
        <v>988</v>
      </c>
      <c r="M446" s="31">
        <v>0.45207999999999998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607.45000000000005</v>
      </c>
      <c r="D447" s="40">
        <v>602.76666666666665</v>
      </c>
      <c r="E447" s="40">
        <v>593.73333333333335</v>
      </c>
      <c r="F447" s="40">
        <v>580.01666666666665</v>
      </c>
      <c r="G447" s="40">
        <v>570.98333333333335</v>
      </c>
      <c r="H447" s="40">
        <v>616.48333333333335</v>
      </c>
      <c r="I447" s="40">
        <v>625.51666666666665</v>
      </c>
      <c r="J447" s="40">
        <v>639.23333333333335</v>
      </c>
      <c r="K447" s="31">
        <v>611.79999999999995</v>
      </c>
      <c r="L447" s="31">
        <v>589.04999999999995</v>
      </c>
      <c r="M447" s="31">
        <v>6.17835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1942.15</v>
      </c>
      <c r="D448" s="40">
        <v>1959.0333333333335</v>
      </c>
      <c r="E448" s="40">
        <v>1894.116666666667</v>
      </c>
      <c r="F448" s="40">
        <v>1846.0833333333335</v>
      </c>
      <c r="G448" s="40">
        <v>1781.166666666667</v>
      </c>
      <c r="H448" s="40">
        <v>2007.0666666666671</v>
      </c>
      <c r="I448" s="40">
        <v>2071.9833333333336</v>
      </c>
      <c r="J448" s="40">
        <v>2120.0166666666673</v>
      </c>
      <c r="K448" s="31">
        <v>2023.95</v>
      </c>
      <c r="L448" s="31">
        <v>1911</v>
      </c>
      <c r="M448" s="31">
        <v>9.4318399999999993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12989.85</v>
      </c>
      <c r="D449" s="40">
        <v>13036.833333333334</v>
      </c>
      <c r="E449" s="40">
        <v>12874.666666666668</v>
      </c>
      <c r="F449" s="40">
        <v>12759.483333333334</v>
      </c>
      <c r="G449" s="40">
        <v>12597.316666666668</v>
      </c>
      <c r="H449" s="40">
        <v>13152.016666666668</v>
      </c>
      <c r="I449" s="40">
        <v>13314.183333333336</v>
      </c>
      <c r="J449" s="40">
        <v>13429.366666666669</v>
      </c>
      <c r="K449" s="31">
        <v>13199</v>
      </c>
      <c r="L449" s="31">
        <v>12921.65</v>
      </c>
      <c r="M449" s="31">
        <v>1.3990000000000001E-2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921.8</v>
      </c>
      <c r="D450" s="40">
        <v>928.08333333333337</v>
      </c>
      <c r="E450" s="40">
        <v>913.26666666666677</v>
      </c>
      <c r="F450" s="40">
        <v>904.73333333333335</v>
      </c>
      <c r="G450" s="40">
        <v>889.91666666666674</v>
      </c>
      <c r="H450" s="40">
        <v>936.61666666666679</v>
      </c>
      <c r="I450" s="40">
        <v>951.43333333333339</v>
      </c>
      <c r="J450" s="40">
        <v>959.96666666666681</v>
      </c>
      <c r="K450" s="31">
        <v>942.9</v>
      </c>
      <c r="L450" s="31">
        <v>919.55</v>
      </c>
      <c r="M450" s="31">
        <v>6.3680300000000001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211.1</v>
      </c>
      <c r="D451" s="40">
        <v>211.66666666666666</v>
      </c>
      <c r="E451" s="40">
        <v>209.43333333333331</v>
      </c>
      <c r="F451" s="40">
        <v>207.76666666666665</v>
      </c>
      <c r="G451" s="40">
        <v>205.5333333333333</v>
      </c>
      <c r="H451" s="40">
        <v>213.33333333333331</v>
      </c>
      <c r="I451" s="40">
        <v>215.56666666666666</v>
      </c>
      <c r="J451" s="40">
        <v>217.23333333333332</v>
      </c>
      <c r="K451" s="31">
        <v>213.9</v>
      </c>
      <c r="L451" s="31">
        <v>210</v>
      </c>
      <c r="M451" s="31">
        <v>6.3637300000000003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1414.5</v>
      </c>
      <c r="D452" s="40">
        <v>1428.1499999999999</v>
      </c>
      <c r="E452" s="40">
        <v>1396.3499999999997</v>
      </c>
      <c r="F452" s="40">
        <v>1378.1999999999998</v>
      </c>
      <c r="G452" s="40">
        <v>1346.3999999999996</v>
      </c>
      <c r="H452" s="40">
        <v>1446.2999999999997</v>
      </c>
      <c r="I452" s="40">
        <v>1478.1</v>
      </c>
      <c r="J452" s="40">
        <v>1496.2499999999998</v>
      </c>
      <c r="K452" s="31">
        <v>1459.95</v>
      </c>
      <c r="L452" s="31">
        <v>1410</v>
      </c>
      <c r="M452" s="31">
        <v>7.9169999999999998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746.3</v>
      </c>
      <c r="D453" s="40">
        <v>744</v>
      </c>
      <c r="E453" s="40">
        <v>737.5</v>
      </c>
      <c r="F453" s="40">
        <v>728.7</v>
      </c>
      <c r="G453" s="40">
        <v>722.2</v>
      </c>
      <c r="H453" s="40">
        <v>752.8</v>
      </c>
      <c r="I453" s="40">
        <v>759.3</v>
      </c>
      <c r="J453" s="40">
        <v>768.09999999999991</v>
      </c>
      <c r="K453" s="31">
        <v>750.5</v>
      </c>
      <c r="L453" s="31">
        <v>735.2</v>
      </c>
      <c r="M453" s="31">
        <v>16.766999999999999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5867.45</v>
      </c>
      <c r="D454" s="40">
        <v>5914.2</v>
      </c>
      <c r="E454" s="40">
        <v>5803.25</v>
      </c>
      <c r="F454" s="40">
        <v>5739.05</v>
      </c>
      <c r="G454" s="40">
        <v>5628.1</v>
      </c>
      <c r="H454" s="40">
        <v>5978.4</v>
      </c>
      <c r="I454" s="40">
        <v>6089.3499999999985</v>
      </c>
      <c r="J454" s="40">
        <v>6153.5499999999993</v>
      </c>
      <c r="K454" s="31">
        <v>6025.15</v>
      </c>
      <c r="L454" s="31">
        <v>5850</v>
      </c>
      <c r="M454" s="31">
        <v>1.85419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491.65</v>
      </c>
      <c r="D455" s="40">
        <v>492.2</v>
      </c>
      <c r="E455" s="40">
        <v>486.7</v>
      </c>
      <c r="F455" s="40">
        <v>481.75</v>
      </c>
      <c r="G455" s="40">
        <v>476.25</v>
      </c>
      <c r="H455" s="40">
        <v>497.15</v>
      </c>
      <c r="I455" s="40">
        <v>502.65</v>
      </c>
      <c r="J455" s="40">
        <v>507.59999999999997</v>
      </c>
      <c r="K455" s="31">
        <v>497.7</v>
      </c>
      <c r="L455" s="31">
        <v>487.25</v>
      </c>
      <c r="M455" s="31">
        <v>162.63722999999999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253</v>
      </c>
      <c r="D456" s="40">
        <v>255.4</v>
      </c>
      <c r="E456" s="40">
        <v>249.35000000000002</v>
      </c>
      <c r="F456" s="40">
        <v>245.70000000000002</v>
      </c>
      <c r="G456" s="40">
        <v>239.65000000000003</v>
      </c>
      <c r="H456" s="40">
        <v>259.05</v>
      </c>
      <c r="I456" s="40">
        <v>265.10000000000002</v>
      </c>
      <c r="J456" s="40">
        <v>268.75</v>
      </c>
      <c r="K456" s="31">
        <v>261.45</v>
      </c>
      <c r="L456" s="31">
        <v>251.75</v>
      </c>
      <c r="M456" s="31">
        <v>41.808070000000001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227.85</v>
      </c>
      <c r="D457" s="40">
        <v>229.1</v>
      </c>
      <c r="E457" s="40">
        <v>225.79999999999998</v>
      </c>
      <c r="F457" s="40">
        <v>223.75</v>
      </c>
      <c r="G457" s="40">
        <v>220.45</v>
      </c>
      <c r="H457" s="40">
        <v>231.14999999999998</v>
      </c>
      <c r="I457" s="40">
        <v>234.45</v>
      </c>
      <c r="J457" s="40">
        <v>236.49999999999997</v>
      </c>
      <c r="K457" s="31">
        <v>232.4</v>
      </c>
      <c r="L457" s="31">
        <v>227.05</v>
      </c>
      <c r="M457" s="31">
        <v>201.27540999999999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1154.05</v>
      </c>
      <c r="D458" s="40">
        <v>1159.55</v>
      </c>
      <c r="E458" s="40">
        <v>1143.5</v>
      </c>
      <c r="F458" s="40">
        <v>1132.95</v>
      </c>
      <c r="G458" s="40">
        <v>1116.9000000000001</v>
      </c>
      <c r="H458" s="40">
        <v>1170.0999999999999</v>
      </c>
      <c r="I458" s="40">
        <v>1186.1499999999996</v>
      </c>
      <c r="J458" s="40">
        <v>1196.6999999999998</v>
      </c>
      <c r="K458" s="31">
        <v>1175.5999999999999</v>
      </c>
      <c r="L458" s="31">
        <v>1149</v>
      </c>
      <c r="M458" s="31">
        <v>44.308329999999998</v>
      </c>
      <c r="N458" s="1"/>
      <c r="O458" s="1"/>
    </row>
    <row r="459" spans="1:15" ht="12.75" customHeight="1">
      <c r="A459" s="31">
        <v>449</v>
      </c>
      <c r="B459" s="31" t="s">
        <v>862</v>
      </c>
      <c r="C459" s="31">
        <v>749.35</v>
      </c>
      <c r="D459" s="40">
        <v>757.4</v>
      </c>
      <c r="E459" s="40">
        <v>737.69999999999993</v>
      </c>
      <c r="F459" s="40">
        <v>726.05</v>
      </c>
      <c r="G459" s="40">
        <v>706.34999999999991</v>
      </c>
      <c r="H459" s="40">
        <v>769.05</v>
      </c>
      <c r="I459" s="40">
        <v>788.75</v>
      </c>
      <c r="J459" s="40">
        <v>800.4</v>
      </c>
      <c r="K459" s="31">
        <v>777.1</v>
      </c>
      <c r="L459" s="31">
        <v>745.75</v>
      </c>
      <c r="M459" s="31">
        <v>0.31052000000000002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2210.1</v>
      </c>
      <c r="D460" s="40">
        <v>2252.7000000000003</v>
      </c>
      <c r="E460" s="40">
        <v>2132.4000000000005</v>
      </c>
      <c r="F460" s="40">
        <v>2054.7000000000003</v>
      </c>
      <c r="G460" s="40">
        <v>1934.4000000000005</v>
      </c>
      <c r="H460" s="40">
        <v>2330.4000000000005</v>
      </c>
      <c r="I460" s="40">
        <v>2450.7000000000007</v>
      </c>
      <c r="J460" s="40">
        <v>2528.4000000000005</v>
      </c>
      <c r="K460" s="31">
        <v>2373</v>
      </c>
      <c r="L460" s="31">
        <v>2175</v>
      </c>
      <c r="M460" s="31">
        <v>1.2893399999999999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812.55</v>
      </c>
      <c r="D461" s="40">
        <v>817.51666666666677</v>
      </c>
      <c r="E461" s="40">
        <v>805.03333333333353</v>
      </c>
      <c r="F461" s="40">
        <v>797.51666666666677</v>
      </c>
      <c r="G461" s="40">
        <v>785.03333333333353</v>
      </c>
      <c r="H461" s="40">
        <v>825.03333333333353</v>
      </c>
      <c r="I461" s="40">
        <v>837.51666666666688</v>
      </c>
      <c r="J461" s="40">
        <v>845.03333333333353</v>
      </c>
      <c r="K461" s="31">
        <v>830</v>
      </c>
      <c r="L461" s="31">
        <v>810</v>
      </c>
      <c r="M461" s="31">
        <v>0.15468999999999999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3570.35</v>
      </c>
      <c r="D462" s="40">
        <v>3583.8333333333335</v>
      </c>
      <c r="E462" s="40">
        <v>3544.666666666667</v>
      </c>
      <c r="F462" s="40">
        <v>3518.9833333333336</v>
      </c>
      <c r="G462" s="40">
        <v>3479.8166666666671</v>
      </c>
      <c r="H462" s="40">
        <v>3609.5166666666669</v>
      </c>
      <c r="I462" s="40">
        <v>3648.6833333333338</v>
      </c>
      <c r="J462" s="40">
        <v>3674.3666666666668</v>
      </c>
      <c r="K462" s="31">
        <v>3623</v>
      </c>
      <c r="L462" s="31">
        <v>3558.15</v>
      </c>
      <c r="M462" s="31">
        <v>16.032330000000002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4179.6499999999996</v>
      </c>
      <c r="D463" s="40">
        <v>4164.55</v>
      </c>
      <c r="E463" s="40">
        <v>4120.1000000000004</v>
      </c>
      <c r="F463" s="40">
        <v>4060.55</v>
      </c>
      <c r="G463" s="40">
        <v>4016.1000000000004</v>
      </c>
      <c r="H463" s="40">
        <v>4224.1000000000004</v>
      </c>
      <c r="I463" s="40">
        <v>4268.5499999999993</v>
      </c>
      <c r="J463" s="40">
        <v>4328.1000000000004</v>
      </c>
      <c r="K463" s="31">
        <v>4209</v>
      </c>
      <c r="L463" s="31">
        <v>4105</v>
      </c>
      <c r="M463" s="31">
        <v>0.12339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1641.6</v>
      </c>
      <c r="D464" s="40">
        <v>1634.5999999999997</v>
      </c>
      <c r="E464" s="40">
        <v>1622.8999999999994</v>
      </c>
      <c r="F464" s="40">
        <v>1604.1999999999998</v>
      </c>
      <c r="G464" s="40">
        <v>1592.4999999999995</v>
      </c>
      <c r="H464" s="40">
        <v>1653.2999999999993</v>
      </c>
      <c r="I464" s="40">
        <v>1664.9999999999995</v>
      </c>
      <c r="J464" s="40">
        <v>1683.6999999999991</v>
      </c>
      <c r="K464" s="31">
        <v>1646.3</v>
      </c>
      <c r="L464" s="31">
        <v>1615.9</v>
      </c>
      <c r="M464" s="31">
        <v>16.220680000000002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1699.7</v>
      </c>
      <c r="D465" s="40">
        <v>1715.2</v>
      </c>
      <c r="E465" s="40">
        <v>1672.5</v>
      </c>
      <c r="F465" s="40">
        <v>1645.3</v>
      </c>
      <c r="G465" s="40">
        <v>1602.6</v>
      </c>
      <c r="H465" s="40">
        <v>1742.4</v>
      </c>
      <c r="I465" s="40">
        <v>1785.1000000000004</v>
      </c>
      <c r="J465" s="40">
        <v>1812.3000000000002</v>
      </c>
      <c r="K465" s="31">
        <v>1757.9</v>
      </c>
      <c r="L465" s="31">
        <v>1688</v>
      </c>
      <c r="M465" s="31">
        <v>0.68018999999999996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1067.9000000000001</v>
      </c>
      <c r="D466" s="40">
        <v>1068.2833333333335</v>
      </c>
      <c r="E466" s="40">
        <v>1056.616666666667</v>
      </c>
      <c r="F466" s="40">
        <v>1045.3333333333335</v>
      </c>
      <c r="G466" s="40">
        <v>1033.666666666667</v>
      </c>
      <c r="H466" s="40">
        <v>1079.5666666666671</v>
      </c>
      <c r="I466" s="40">
        <v>1091.2333333333336</v>
      </c>
      <c r="J466" s="40">
        <v>1102.5166666666671</v>
      </c>
      <c r="K466" s="31">
        <v>1079.95</v>
      </c>
      <c r="L466" s="31">
        <v>1057</v>
      </c>
      <c r="M466" s="31">
        <v>0.34300999999999998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1626.75</v>
      </c>
      <c r="D467" s="40">
        <v>1624.3166666666666</v>
      </c>
      <c r="E467" s="40">
        <v>1607.5333333333333</v>
      </c>
      <c r="F467" s="40">
        <v>1588.3166666666666</v>
      </c>
      <c r="G467" s="40">
        <v>1571.5333333333333</v>
      </c>
      <c r="H467" s="40">
        <v>1643.5333333333333</v>
      </c>
      <c r="I467" s="40">
        <v>1660.3166666666666</v>
      </c>
      <c r="J467" s="40">
        <v>1679.5333333333333</v>
      </c>
      <c r="K467" s="31">
        <v>1641.1</v>
      </c>
      <c r="L467" s="31">
        <v>1605.1</v>
      </c>
      <c r="M467" s="31">
        <v>0.38973000000000002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1883.55</v>
      </c>
      <c r="D468" s="40">
        <v>1912.4833333333336</v>
      </c>
      <c r="E468" s="40">
        <v>1847.2166666666672</v>
      </c>
      <c r="F468" s="40">
        <v>1810.8833333333337</v>
      </c>
      <c r="G468" s="40">
        <v>1745.6166666666672</v>
      </c>
      <c r="H468" s="40">
        <v>1948.8166666666671</v>
      </c>
      <c r="I468" s="40">
        <v>2014.0833333333335</v>
      </c>
      <c r="J468" s="40">
        <v>2050.416666666667</v>
      </c>
      <c r="K468" s="31">
        <v>1977.75</v>
      </c>
      <c r="L468" s="31">
        <v>1876.15</v>
      </c>
      <c r="M468" s="31">
        <v>0.49495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2323.15</v>
      </c>
      <c r="D469" s="40">
        <v>2336.2833333333333</v>
      </c>
      <c r="E469" s="40">
        <v>2304.3166666666666</v>
      </c>
      <c r="F469" s="40">
        <v>2285.4833333333331</v>
      </c>
      <c r="G469" s="40">
        <v>2253.5166666666664</v>
      </c>
      <c r="H469" s="40">
        <v>2355.1166666666668</v>
      </c>
      <c r="I469" s="40">
        <v>2387.083333333333</v>
      </c>
      <c r="J469" s="40">
        <v>2405.916666666667</v>
      </c>
      <c r="K469" s="31">
        <v>2368.25</v>
      </c>
      <c r="L469" s="31">
        <v>2317.4499999999998</v>
      </c>
      <c r="M469" s="31">
        <v>5.6727100000000004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3114.55</v>
      </c>
      <c r="D470" s="40">
        <v>3123.5166666666664</v>
      </c>
      <c r="E470" s="40">
        <v>3083.0333333333328</v>
      </c>
      <c r="F470" s="40">
        <v>3051.5166666666664</v>
      </c>
      <c r="G470" s="40">
        <v>3011.0333333333328</v>
      </c>
      <c r="H470" s="40">
        <v>3155.0333333333328</v>
      </c>
      <c r="I470" s="40">
        <v>3195.5166666666664</v>
      </c>
      <c r="J470" s="40">
        <v>3227.0333333333328</v>
      </c>
      <c r="K470" s="31">
        <v>3164</v>
      </c>
      <c r="L470" s="31">
        <v>3092</v>
      </c>
      <c r="M470" s="31">
        <v>1.8833899999999999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598.6</v>
      </c>
      <c r="D471" s="40">
        <v>593.98333333333335</v>
      </c>
      <c r="E471" s="40">
        <v>581.41666666666674</v>
      </c>
      <c r="F471" s="40">
        <v>564.23333333333335</v>
      </c>
      <c r="G471" s="40">
        <v>551.66666666666674</v>
      </c>
      <c r="H471" s="40">
        <v>611.16666666666674</v>
      </c>
      <c r="I471" s="40">
        <v>623.73333333333335</v>
      </c>
      <c r="J471" s="40">
        <v>640.91666666666674</v>
      </c>
      <c r="K471" s="31">
        <v>606.54999999999995</v>
      </c>
      <c r="L471" s="31">
        <v>576.79999999999995</v>
      </c>
      <c r="M471" s="31">
        <v>22.82818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1036.0999999999999</v>
      </c>
      <c r="D472" s="40">
        <v>1051.1666666666667</v>
      </c>
      <c r="E472" s="40">
        <v>1015.3833333333334</v>
      </c>
      <c r="F472" s="40">
        <v>994.66666666666674</v>
      </c>
      <c r="G472" s="40">
        <v>958.88333333333344</v>
      </c>
      <c r="H472" s="40">
        <v>1071.8833333333334</v>
      </c>
      <c r="I472" s="40">
        <v>1107.6666666666667</v>
      </c>
      <c r="J472" s="40">
        <v>1128.3833333333334</v>
      </c>
      <c r="K472" s="31">
        <v>1086.95</v>
      </c>
      <c r="L472" s="31">
        <v>1030.45</v>
      </c>
      <c r="M472" s="31">
        <v>16.71114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55.1</v>
      </c>
      <c r="D473" s="40">
        <v>53.933333333333337</v>
      </c>
      <c r="E473" s="40">
        <v>52.766666666666673</v>
      </c>
      <c r="F473" s="40">
        <v>50.433333333333337</v>
      </c>
      <c r="G473" s="40">
        <v>49.266666666666673</v>
      </c>
      <c r="H473" s="40">
        <v>56.266666666666673</v>
      </c>
      <c r="I473" s="40">
        <v>57.43333333333333</v>
      </c>
      <c r="J473" s="40">
        <v>59.766666666666673</v>
      </c>
      <c r="K473" s="31">
        <v>55.1</v>
      </c>
      <c r="L473" s="31">
        <v>51.6</v>
      </c>
      <c r="M473" s="31">
        <v>127.38326000000001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187</v>
      </c>
      <c r="D474" s="40">
        <v>187.86666666666667</v>
      </c>
      <c r="E474" s="40">
        <v>183.28333333333336</v>
      </c>
      <c r="F474" s="40">
        <v>179.56666666666669</v>
      </c>
      <c r="G474" s="40">
        <v>174.98333333333338</v>
      </c>
      <c r="H474" s="40">
        <v>191.58333333333334</v>
      </c>
      <c r="I474" s="40">
        <v>196.16666666666666</v>
      </c>
      <c r="J474" s="40">
        <v>199.88333333333333</v>
      </c>
      <c r="K474" s="31">
        <v>192.45</v>
      </c>
      <c r="L474" s="31">
        <v>184.15</v>
      </c>
      <c r="M474" s="31">
        <v>2.9985900000000001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1113.45</v>
      </c>
      <c r="D475" s="40">
        <v>1126.3333333333333</v>
      </c>
      <c r="E475" s="40">
        <v>1088.6666666666665</v>
      </c>
      <c r="F475" s="40">
        <v>1063.8833333333332</v>
      </c>
      <c r="G475" s="40">
        <v>1026.2166666666665</v>
      </c>
      <c r="H475" s="40">
        <v>1151.1166666666666</v>
      </c>
      <c r="I475" s="40">
        <v>1188.7833333333331</v>
      </c>
      <c r="J475" s="40">
        <v>1213.5666666666666</v>
      </c>
      <c r="K475" s="31">
        <v>1164</v>
      </c>
      <c r="L475" s="31">
        <v>1101.55</v>
      </c>
      <c r="M475" s="31">
        <v>2.0134599999999998</v>
      </c>
      <c r="N475" s="1"/>
      <c r="O475" s="1"/>
    </row>
    <row r="476" spans="1:15" ht="12.75" customHeight="1">
      <c r="A476" s="31">
        <v>466</v>
      </c>
      <c r="B476" s="31" t="s">
        <v>863</v>
      </c>
      <c r="C476" s="31">
        <v>171.55</v>
      </c>
      <c r="D476" s="40">
        <v>169.03333333333333</v>
      </c>
      <c r="E476" s="40">
        <v>166.51666666666665</v>
      </c>
      <c r="F476" s="40">
        <v>161.48333333333332</v>
      </c>
      <c r="G476" s="40">
        <v>158.96666666666664</v>
      </c>
      <c r="H476" s="40">
        <v>174.06666666666666</v>
      </c>
      <c r="I476" s="40">
        <v>176.58333333333337</v>
      </c>
      <c r="J476" s="40">
        <v>181.61666666666667</v>
      </c>
      <c r="K476" s="31">
        <v>171.55</v>
      </c>
      <c r="L476" s="31">
        <v>164</v>
      </c>
      <c r="M476" s="31">
        <v>21.529340000000001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52.25</v>
      </c>
      <c r="D477" s="40">
        <v>52.816666666666663</v>
      </c>
      <c r="E477" s="40">
        <v>51.233333333333327</v>
      </c>
      <c r="F477" s="40">
        <v>50.216666666666661</v>
      </c>
      <c r="G477" s="40">
        <v>48.633333333333326</v>
      </c>
      <c r="H477" s="40">
        <v>53.833333333333329</v>
      </c>
      <c r="I477" s="40">
        <v>55.416666666666671</v>
      </c>
      <c r="J477" s="40">
        <v>56.43333333333333</v>
      </c>
      <c r="K477" s="31">
        <v>54.4</v>
      </c>
      <c r="L477" s="31">
        <v>51.8</v>
      </c>
      <c r="M477" s="31">
        <v>150.16654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673.8</v>
      </c>
      <c r="D478" s="40">
        <v>681.83333333333337</v>
      </c>
      <c r="E478" s="40">
        <v>654.86666666666679</v>
      </c>
      <c r="F478" s="40">
        <v>635.93333333333339</v>
      </c>
      <c r="G478" s="40">
        <v>608.96666666666681</v>
      </c>
      <c r="H478" s="40">
        <v>700.76666666666677</v>
      </c>
      <c r="I478" s="40">
        <v>727.73333333333323</v>
      </c>
      <c r="J478" s="40">
        <v>746.66666666666674</v>
      </c>
      <c r="K478" s="31">
        <v>708.8</v>
      </c>
      <c r="L478" s="31">
        <v>662.9</v>
      </c>
      <c r="M478" s="31">
        <v>142.40307000000001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1600.9</v>
      </c>
      <c r="D479" s="40">
        <v>1600.2333333333333</v>
      </c>
      <c r="E479" s="40">
        <v>1585.6666666666667</v>
      </c>
      <c r="F479" s="40">
        <v>1570.4333333333334</v>
      </c>
      <c r="G479" s="40">
        <v>1555.8666666666668</v>
      </c>
      <c r="H479" s="40">
        <v>1615.4666666666667</v>
      </c>
      <c r="I479" s="40">
        <v>1630.0333333333333</v>
      </c>
      <c r="J479" s="40">
        <v>1645.2666666666667</v>
      </c>
      <c r="K479" s="31">
        <v>1614.8</v>
      </c>
      <c r="L479" s="31">
        <v>1585</v>
      </c>
      <c r="M479" s="31">
        <v>1.4688399999999999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13.4</v>
      </c>
      <c r="D480" s="40">
        <v>13.483333333333334</v>
      </c>
      <c r="E480" s="40">
        <v>13.316666666666668</v>
      </c>
      <c r="F480" s="40">
        <v>13.233333333333334</v>
      </c>
      <c r="G480" s="40">
        <v>13.066666666666668</v>
      </c>
      <c r="H480" s="40">
        <v>13.566666666666668</v>
      </c>
      <c r="I480" s="40">
        <v>13.733333333333333</v>
      </c>
      <c r="J480" s="40">
        <v>13.816666666666668</v>
      </c>
      <c r="K480" s="31">
        <v>13.65</v>
      </c>
      <c r="L480" s="31">
        <v>13.4</v>
      </c>
      <c r="M480" s="31">
        <v>19.899640000000002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544.04999999999995</v>
      </c>
      <c r="D481" s="40">
        <v>545.7833333333333</v>
      </c>
      <c r="E481" s="40">
        <v>535.56666666666661</v>
      </c>
      <c r="F481" s="40">
        <v>527.08333333333326</v>
      </c>
      <c r="G481" s="40">
        <v>516.86666666666656</v>
      </c>
      <c r="H481" s="40">
        <v>554.26666666666665</v>
      </c>
      <c r="I481" s="40">
        <v>564.48333333333335</v>
      </c>
      <c r="J481" s="40">
        <v>572.9666666666667</v>
      </c>
      <c r="K481" s="31">
        <v>556</v>
      </c>
      <c r="L481" s="31">
        <v>537.29999999999995</v>
      </c>
      <c r="M481" s="31">
        <v>2.43506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136.75</v>
      </c>
      <c r="D482" s="40">
        <v>137.63333333333333</v>
      </c>
      <c r="E482" s="40">
        <v>135.56666666666666</v>
      </c>
      <c r="F482" s="40">
        <v>134.38333333333333</v>
      </c>
      <c r="G482" s="40">
        <v>132.31666666666666</v>
      </c>
      <c r="H482" s="40">
        <v>138.81666666666666</v>
      </c>
      <c r="I482" s="40">
        <v>140.88333333333333</v>
      </c>
      <c r="J482" s="40">
        <v>142.06666666666666</v>
      </c>
      <c r="K482" s="31">
        <v>139.69999999999999</v>
      </c>
      <c r="L482" s="31">
        <v>136.44999999999999</v>
      </c>
      <c r="M482" s="31">
        <v>4.8151700000000002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19.3</v>
      </c>
      <c r="D483" s="40">
        <v>19.349999999999998</v>
      </c>
      <c r="E483" s="40">
        <v>19.149999999999995</v>
      </c>
      <c r="F483" s="40">
        <v>18.999999999999996</v>
      </c>
      <c r="G483" s="40">
        <v>18.799999999999994</v>
      </c>
      <c r="H483" s="40">
        <v>19.499999999999996</v>
      </c>
      <c r="I483" s="40">
        <v>19.7</v>
      </c>
      <c r="J483" s="40">
        <v>19.849999999999998</v>
      </c>
      <c r="K483" s="31">
        <v>19.55</v>
      </c>
      <c r="L483" s="31">
        <v>19.2</v>
      </c>
      <c r="M483" s="31">
        <v>9.0976599999999994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7371.35</v>
      </c>
      <c r="D484" s="40">
        <v>7372.45</v>
      </c>
      <c r="E484" s="40">
        <v>7328.9</v>
      </c>
      <c r="F484" s="40">
        <v>7286.45</v>
      </c>
      <c r="G484" s="40">
        <v>7242.9</v>
      </c>
      <c r="H484" s="40">
        <v>7414.9</v>
      </c>
      <c r="I484" s="40">
        <v>7458.4500000000007</v>
      </c>
      <c r="J484" s="40">
        <v>7500.9</v>
      </c>
      <c r="K484" s="31">
        <v>7416</v>
      </c>
      <c r="L484" s="31">
        <v>7330</v>
      </c>
      <c r="M484" s="31">
        <v>1.13049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46.8</v>
      </c>
      <c r="D485" s="40">
        <v>47.066666666666663</v>
      </c>
      <c r="E485" s="40">
        <v>46.383333333333326</v>
      </c>
      <c r="F485" s="40">
        <v>45.966666666666661</v>
      </c>
      <c r="G485" s="40">
        <v>45.283333333333324</v>
      </c>
      <c r="H485" s="40">
        <v>47.483333333333327</v>
      </c>
      <c r="I485" s="40">
        <v>48.166666666666664</v>
      </c>
      <c r="J485" s="40">
        <v>48.583333333333329</v>
      </c>
      <c r="K485" s="31">
        <v>47.75</v>
      </c>
      <c r="L485" s="31">
        <v>46.65</v>
      </c>
      <c r="M485" s="31">
        <v>72.920339999999996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739.95</v>
      </c>
      <c r="D486" s="40">
        <v>743.9666666666667</v>
      </c>
      <c r="E486" s="40">
        <v>732.23333333333335</v>
      </c>
      <c r="F486" s="40">
        <v>724.51666666666665</v>
      </c>
      <c r="G486" s="40">
        <v>712.7833333333333</v>
      </c>
      <c r="H486" s="40">
        <v>751.68333333333339</v>
      </c>
      <c r="I486" s="40">
        <v>763.41666666666674</v>
      </c>
      <c r="J486" s="40">
        <v>771.13333333333344</v>
      </c>
      <c r="K486" s="31">
        <v>755.7</v>
      </c>
      <c r="L486" s="31">
        <v>736.25</v>
      </c>
      <c r="M486" s="31">
        <v>32.607080000000003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1050.75</v>
      </c>
      <c r="D487" s="40">
        <v>1038.6499999999999</v>
      </c>
      <c r="E487" s="40">
        <v>1015.4499999999998</v>
      </c>
      <c r="F487" s="40">
        <v>980.15</v>
      </c>
      <c r="G487" s="40">
        <v>956.94999999999993</v>
      </c>
      <c r="H487" s="40">
        <v>1073.9499999999998</v>
      </c>
      <c r="I487" s="40">
        <v>1097.1500000000001</v>
      </c>
      <c r="J487" s="40">
        <v>1132.4499999999996</v>
      </c>
      <c r="K487" s="31">
        <v>1061.8499999999999</v>
      </c>
      <c r="L487" s="31">
        <v>1003.35</v>
      </c>
      <c r="M487" s="31">
        <v>2.8119499999999999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608.70000000000005</v>
      </c>
      <c r="D488" s="40">
        <v>612.43333333333328</v>
      </c>
      <c r="E488" s="40">
        <v>598.46666666666658</v>
      </c>
      <c r="F488" s="40">
        <v>588.23333333333335</v>
      </c>
      <c r="G488" s="40">
        <v>574.26666666666665</v>
      </c>
      <c r="H488" s="40">
        <v>622.66666666666652</v>
      </c>
      <c r="I488" s="40">
        <v>636.63333333333321</v>
      </c>
      <c r="J488" s="40">
        <v>646.86666666666645</v>
      </c>
      <c r="K488" s="31">
        <v>626.4</v>
      </c>
      <c r="L488" s="31">
        <v>602.20000000000005</v>
      </c>
      <c r="M488" s="31">
        <v>0.68483000000000005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38.700000000000003</v>
      </c>
      <c r="D489" s="40">
        <v>38.916666666666664</v>
      </c>
      <c r="E489" s="40">
        <v>37.133333333333326</v>
      </c>
      <c r="F489" s="40">
        <v>35.566666666666663</v>
      </c>
      <c r="G489" s="40">
        <v>33.783333333333324</v>
      </c>
      <c r="H489" s="40">
        <v>40.483333333333327</v>
      </c>
      <c r="I489" s="40">
        <v>42.266666666666673</v>
      </c>
      <c r="J489" s="40">
        <v>43.833333333333329</v>
      </c>
      <c r="K489" s="31">
        <v>40.700000000000003</v>
      </c>
      <c r="L489" s="31">
        <v>37.35</v>
      </c>
      <c r="M489" s="31">
        <v>150.96585999999999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1044.3</v>
      </c>
      <c r="D490" s="40">
        <v>1042.7666666666667</v>
      </c>
      <c r="E490" s="40">
        <v>1025.5333333333333</v>
      </c>
      <c r="F490" s="40">
        <v>1006.7666666666667</v>
      </c>
      <c r="G490" s="40">
        <v>989.5333333333333</v>
      </c>
      <c r="H490" s="40">
        <v>1061.5333333333333</v>
      </c>
      <c r="I490" s="40">
        <v>1078.7666666666664</v>
      </c>
      <c r="J490" s="40">
        <v>1097.5333333333333</v>
      </c>
      <c r="K490" s="31">
        <v>1060</v>
      </c>
      <c r="L490" s="31">
        <v>1024</v>
      </c>
      <c r="M490" s="31">
        <v>0.30380000000000001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344.4</v>
      </c>
      <c r="D491" s="40">
        <v>344.84999999999997</v>
      </c>
      <c r="E491" s="40">
        <v>338.29999999999995</v>
      </c>
      <c r="F491" s="40">
        <v>332.2</v>
      </c>
      <c r="G491" s="40">
        <v>325.64999999999998</v>
      </c>
      <c r="H491" s="40">
        <v>350.94999999999993</v>
      </c>
      <c r="I491" s="40">
        <v>357.5</v>
      </c>
      <c r="J491" s="40">
        <v>363.59999999999991</v>
      </c>
      <c r="K491" s="31">
        <v>351.4</v>
      </c>
      <c r="L491" s="31">
        <v>338.75</v>
      </c>
      <c r="M491" s="31">
        <v>6.45669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902.5</v>
      </c>
      <c r="D492" s="40">
        <v>904.63333333333333</v>
      </c>
      <c r="E492" s="40">
        <v>894.31666666666661</v>
      </c>
      <c r="F492" s="40">
        <v>886.13333333333333</v>
      </c>
      <c r="G492" s="40">
        <v>875.81666666666661</v>
      </c>
      <c r="H492" s="40">
        <v>912.81666666666661</v>
      </c>
      <c r="I492" s="40">
        <v>923.13333333333344</v>
      </c>
      <c r="J492" s="40">
        <v>931.31666666666661</v>
      </c>
      <c r="K492" s="31">
        <v>914.95</v>
      </c>
      <c r="L492" s="31">
        <v>896.45</v>
      </c>
      <c r="M492" s="31">
        <v>1.69032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352.95</v>
      </c>
      <c r="D493" s="40">
        <v>355.38333333333338</v>
      </c>
      <c r="E493" s="40">
        <v>349.56666666666678</v>
      </c>
      <c r="F493" s="40">
        <v>346.18333333333339</v>
      </c>
      <c r="G493" s="40">
        <v>340.36666666666679</v>
      </c>
      <c r="H493" s="40">
        <v>358.76666666666677</v>
      </c>
      <c r="I493" s="40">
        <v>364.58333333333337</v>
      </c>
      <c r="J493" s="40">
        <v>367.96666666666675</v>
      </c>
      <c r="K493" s="31">
        <v>361.2</v>
      </c>
      <c r="L493" s="31">
        <v>352</v>
      </c>
      <c r="M493" s="31">
        <v>73.534080000000003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2627.45</v>
      </c>
      <c r="D494" s="40">
        <v>2645.5333333333333</v>
      </c>
      <c r="E494" s="40">
        <v>2588.2666666666664</v>
      </c>
      <c r="F494" s="40">
        <v>2549.083333333333</v>
      </c>
      <c r="G494" s="40">
        <v>2491.8166666666662</v>
      </c>
      <c r="H494" s="40">
        <v>2684.7166666666667</v>
      </c>
      <c r="I494" s="40">
        <v>2741.983333333334</v>
      </c>
      <c r="J494" s="40">
        <v>2781.166666666667</v>
      </c>
      <c r="K494" s="31">
        <v>2702.8</v>
      </c>
      <c r="L494" s="31">
        <v>2606.35</v>
      </c>
      <c r="M494" s="31">
        <v>0.23616000000000001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232.3</v>
      </c>
      <c r="D495" s="40">
        <v>233.4</v>
      </c>
      <c r="E495" s="40">
        <v>230.10000000000002</v>
      </c>
      <c r="F495" s="40">
        <v>227.9</v>
      </c>
      <c r="G495" s="40">
        <v>224.60000000000002</v>
      </c>
      <c r="H495" s="40">
        <v>235.60000000000002</v>
      </c>
      <c r="I495" s="40">
        <v>238.90000000000003</v>
      </c>
      <c r="J495" s="40">
        <v>241.10000000000002</v>
      </c>
      <c r="K495" s="31">
        <v>236.7</v>
      </c>
      <c r="L495" s="31">
        <v>231.2</v>
      </c>
      <c r="M495" s="31">
        <v>6.5546699999999998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1982.2</v>
      </c>
      <c r="D496" s="40">
        <v>1985.2833333333335</v>
      </c>
      <c r="E496" s="40">
        <v>1945.616666666667</v>
      </c>
      <c r="F496" s="40">
        <v>1909.0333333333335</v>
      </c>
      <c r="G496" s="40">
        <v>1869.366666666667</v>
      </c>
      <c r="H496" s="40">
        <v>2021.866666666667</v>
      </c>
      <c r="I496" s="40">
        <v>2061.5333333333338</v>
      </c>
      <c r="J496" s="40">
        <v>2098.1166666666668</v>
      </c>
      <c r="K496" s="31">
        <v>2024.95</v>
      </c>
      <c r="L496" s="31">
        <v>1948.7</v>
      </c>
      <c r="M496" s="31">
        <v>1.12984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580.04999999999995</v>
      </c>
      <c r="D497" s="40">
        <v>584.51666666666654</v>
      </c>
      <c r="E497" s="40">
        <v>572.1333333333331</v>
      </c>
      <c r="F497" s="40">
        <v>564.21666666666658</v>
      </c>
      <c r="G497" s="40">
        <v>551.83333333333314</v>
      </c>
      <c r="H497" s="40">
        <v>592.43333333333305</v>
      </c>
      <c r="I497" s="40">
        <v>604.81666666666649</v>
      </c>
      <c r="J497" s="40">
        <v>612.73333333333301</v>
      </c>
      <c r="K497" s="31">
        <v>596.9</v>
      </c>
      <c r="L497" s="31">
        <v>576.6</v>
      </c>
      <c r="M497" s="31">
        <v>2.58582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3626.55</v>
      </c>
      <c r="D498" s="40">
        <v>3623.8666666666668</v>
      </c>
      <c r="E498" s="40">
        <v>3597.7333333333336</v>
      </c>
      <c r="F498" s="40">
        <v>3568.916666666667</v>
      </c>
      <c r="G498" s="40">
        <v>3542.7833333333338</v>
      </c>
      <c r="H498" s="40">
        <v>3652.6833333333334</v>
      </c>
      <c r="I498" s="40">
        <v>3678.8166666666666</v>
      </c>
      <c r="J498" s="40">
        <v>3707.6333333333332</v>
      </c>
      <c r="K498" s="31">
        <v>3650</v>
      </c>
      <c r="L498" s="31">
        <v>3595.05</v>
      </c>
      <c r="M498" s="31">
        <v>9.3380000000000005E-2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1211.75</v>
      </c>
      <c r="D499" s="40">
        <v>1218.3500000000001</v>
      </c>
      <c r="E499" s="40">
        <v>1199.4000000000003</v>
      </c>
      <c r="F499" s="40">
        <v>1187.0500000000002</v>
      </c>
      <c r="G499" s="40">
        <v>1168.1000000000004</v>
      </c>
      <c r="H499" s="40">
        <v>1230.7000000000003</v>
      </c>
      <c r="I499" s="40">
        <v>1249.6500000000001</v>
      </c>
      <c r="J499" s="40">
        <v>1262.0000000000002</v>
      </c>
      <c r="K499" s="31">
        <v>1237.3</v>
      </c>
      <c r="L499" s="31">
        <v>1206</v>
      </c>
      <c r="M499" s="31">
        <v>3.8106100000000001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2275.5</v>
      </c>
      <c r="D500" s="40">
        <v>2253.9833333333331</v>
      </c>
      <c r="E500" s="40">
        <v>2184.7166666666662</v>
      </c>
      <c r="F500" s="40">
        <v>2093.9333333333329</v>
      </c>
      <c r="G500" s="40">
        <v>2024.6666666666661</v>
      </c>
      <c r="H500" s="40">
        <v>2344.7666666666664</v>
      </c>
      <c r="I500" s="40">
        <v>2414.0333333333338</v>
      </c>
      <c r="J500" s="40">
        <v>2504.8166666666666</v>
      </c>
      <c r="K500" s="31">
        <v>2323.25</v>
      </c>
      <c r="L500" s="31">
        <v>2163.1999999999998</v>
      </c>
      <c r="M500" s="31">
        <v>9.1823399999999999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8225</v>
      </c>
      <c r="D501" s="40">
        <v>8201.9833333333336</v>
      </c>
      <c r="E501" s="40">
        <v>8114.9666666666672</v>
      </c>
      <c r="F501" s="40">
        <v>8004.9333333333334</v>
      </c>
      <c r="G501" s="40">
        <v>7917.916666666667</v>
      </c>
      <c r="H501" s="40">
        <v>8312.0166666666664</v>
      </c>
      <c r="I501" s="40">
        <v>8399.0333333333328</v>
      </c>
      <c r="J501" s="40">
        <v>8509.0666666666675</v>
      </c>
      <c r="K501" s="31">
        <v>8289</v>
      </c>
      <c r="L501" s="31">
        <v>8091.95</v>
      </c>
      <c r="M501" s="31">
        <v>3.3739999999999999E-2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180.65</v>
      </c>
      <c r="D502" s="40">
        <v>183.60000000000002</v>
      </c>
      <c r="E502" s="40">
        <v>176.65000000000003</v>
      </c>
      <c r="F502" s="40">
        <v>172.65</v>
      </c>
      <c r="G502" s="40">
        <v>165.70000000000002</v>
      </c>
      <c r="H502" s="40">
        <v>187.60000000000005</v>
      </c>
      <c r="I502" s="40">
        <v>194.55000000000004</v>
      </c>
      <c r="J502" s="40">
        <v>198.55000000000007</v>
      </c>
      <c r="K502" s="31">
        <v>190.55</v>
      </c>
      <c r="L502" s="31">
        <v>179.6</v>
      </c>
      <c r="M502" s="31">
        <v>23.473559999999999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143</v>
      </c>
      <c r="D503" s="40">
        <v>144.13333333333335</v>
      </c>
      <c r="E503" s="40">
        <v>140.66666666666671</v>
      </c>
      <c r="F503" s="40">
        <v>138.33333333333337</v>
      </c>
      <c r="G503" s="40">
        <v>134.86666666666673</v>
      </c>
      <c r="H503" s="40">
        <v>146.4666666666667</v>
      </c>
      <c r="I503" s="40">
        <v>149.93333333333334</v>
      </c>
      <c r="J503" s="40">
        <v>152.26666666666668</v>
      </c>
      <c r="K503" s="31">
        <v>147.6</v>
      </c>
      <c r="L503" s="31">
        <v>141.80000000000001</v>
      </c>
      <c r="M503" s="31">
        <v>14.94534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581.85</v>
      </c>
      <c r="D504" s="40">
        <v>583.98333333333335</v>
      </c>
      <c r="E504" s="40">
        <v>576.61666666666667</v>
      </c>
      <c r="F504" s="40">
        <v>571.38333333333333</v>
      </c>
      <c r="G504" s="40">
        <v>564.01666666666665</v>
      </c>
      <c r="H504" s="40">
        <v>589.2166666666667</v>
      </c>
      <c r="I504" s="40">
        <v>596.58333333333348</v>
      </c>
      <c r="J504" s="40">
        <v>601.81666666666672</v>
      </c>
      <c r="K504" s="31">
        <v>591.35</v>
      </c>
      <c r="L504" s="31">
        <v>578.75</v>
      </c>
      <c r="M504" s="31">
        <v>0.30026999999999998</v>
      </c>
      <c r="N504" s="1"/>
      <c r="O504" s="1"/>
    </row>
    <row r="505" spans="1:15" ht="12.75" customHeight="1">
      <c r="A505" s="31">
        <v>495</v>
      </c>
      <c r="B505" s="311" t="s">
        <v>282</v>
      </c>
      <c r="C505" s="311">
        <v>1856.95</v>
      </c>
      <c r="D505" s="312">
        <v>1870.2833333333335</v>
      </c>
      <c r="E505" s="312">
        <v>1836.666666666667</v>
      </c>
      <c r="F505" s="312">
        <v>1816.3833333333334</v>
      </c>
      <c r="G505" s="312">
        <v>1782.7666666666669</v>
      </c>
      <c r="H505" s="312">
        <v>1890.5666666666671</v>
      </c>
      <c r="I505" s="312">
        <v>1924.1833333333334</v>
      </c>
      <c r="J505" s="312">
        <v>1944.4666666666672</v>
      </c>
      <c r="K505" s="311">
        <v>1903.9</v>
      </c>
      <c r="L505" s="311">
        <v>1850</v>
      </c>
      <c r="M505" s="311">
        <v>3.21163</v>
      </c>
      <c r="N505" s="1"/>
      <c r="O505" s="1"/>
    </row>
    <row r="506" spans="1:15" ht="12.75" customHeight="1">
      <c r="A506" s="31">
        <v>496</v>
      </c>
      <c r="B506" s="313" t="s">
        <v>214</v>
      </c>
      <c r="C506" s="299">
        <v>636.4</v>
      </c>
      <c r="D506" s="314">
        <v>639.48333333333323</v>
      </c>
      <c r="E506" s="314">
        <v>632.26666666666642</v>
      </c>
      <c r="F506" s="314">
        <v>628.13333333333321</v>
      </c>
      <c r="G506" s="314">
        <v>620.9166666666664</v>
      </c>
      <c r="H506" s="314">
        <v>643.61666666666645</v>
      </c>
      <c r="I506" s="314">
        <v>650.83333333333337</v>
      </c>
      <c r="J506" s="314">
        <v>654.96666666666647</v>
      </c>
      <c r="K506" s="299">
        <v>646.70000000000005</v>
      </c>
      <c r="L506" s="299">
        <v>635.35</v>
      </c>
      <c r="M506" s="299">
        <v>35.617719999999998</v>
      </c>
      <c r="N506" s="1"/>
      <c r="O506" s="1"/>
    </row>
    <row r="507" spans="1:15" ht="12.75" customHeight="1">
      <c r="A507" s="31">
        <v>497</v>
      </c>
      <c r="B507" s="313" t="s">
        <v>562</v>
      </c>
      <c r="C507" s="299">
        <v>430.75</v>
      </c>
      <c r="D507" s="314">
        <v>433.65000000000003</v>
      </c>
      <c r="E507" s="314">
        <v>425.20000000000005</v>
      </c>
      <c r="F507" s="314">
        <v>419.65000000000003</v>
      </c>
      <c r="G507" s="314">
        <v>411.20000000000005</v>
      </c>
      <c r="H507" s="314">
        <v>439.20000000000005</v>
      </c>
      <c r="I507" s="314">
        <v>447.65</v>
      </c>
      <c r="J507" s="314">
        <v>453.20000000000005</v>
      </c>
      <c r="K507" s="299">
        <v>442.1</v>
      </c>
      <c r="L507" s="299">
        <v>428.1</v>
      </c>
      <c r="M507" s="299">
        <v>2.9998100000000001</v>
      </c>
      <c r="N507" s="1"/>
      <c r="O507" s="1"/>
    </row>
    <row r="508" spans="1:15" ht="12.75" customHeight="1">
      <c r="A508" s="31">
        <v>498</v>
      </c>
      <c r="B508" s="313" t="s">
        <v>283</v>
      </c>
      <c r="C508" s="299">
        <v>13.75</v>
      </c>
      <c r="D508" s="314">
        <v>13.866666666666665</v>
      </c>
      <c r="E508" s="314">
        <v>13.58333333333333</v>
      </c>
      <c r="F508" s="314">
        <v>13.416666666666664</v>
      </c>
      <c r="G508" s="314">
        <v>13.133333333333329</v>
      </c>
      <c r="H508" s="314">
        <v>14.033333333333331</v>
      </c>
      <c r="I508" s="314">
        <v>14.316666666666666</v>
      </c>
      <c r="J508" s="314">
        <v>14.483333333333333</v>
      </c>
      <c r="K508" s="299">
        <v>14.15</v>
      </c>
      <c r="L508" s="299">
        <v>13.7</v>
      </c>
      <c r="M508" s="299">
        <v>1135.2997399999999</v>
      </c>
      <c r="N508" s="1"/>
      <c r="O508" s="1"/>
    </row>
    <row r="509" spans="1:15" ht="12.75" customHeight="1">
      <c r="A509" s="31">
        <v>499</v>
      </c>
      <c r="B509" s="298" t="s">
        <v>215</v>
      </c>
      <c r="C509" s="299">
        <v>367.25</v>
      </c>
      <c r="D509" s="314">
        <v>369.91666666666669</v>
      </c>
      <c r="E509" s="314">
        <v>361.13333333333338</v>
      </c>
      <c r="F509" s="314">
        <v>355.01666666666671</v>
      </c>
      <c r="G509" s="314">
        <v>346.23333333333341</v>
      </c>
      <c r="H509" s="314">
        <v>376.03333333333336</v>
      </c>
      <c r="I509" s="314">
        <v>384.81666666666666</v>
      </c>
      <c r="J509" s="314">
        <v>390.93333333333334</v>
      </c>
      <c r="K509" s="299">
        <v>378.7</v>
      </c>
      <c r="L509" s="299">
        <v>363.8</v>
      </c>
      <c r="M509" s="299">
        <v>256.62380000000002</v>
      </c>
      <c r="N509" s="1"/>
      <c r="O509" s="1"/>
    </row>
    <row r="510" spans="1:15" ht="12.75" customHeight="1">
      <c r="A510" s="31">
        <v>500</v>
      </c>
      <c r="B510" s="299" t="s">
        <v>563</v>
      </c>
      <c r="C510" s="314">
        <v>469.8</v>
      </c>
      <c r="D510" s="314">
        <v>467.06666666666661</v>
      </c>
      <c r="E510" s="314">
        <v>457.13333333333321</v>
      </c>
      <c r="F510" s="314">
        <v>444.46666666666658</v>
      </c>
      <c r="G510" s="314">
        <v>434.53333333333319</v>
      </c>
      <c r="H510" s="314">
        <v>479.73333333333323</v>
      </c>
      <c r="I510" s="314">
        <v>489.66666666666663</v>
      </c>
      <c r="J510" s="299">
        <v>502.33333333333326</v>
      </c>
      <c r="K510" s="299">
        <v>477</v>
      </c>
      <c r="L510" s="299">
        <v>454.4</v>
      </c>
      <c r="M510" s="298">
        <v>25.74391</v>
      </c>
      <c r="N510" s="1"/>
      <c r="O510" s="1"/>
    </row>
    <row r="511" spans="1:15" ht="12.75" customHeight="1">
      <c r="A511" s="31">
        <v>501</v>
      </c>
      <c r="B511" s="299" t="s">
        <v>564</v>
      </c>
      <c r="C511" s="314">
        <v>1911.75</v>
      </c>
      <c r="D511" s="314">
        <v>1914.1499999999999</v>
      </c>
      <c r="E511" s="314">
        <v>1906.4499999999998</v>
      </c>
      <c r="F511" s="314">
        <v>1901.1499999999999</v>
      </c>
      <c r="G511" s="314">
        <v>1893.4499999999998</v>
      </c>
      <c r="H511" s="314">
        <v>1919.4499999999998</v>
      </c>
      <c r="I511" s="314">
        <v>1927.15</v>
      </c>
      <c r="J511" s="299">
        <v>1932.4499999999998</v>
      </c>
      <c r="K511" s="299">
        <v>1921.85</v>
      </c>
      <c r="L511" s="299">
        <v>1908.85</v>
      </c>
      <c r="M511" s="298">
        <v>6.4519999999999994E-2</v>
      </c>
      <c r="N511" s="1"/>
      <c r="O511" s="1"/>
    </row>
    <row r="512" spans="1:15" ht="12.75" customHeight="1">
      <c r="A512" s="365"/>
      <c r="B512" s="365"/>
      <c r="C512" s="366"/>
      <c r="D512" s="366"/>
      <c r="E512" s="366"/>
      <c r="F512" s="366"/>
      <c r="G512" s="366"/>
      <c r="H512" s="366"/>
      <c r="I512" s="366"/>
      <c r="J512" s="365"/>
      <c r="K512" s="365"/>
      <c r="L512" s="365"/>
      <c r="M512" s="367"/>
      <c r="N512" s="1"/>
      <c r="O512" s="1"/>
    </row>
    <row r="513" spans="1:15" ht="12.75" customHeight="1">
      <c r="A513" s="365"/>
      <c r="B513" s="365"/>
      <c r="C513" s="366"/>
      <c r="D513" s="366"/>
      <c r="E513" s="366"/>
      <c r="F513" s="366"/>
      <c r="G513" s="366"/>
      <c r="H513" s="366"/>
      <c r="I513" s="366"/>
      <c r="J513" s="365"/>
      <c r="K513" s="365"/>
      <c r="L513" s="365"/>
      <c r="M513" s="367"/>
      <c r="N513" s="1"/>
      <c r="O513" s="1"/>
    </row>
    <row r="514" spans="1:15" ht="12.75" customHeight="1">
      <c r="A514" s="365"/>
      <c r="B514" s="365"/>
      <c r="C514" s="366"/>
      <c r="D514" s="366"/>
      <c r="E514" s="366"/>
      <c r="F514" s="366"/>
      <c r="G514" s="366"/>
      <c r="H514" s="366"/>
      <c r="I514" s="366"/>
      <c r="J514" s="365"/>
      <c r="K514" s="365"/>
      <c r="L514" s="365"/>
      <c r="M514" s="367"/>
      <c r="N514" s="1"/>
      <c r="O514" s="1"/>
    </row>
    <row r="515" spans="1:15" ht="12.75" customHeight="1">
      <c r="A515" s="365"/>
      <c r="B515" s="365"/>
      <c r="C515" s="366"/>
      <c r="D515" s="366"/>
      <c r="E515" s="366"/>
      <c r="F515" s="366"/>
      <c r="G515" s="366"/>
      <c r="H515" s="366"/>
      <c r="I515" s="366"/>
      <c r="J515" s="365"/>
      <c r="K515" s="365"/>
      <c r="L515" s="365"/>
      <c r="M515" s="367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36" sqref="D3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2"/>
      <c r="B5" s="513"/>
      <c r="C5" s="512"/>
      <c r="D5" s="51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14" t="s">
        <v>567</v>
      </c>
      <c r="C7" s="513"/>
      <c r="D7" s="7">
        <f>Main!B10</f>
        <v>44546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44545</v>
      </c>
      <c r="B10" s="32">
        <v>539661</v>
      </c>
      <c r="C10" s="31" t="s">
        <v>1037</v>
      </c>
      <c r="D10" s="31" t="s">
        <v>1038</v>
      </c>
      <c r="E10" s="31" t="s">
        <v>577</v>
      </c>
      <c r="F10" s="90">
        <v>49500</v>
      </c>
      <c r="G10" s="32">
        <v>15.92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44545</v>
      </c>
      <c r="B11" s="32">
        <v>543269</v>
      </c>
      <c r="C11" s="31" t="s">
        <v>1039</v>
      </c>
      <c r="D11" s="31" t="s">
        <v>1040</v>
      </c>
      <c r="E11" s="31" t="s">
        <v>577</v>
      </c>
      <c r="F11" s="90">
        <v>6400</v>
      </c>
      <c r="G11" s="32">
        <v>29.25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44545</v>
      </c>
      <c r="B12" s="32">
        <v>539834</v>
      </c>
      <c r="C12" s="31" t="s">
        <v>1041</v>
      </c>
      <c r="D12" s="31" t="s">
        <v>1042</v>
      </c>
      <c r="E12" s="31" t="s">
        <v>577</v>
      </c>
      <c r="F12" s="90">
        <v>643500</v>
      </c>
      <c r="G12" s="32">
        <v>3.2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44545</v>
      </c>
      <c r="B13" s="32">
        <v>539834</v>
      </c>
      <c r="C13" s="31" t="s">
        <v>1041</v>
      </c>
      <c r="D13" s="31" t="s">
        <v>1043</v>
      </c>
      <c r="E13" s="31" t="s">
        <v>576</v>
      </c>
      <c r="F13" s="90">
        <v>600000</v>
      </c>
      <c r="G13" s="32">
        <v>3.2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44545</v>
      </c>
      <c r="B14" s="32">
        <v>537766</v>
      </c>
      <c r="C14" s="31" t="s">
        <v>944</v>
      </c>
      <c r="D14" s="31" t="s">
        <v>1044</v>
      </c>
      <c r="E14" s="31" t="s">
        <v>576</v>
      </c>
      <c r="F14" s="90">
        <v>20000</v>
      </c>
      <c r="G14" s="32">
        <v>3.76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44545</v>
      </c>
      <c r="B15" s="32">
        <v>537766</v>
      </c>
      <c r="C15" s="31" t="s">
        <v>944</v>
      </c>
      <c r="D15" s="31" t="s">
        <v>1044</v>
      </c>
      <c r="E15" s="31" t="s">
        <v>577</v>
      </c>
      <c r="F15" s="90">
        <v>295248</v>
      </c>
      <c r="G15" s="32">
        <v>3.82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44545</v>
      </c>
      <c r="B16" s="32">
        <v>512169</v>
      </c>
      <c r="C16" s="31" t="s">
        <v>1045</v>
      </c>
      <c r="D16" s="31" t="s">
        <v>1046</v>
      </c>
      <c r="E16" s="31" t="s">
        <v>576</v>
      </c>
      <c r="F16" s="90">
        <v>25000</v>
      </c>
      <c r="G16" s="32">
        <v>7.36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44545</v>
      </c>
      <c r="B17" s="32">
        <v>542934</v>
      </c>
      <c r="C17" s="31" t="s">
        <v>1047</v>
      </c>
      <c r="D17" s="31" t="s">
        <v>1028</v>
      </c>
      <c r="E17" s="31" t="s">
        <v>576</v>
      </c>
      <c r="F17" s="90">
        <v>71000</v>
      </c>
      <c r="G17" s="32">
        <v>87.65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44545</v>
      </c>
      <c r="B18" s="32">
        <v>542934</v>
      </c>
      <c r="C18" s="31" t="s">
        <v>1047</v>
      </c>
      <c r="D18" s="31" t="s">
        <v>1048</v>
      </c>
      <c r="E18" s="31" t="s">
        <v>577</v>
      </c>
      <c r="F18" s="90">
        <v>75000</v>
      </c>
      <c r="G18" s="32">
        <v>87.65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44545</v>
      </c>
      <c r="B19" s="32">
        <v>522292</v>
      </c>
      <c r="C19" s="31" t="s">
        <v>1049</v>
      </c>
      <c r="D19" s="31" t="s">
        <v>1050</v>
      </c>
      <c r="E19" s="31" t="s">
        <v>576</v>
      </c>
      <c r="F19" s="90">
        <v>100000</v>
      </c>
      <c r="G19" s="32">
        <v>47.5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44545</v>
      </c>
      <c r="B20" s="32">
        <v>530839</v>
      </c>
      <c r="C20" s="31" t="s">
        <v>1051</v>
      </c>
      <c r="D20" s="31" t="s">
        <v>1052</v>
      </c>
      <c r="E20" s="31" t="s">
        <v>577</v>
      </c>
      <c r="F20" s="90">
        <v>123654</v>
      </c>
      <c r="G20" s="32">
        <v>11.85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44545</v>
      </c>
      <c r="B21" s="32">
        <v>512379</v>
      </c>
      <c r="C21" s="31" t="s">
        <v>909</v>
      </c>
      <c r="D21" s="31" t="s">
        <v>965</v>
      </c>
      <c r="E21" s="31" t="s">
        <v>577</v>
      </c>
      <c r="F21" s="90">
        <v>2350000</v>
      </c>
      <c r="G21" s="32">
        <v>6.57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44545</v>
      </c>
      <c r="B22" s="32">
        <v>524752</v>
      </c>
      <c r="C22" s="31" t="s">
        <v>954</v>
      </c>
      <c r="D22" s="31" t="s">
        <v>978</v>
      </c>
      <c r="E22" s="31" t="s">
        <v>576</v>
      </c>
      <c r="F22" s="90">
        <v>83872</v>
      </c>
      <c r="G22" s="32">
        <v>83.37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44545</v>
      </c>
      <c r="B23" s="32">
        <v>524752</v>
      </c>
      <c r="C23" s="31" t="s">
        <v>954</v>
      </c>
      <c r="D23" s="31" t="s">
        <v>978</v>
      </c>
      <c r="E23" s="31" t="s">
        <v>577</v>
      </c>
      <c r="F23" s="90">
        <v>98872</v>
      </c>
      <c r="G23" s="32">
        <v>83.37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44545</v>
      </c>
      <c r="B24" s="32">
        <v>524752</v>
      </c>
      <c r="C24" s="31" t="s">
        <v>954</v>
      </c>
      <c r="D24" s="31" t="s">
        <v>1053</v>
      </c>
      <c r="E24" s="31" t="s">
        <v>577</v>
      </c>
      <c r="F24" s="90">
        <v>650000</v>
      </c>
      <c r="G24" s="32">
        <v>83.4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44545</v>
      </c>
      <c r="B25" s="32">
        <v>541778</v>
      </c>
      <c r="C25" s="31" t="s">
        <v>1054</v>
      </c>
      <c r="D25" s="31" t="s">
        <v>1055</v>
      </c>
      <c r="E25" s="31" t="s">
        <v>576</v>
      </c>
      <c r="F25" s="90">
        <v>9971</v>
      </c>
      <c r="G25" s="32">
        <v>554.95000000000005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44545</v>
      </c>
      <c r="B26" s="32">
        <v>541778</v>
      </c>
      <c r="C26" s="31" t="s">
        <v>1054</v>
      </c>
      <c r="D26" s="31" t="s">
        <v>1055</v>
      </c>
      <c r="E26" s="31" t="s">
        <v>577</v>
      </c>
      <c r="F26" s="90">
        <v>67395</v>
      </c>
      <c r="G26" s="32">
        <v>555.37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44545</v>
      </c>
      <c r="B27" s="32">
        <v>540936</v>
      </c>
      <c r="C27" s="31" t="s">
        <v>1056</v>
      </c>
      <c r="D27" s="31" t="s">
        <v>1057</v>
      </c>
      <c r="E27" s="31" t="s">
        <v>576</v>
      </c>
      <c r="F27" s="90">
        <v>55000</v>
      </c>
      <c r="G27" s="32">
        <v>12.1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44545</v>
      </c>
      <c r="B28" s="32">
        <v>513536</v>
      </c>
      <c r="C28" s="31" t="s">
        <v>1058</v>
      </c>
      <c r="D28" s="31" t="s">
        <v>1059</v>
      </c>
      <c r="E28" s="31" t="s">
        <v>577</v>
      </c>
      <c r="F28" s="90">
        <v>350000</v>
      </c>
      <c r="G28" s="32">
        <v>11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44545</v>
      </c>
      <c r="B29" s="32">
        <v>513536</v>
      </c>
      <c r="C29" s="31" t="s">
        <v>1058</v>
      </c>
      <c r="D29" s="31" t="s">
        <v>1060</v>
      </c>
      <c r="E29" s="31" t="s">
        <v>577</v>
      </c>
      <c r="F29" s="90">
        <v>700000</v>
      </c>
      <c r="G29" s="32">
        <v>11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44545</v>
      </c>
      <c r="B30" s="32">
        <v>524013</v>
      </c>
      <c r="C30" s="31" t="s">
        <v>1061</v>
      </c>
      <c r="D30" s="31" t="s">
        <v>1062</v>
      </c>
      <c r="E30" s="31" t="s">
        <v>577</v>
      </c>
      <c r="F30" s="90">
        <v>109216</v>
      </c>
      <c r="G30" s="32">
        <v>16.03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44545</v>
      </c>
      <c r="B31" s="32">
        <v>535667</v>
      </c>
      <c r="C31" s="31" t="s">
        <v>1063</v>
      </c>
      <c r="D31" s="31" t="s">
        <v>1064</v>
      </c>
      <c r="E31" s="31" t="s">
        <v>576</v>
      </c>
      <c r="F31" s="90">
        <v>250000</v>
      </c>
      <c r="G31" s="32">
        <v>17.27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44545</v>
      </c>
      <c r="B32" s="32">
        <v>535667</v>
      </c>
      <c r="C32" s="31" t="s">
        <v>1063</v>
      </c>
      <c r="D32" s="31" t="s">
        <v>1065</v>
      </c>
      <c r="E32" s="31" t="s">
        <v>577</v>
      </c>
      <c r="F32" s="90">
        <v>980000</v>
      </c>
      <c r="G32" s="32">
        <v>17.27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44545</v>
      </c>
      <c r="B33" s="32">
        <v>535667</v>
      </c>
      <c r="C33" s="31" t="s">
        <v>1063</v>
      </c>
      <c r="D33" s="31" t="s">
        <v>1066</v>
      </c>
      <c r="E33" s="31" t="s">
        <v>576</v>
      </c>
      <c r="F33" s="90">
        <v>141000</v>
      </c>
      <c r="G33" s="32">
        <v>17.27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44545</v>
      </c>
      <c r="B34" s="32">
        <v>535667</v>
      </c>
      <c r="C34" s="31" t="s">
        <v>1063</v>
      </c>
      <c r="D34" s="31" t="s">
        <v>1067</v>
      </c>
      <c r="E34" s="31" t="s">
        <v>576</v>
      </c>
      <c r="F34" s="90">
        <v>226500</v>
      </c>
      <c r="G34" s="32">
        <v>17.27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44545</v>
      </c>
      <c r="B35" s="32">
        <v>535667</v>
      </c>
      <c r="C35" s="31" t="s">
        <v>1063</v>
      </c>
      <c r="D35" s="31" t="s">
        <v>1068</v>
      </c>
      <c r="E35" s="31" t="s">
        <v>576</v>
      </c>
      <c r="F35" s="90">
        <v>370000</v>
      </c>
      <c r="G35" s="32">
        <v>17.27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44545</v>
      </c>
      <c r="B36" s="32">
        <v>540377</v>
      </c>
      <c r="C36" s="31" t="s">
        <v>955</v>
      </c>
      <c r="D36" s="31" t="s">
        <v>1069</v>
      </c>
      <c r="E36" s="31" t="s">
        <v>576</v>
      </c>
      <c r="F36" s="90">
        <v>30000</v>
      </c>
      <c r="G36" s="32">
        <v>21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44545</v>
      </c>
      <c r="B37" s="32">
        <v>540377</v>
      </c>
      <c r="C37" s="31" t="s">
        <v>955</v>
      </c>
      <c r="D37" s="31" t="s">
        <v>1070</v>
      </c>
      <c r="E37" s="31" t="s">
        <v>577</v>
      </c>
      <c r="F37" s="90">
        <v>18000</v>
      </c>
      <c r="G37" s="32">
        <v>19.8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44545</v>
      </c>
      <c r="B38" s="32">
        <v>540377</v>
      </c>
      <c r="C38" s="31" t="s">
        <v>955</v>
      </c>
      <c r="D38" s="31" t="s">
        <v>995</v>
      </c>
      <c r="E38" s="31" t="s">
        <v>577</v>
      </c>
      <c r="F38" s="90">
        <v>24000</v>
      </c>
      <c r="G38" s="32">
        <v>21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44545</v>
      </c>
      <c r="B39" s="32">
        <v>540377</v>
      </c>
      <c r="C39" s="31" t="s">
        <v>955</v>
      </c>
      <c r="D39" s="31" t="s">
        <v>1071</v>
      </c>
      <c r="E39" s="31" t="s">
        <v>577</v>
      </c>
      <c r="F39" s="90">
        <v>24000</v>
      </c>
      <c r="G39" s="32">
        <v>20.7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44545</v>
      </c>
      <c r="B40" s="32">
        <v>540377</v>
      </c>
      <c r="C40" s="31" t="s">
        <v>955</v>
      </c>
      <c r="D40" s="31" t="s">
        <v>1072</v>
      </c>
      <c r="E40" s="31" t="s">
        <v>577</v>
      </c>
      <c r="F40" s="90">
        <v>72000</v>
      </c>
      <c r="G40" s="32">
        <v>21.5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44545</v>
      </c>
      <c r="B41" s="32">
        <v>540377</v>
      </c>
      <c r="C41" s="31" t="s">
        <v>955</v>
      </c>
      <c r="D41" s="31" t="s">
        <v>994</v>
      </c>
      <c r="E41" s="31" t="s">
        <v>577</v>
      </c>
      <c r="F41" s="90">
        <v>42000</v>
      </c>
      <c r="G41" s="32">
        <v>20.57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44545</v>
      </c>
      <c r="B42" s="32">
        <v>540377</v>
      </c>
      <c r="C42" s="31" t="s">
        <v>955</v>
      </c>
      <c r="D42" s="31" t="s">
        <v>993</v>
      </c>
      <c r="E42" s="31" t="s">
        <v>576</v>
      </c>
      <c r="F42" s="90">
        <v>24000</v>
      </c>
      <c r="G42" s="32">
        <v>21.5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44545</v>
      </c>
      <c r="B43" s="32">
        <v>540377</v>
      </c>
      <c r="C43" s="31" t="s">
        <v>955</v>
      </c>
      <c r="D43" s="31" t="s">
        <v>1073</v>
      </c>
      <c r="E43" s="31" t="s">
        <v>576</v>
      </c>
      <c r="F43" s="90">
        <v>30000</v>
      </c>
      <c r="G43" s="32">
        <v>21.5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44545</v>
      </c>
      <c r="B44" s="32">
        <v>540377</v>
      </c>
      <c r="C44" s="31" t="s">
        <v>955</v>
      </c>
      <c r="D44" s="31" t="s">
        <v>1074</v>
      </c>
      <c r="E44" s="31" t="s">
        <v>576</v>
      </c>
      <c r="F44" s="90">
        <v>60000</v>
      </c>
      <c r="G44" s="32">
        <v>20.52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44545</v>
      </c>
      <c r="B45" s="32">
        <v>541983</v>
      </c>
      <c r="C45" s="31" t="s">
        <v>1075</v>
      </c>
      <c r="D45" s="31" t="s">
        <v>1076</v>
      </c>
      <c r="E45" s="31" t="s">
        <v>577</v>
      </c>
      <c r="F45" s="90">
        <v>100000</v>
      </c>
      <c r="G45" s="32">
        <v>4.74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44545</v>
      </c>
      <c r="B46" s="32">
        <v>539841</v>
      </c>
      <c r="C46" s="31" t="s">
        <v>1077</v>
      </c>
      <c r="D46" s="31" t="s">
        <v>1078</v>
      </c>
      <c r="E46" s="31" t="s">
        <v>576</v>
      </c>
      <c r="F46" s="90">
        <v>200000</v>
      </c>
      <c r="G46" s="32">
        <v>205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44545</v>
      </c>
      <c r="B47" s="32">
        <v>539814</v>
      </c>
      <c r="C47" s="31" t="s">
        <v>996</v>
      </c>
      <c r="D47" s="31" t="s">
        <v>1079</v>
      </c>
      <c r="E47" s="31" t="s">
        <v>577</v>
      </c>
      <c r="F47" s="90">
        <v>31086</v>
      </c>
      <c r="G47" s="32">
        <v>37.979999999999997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44545</v>
      </c>
      <c r="B48" s="32">
        <v>531648</v>
      </c>
      <c r="C48" s="31" t="s">
        <v>1080</v>
      </c>
      <c r="D48" s="31" t="s">
        <v>1081</v>
      </c>
      <c r="E48" s="31" t="s">
        <v>577</v>
      </c>
      <c r="F48" s="90">
        <v>116500</v>
      </c>
      <c r="G48" s="32">
        <v>1.26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44545</v>
      </c>
      <c r="B49" s="32">
        <v>531648</v>
      </c>
      <c r="C49" s="31" t="s">
        <v>1080</v>
      </c>
      <c r="D49" s="31" t="s">
        <v>1082</v>
      </c>
      <c r="E49" s="31" t="s">
        <v>577</v>
      </c>
      <c r="F49" s="90">
        <v>121000</v>
      </c>
      <c r="G49" s="32">
        <v>1.23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44545</v>
      </c>
      <c r="B50" s="32">
        <v>531648</v>
      </c>
      <c r="C50" s="31" t="s">
        <v>1080</v>
      </c>
      <c r="D50" s="31" t="s">
        <v>1083</v>
      </c>
      <c r="E50" s="31" t="s">
        <v>577</v>
      </c>
      <c r="F50" s="90">
        <v>129603</v>
      </c>
      <c r="G50" s="32">
        <v>1.26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44545</v>
      </c>
      <c r="B51" s="32">
        <v>531503</v>
      </c>
      <c r="C51" s="31" t="s">
        <v>1084</v>
      </c>
      <c r="D51" s="31" t="s">
        <v>1085</v>
      </c>
      <c r="E51" s="31" t="s">
        <v>576</v>
      </c>
      <c r="F51" s="90">
        <v>48000</v>
      </c>
      <c r="G51" s="32">
        <v>83.91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44545</v>
      </c>
      <c r="B52" s="32">
        <v>531834</v>
      </c>
      <c r="C52" s="31" t="s">
        <v>997</v>
      </c>
      <c r="D52" s="31" t="s">
        <v>998</v>
      </c>
      <c r="E52" s="31" t="s">
        <v>576</v>
      </c>
      <c r="F52" s="90">
        <v>123100</v>
      </c>
      <c r="G52" s="32">
        <v>5.48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44545</v>
      </c>
      <c r="B53" s="32">
        <v>531834</v>
      </c>
      <c r="C53" s="31" t="s">
        <v>997</v>
      </c>
      <c r="D53" s="31" t="s">
        <v>999</v>
      </c>
      <c r="E53" s="31" t="s">
        <v>577</v>
      </c>
      <c r="F53" s="90">
        <v>23296</v>
      </c>
      <c r="G53" s="32">
        <v>5.48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44545</v>
      </c>
      <c r="B54" s="32">
        <v>531834</v>
      </c>
      <c r="C54" s="31" t="s">
        <v>997</v>
      </c>
      <c r="D54" s="31" t="s">
        <v>1086</v>
      </c>
      <c r="E54" s="31" t="s">
        <v>577</v>
      </c>
      <c r="F54" s="90">
        <v>90003</v>
      </c>
      <c r="G54" s="32">
        <v>5.48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44545</v>
      </c>
      <c r="B55" s="32">
        <v>543207</v>
      </c>
      <c r="C55" s="31" t="s">
        <v>1000</v>
      </c>
      <c r="D55" s="31" t="s">
        <v>1001</v>
      </c>
      <c r="E55" s="31" t="s">
        <v>576</v>
      </c>
      <c r="F55" s="90">
        <v>92321</v>
      </c>
      <c r="G55" s="32">
        <v>14.51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44545</v>
      </c>
      <c r="B56" s="32">
        <v>543207</v>
      </c>
      <c r="C56" s="31" t="s">
        <v>1000</v>
      </c>
      <c r="D56" s="31" t="s">
        <v>1001</v>
      </c>
      <c r="E56" s="31" t="s">
        <v>577</v>
      </c>
      <c r="F56" s="90">
        <v>102351</v>
      </c>
      <c r="G56" s="32">
        <v>15.02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44545</v>
      </c>
      <c r="B57" s="32">
        <v>543207</v>
      </c>
      <c r="C57" s="31" t="s">
        <v>1000</v>
      </c>
      <c r="D57" s="31" t="s">
        <v>1087</v>
      </c>
      <c r="E57" s="31" t="s">
        <v>577</v>
      </c>
      <c r="F57" s="90">
        <v>117705</v>
      </c>
      <c r="G57" s="32">
        <v>13.72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44545</v>
      </c>
      <c r="B58" s="32">
        <v>543207</v>
      </c>
      <c r="C58" s="31" t="s">
        <v>1000</v>
      </c>
      <c r="D58" s="31" t="s">
        <v>1088</v>
      </c>
      <c r="E58" s="31" t="s">
        <v>576</v>
      </c>
      <c r="F58" s="90">
        <v>69376</v>
      </c>
      <c r="G58" s="32">
        <v>14.13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44545</v>
      </c>
      <c r="B59" s="32">
        <v>543207</v>
      </c>
      <c r="C59" s="31" t="s">
        <v>1000</v>
      </c>
      <c r="D59" s="31" t="s">
        <v>1088</v>
      </c>
      <c r="E59" s="31" t="s">
        <v>577</v>
      </c>
      <c r="F59" s="90">
        <v>25000</v>
      </c>
      <c r="G59" s="32">
        <v>14.78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44545</v>
      </c>
      <c r="B60" s="32">
        <v>543207</v>
      </c>
      <c r="C60" s="31" t="s">
        <v>1000</v>
      </c>
      <c r="D60" s="31" t="s">
        <v>1002</v>
      </c>
      <c r="E60" s="31" t="s">
        <v>576</v>
      </c>
      <c r="F60" s="90">
        <v>288</v>
      </c>
      <c r="G60" s="32">
        <v>14.09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44545</v>
      </c>
      <c r="B61" s="32">
        <v>543207</v>
      </c>
      <c r="C61" s="31" t="s">
        <v>1000</v>
      </c>
      <c r="D61" s="31" t="s">
        <v>1089</v>
      </c>
      <c r="E61" s="31" t="s">
        <v>576</v>
      </c>
      <c r="F61" s="90">
        <v>183333</v>
      </c>
      <c r="G61" s="32">
        <v>15.93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44545</v>
      </c>
      <c r="B62" s="32">
        <v>543207</v>
      </c>
      <c r="C62" s="20" t="s">
        <v>1000</v>
      </c>
      <c r="D62" s="20" t="s">
        <v>1002</v>
      </c>
      <c r="E62" s="31" t="s">
        <v>577</v>
      </c>
      <c r="F62" s="90">
        <v>73449</v>
      </c>
      <c r="G62" s="32">
        <v>14.41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44545</v>
      </c>
      <c r="B63" s="32">
        <v>543207</v>
      </c>
      <c r="C63" s="31" t="s">
        <v>1000</v>
      </c>
      <c r="D63" s="31" t="s">
        <v>1089</v>
      </c>
      <c r="E63" s="31" t="s">
        <v>577</v>
      </c>
      <c r="F63" s="90">
        <v>171517</v>
      </c>
      <c r="G63" s="32">
        <v>14.34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44545</v>
      </c>
      <c r="B64" s="32">
        <v>530557</v>
      </c>
      <c r="C64" s="31" t="s">
        <v>979</v>
      </c>
      <c r="D64" s="31" t="s">
        <v>1006</v>
      </c>
      <c r="E64" s="31" t="s">
        <v>576</v>
      </c>
      <c r="F64" s="90">
        <v>4200000</v>
      </c>
      <c r="G64" s="32">
        <v>1.58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44545</v>
      </c>
      <c r="B65" s="32">
        <v>530557</v>
      </c>
      <c r="C65" s="31" t="s">
        <v>979</v>
      </c>
      <c r="D65" s="31" t="s">
        <v>1006</v>
      </c>
      <c r="E65" s="31" t="s">
        <v>577</v>
      </c>
      <c r="F65" s="90">
        <v>1030000</v>
      </c>
      <c r="G65" s="32">
        <v>1.55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44545</v>
      </c>
      <c r="B66" s="32">
        <v>530557</v>
      </c>
      <c r="C66" s="31" t="s">
        <v>979</v>
      </c>
      <c r="D66" s="31" t="s">
        <v>1090</v>
      </c>
      <c r="E66" s="31" t="s">
        <v>577</v>
      </c>
      <c r="F66" s="90">
        <v>3000000</v>
      </c>
      <c r="G66" s="32">
        <v>1.54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44545</v>
      </c>
      <c r="B67" s="32">
        <v>530557</v>
      </c>
      <c r="C67" s="31" t="s">
        <v>979</v>
      </c>
      <c r="D67" s="31" t="s">
        <v>865</v>
      </c>
      <c r="E67" s="31" t="s">
        <v>576</v>
      </c>
      <c r="F67" s="90">
        <v>5</v>
      </c>
      <c r="G67" s="32">
        <v>1.54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44545</v>
      </c>
      <c r="B68" s="32">
        <v>530557</v>
      </c>
      <c r="C68" s="31" t="s">
        <v>979</v>
      </c>
      <c r="D68" s="31" t="s">
        <v>865</v>
      </c>
      <c r="E68" s="31" t="s">
        <v>577</v>
      </c>
      <c r="F68" s="90">
        <v>5305552</v>
      </c>
      <c r="G68" s="32">
        <v>1.58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44545</v>
      </c>
      <c r="B69" s="32">
        <v>531083</v>
      </c>
      <c r="C69" s="31" t="s">
        <v>1091</v>
      </c>
      <c r="D69" s="31" t="s">
        <v>1092</v>
      </c>
      <c r="E69" s="31" t="s">
        <v>577</v>
      </c>
      <c r="F69" s="90">
        <v>53628</v>
      </c>
      <c r="G69" s="32">
        <v>15.13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44545</v>
      </c>
      <c r="B70" s="32">
        <v>543282</v>
      </c>
      <c r="C70" s="31" t="s">
        <v>1093</v>
      </c>
      <c r="D70" s="31" t="s">
        <v>1094</v>
      </c>
      <c r="E70" s="31" t="s">
        <v>577</v>
      </c>
      <c r="F70" s="90">
        <v>3000</v>
      </c>
      <c r="G70" s="32">
        <v>210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44545</v>
      </c>
      <c r="B71" s="32">
        <v>543282</v>
      </c>
      <c r="C71" s="31" t="s">
        <v>1093</v>
      </c>
      <c r="D71" s="31" t="s">
        <v>1095</v>
      </c>
      <c r="E71" s="31" t="s">
        <v>576</v>
      </c>
      <c r="F71" s="90">
        <v>3000</v>
      </c>
      <c r="G71" s="32">
        <v>210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44545</v>
      </c>
      <c r="B72" s="32">
        <v>540416</v>
      </c>
      <c r="C72" s="31" t="s">
        <v>1096</v>
      </c>
      <c r="D72" s="31" t="s">
        <v>1097</v>
      </c>
      <c r="E72" s="31" t="s">
        <v>576</v>
      </c>
      <c r="F72" s="90">
        <v>25600</v>
      </c>
      <c r="G72" s="32">
        <v>78.099999999999994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44545</v>
      </c>
      <c r="B73" s="32">
        <v>540416</v>
      </c>
      <c r="C73" s="31" t="s">
        <v>1096</v>
      </c>
      <c r="D73" s="31" t="s">
        <v>1098</v>
      </c>
      <c r="E73" s="31" t="s">
        <v>577</v>
      </c>
      <c r="F73" s="90">
        <v>25600</v>
      </c>
      <c r="G73" s="32">
        <v>78.099999999999994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44545</v>
      </c>
      <c r="B74" s="32">
        <v>543400</v>
      </c>
      <c r="C74" s="31" t="s">
        <v>1099</v>
      </c>
      <c r="D74" s="31" t="s">
        <v>1100</v>
      </c>
      <c r="E74" s="31" t="s">
        <v>577</v>
      </c>
      <c r="F74" s="90">
        <v>118000</v>
      </c>
      <c r="G74" s="32">
        <v>43.73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44545</v>
      </c>
      <c r="B75" s="32">
        <v>543400</v>
      </c>
      <c r="C75" s="31" t="s">
        <v>1099</v>
      </c>
      <c r="D75" s="31" t="s">
        <v>1101</v>
      </c>
      <c r="E75" s="31" t="s">
        <v>576</v>
      </c>
      <c r="F75" s="90">
        <v>60000</v>
      </c>
      <c r="G75" s="32">
        <v>43.4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44545</v>
      </c>
      <c r="B76" s="32">
        <v>543400</v>
      </c>
      <c r="C76" s="31" t="s">
        <v>1099</v>
      </c>
      <c r="D76" s="31" t="s">
        <v>865</v>
      </c>
      <c r="E76" s="31" t="s">
        <v>576</v>
      </c>
      <c r="F76" s="90">
        <v>72000</v>
      </c>
      <c r="G76" s="32">
        <v>43.4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44545</v>
      </c>
      <c r="B77" s="32">
        <v>543400</v>
      </c>
      <c r="C77" s="31" t="s">
        <v>1099</v>
      </c>
      <c r="D77" s="31" t="s">
        <v>865</v>
      </c>
      <c r="E77" s="31" t="s">
        <v>577</v>
      </c>
      <c r="F77" s="90">
        <v>22000</v>
      </c>
      <c r="G77" s="32">
        <v>43.4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44545</v>
      </c>
      <c r="B78" s="32">
        <v>539598</v>
      </c>
      <c r="C78" s="31" t="s">
        <v>1102</v>
      </c>
      <c r="D78" s="31" t="s">
        <v>1103</v>
      </c>
      <c r="E78" s="31" t="s">
        <v>577</v>
      </c>
      <c r="F78" s="90">
        <v>40000</v>
      </c>
      <c r="G78" s="32">
        <v>39.96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44545</v>
      </c>
      <c r="B79" s="32">
        <v>539287</v>
      </c>
      <c r="C79" s="31" t="s">
        <v>1003</v>
      </c>
      <c r="D79" s="31" t="s">
        <v>977</v>
      </c>
      <c r="E79" s="31" t="s">
        <v>576</v>
      </c>
      <c r="F79" s="90">
        <v>23923</v>
      </c>
      <c r="G79" s="32">
        <v>35.39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44545</v>
      </c>
      <c r="B80" s="32">
        <v>539287</v>
      </c>
      <c r="C80" s="31" t="s">
        <v>1003</v>
      </c>
      <c r="D80" s="31" t="s">
        <v>977</v>
      </c>
      <c r="E80" s="31" t="s">
        <v>577</v>
      </c>
      <c r="F80" s="90">
        <v>40914</v>
      </c>
      <c r="G80" s="32">
        <v>35.6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44545</v>
      </c>
      <c r="B81" s="32">
        <v>540198</v>
      </c>
      <c r="C81" s="31" t="s">
        <v>1104</v>
      </c>
      <c r="D81" s="31" t="s">
        <v>1105</v>
      </c>
      <c r="E81" s="31" t="s">
        <v>576</v>
      </c>
      <c r="F81" s="90">
        <v>1102</v>
      </c>
      <c r="G81" s="32">
        <v>41.6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44545</v>
      </c>
      <c r="B82" s="32">
        <v>540198</v>
      </c>
      <c r="C82" s="31" t="s">
        <v>1104</v>
      </c>
      <c r="D82" s="31" t="s">
        <v>1106</v>
      </c>
      <c r="E82" s="31" t="s">
        <v>576</v>
      </c>
      <c r="F82" s="90">
        <v>33622</v>
      </c>
      <c r="G82" s="32">
        <v>41.79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44545</v>
      </c>
      <c r="B83" s="32">
        <v>540198</v>
      </c>
      <c r="C83" s="31" t="s">
        <v>1104</v>
      </c>
      <c r="D83" s="31" t="s">
        <v>1105</v>
      </c>
      <c r="E83" s="31" t="s">
        <v>577</v>
      </c>
      <c r="F83" s="90">
        <v>33213</v>
      </c>
      <c r="G83" s="32">
        <v>41.8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44545</v>
      </c>
      <c r="B84" s="32">
        <v>541634</v>
      </c>
      <c r="C84" s="31" t="s">
        <v>1107</v>
      </c>
      <c r="D84" s="31" t="s">
        <v>1055</v>
      </c>
      <c r="E84" s="31" t="s">
        <v>576</v>
      </c>
      <c r="F84" s="90">
        <v>76790</v>
      </c>
      <c r="G84" s="32">
        <v>25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44545</v>
      </c>
      <c r="B85" s="32">
        <v>541634</v>
      </c>
      <c r="C85" s="31" t="s">
        <v>1107</v>
      </c>
      <c r="D85" s="31" t="s">
        <v>1108</v>
      </c>
      <c r="E85" s="31" t="s">
        <v>577</v>
      </c>
      <c r="F85" s="90">
        <v>76800</v>
      </c>
      <c r="G85" s="32">
        <v>25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44545</v>
      </c>
      <c r="B86" s="32">
        <v>530461</v>
      </c>
      <c r="C86" s="31" t="s">
        <v>1004</v>
      </c>
      <c r="D86" s="31" t="s">
        <v>1005</v>
      </c>
      <c r="E86" s="31" t="s">
        <v>576</v>
      </c>
      <c r="F86" s="90">
        <v>1</v>
      </c>
      <c r="G86" s="32">
        <v>25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44545</v>
      </c>
      <c r="B87" s="32">
        <v>530461</v>
      </c>
      <c r="C87" s="31" t="s">
        <v>1004</v>
      </c>
      <c r="D87" s="31" t="s">
        <v>1005</v>
      </c>
      <c r="E87" s="31" t="s">
        <v>577</v>
      </c>
      <c r="F87" s="90">
        <v>129401</v>
      </c>
      <c r="G87" s="32">
        <v>25.41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44545</v>
      </c>
      <c r="B88" s="32">
        <v>502090</v>
      </c>
      <c r="C88" s="31" t="s">
        <v>1109</v>
      </c>
      <c r="D88" s="31" t="s">
        <v>1110</v>
      </c>
      <c r="E88" s="31" t="s">
        <v>576</v>
      </c>
      <c r="F88" s="90">
        <v>884159</v>
      </c>
      <c r="G88" s="32">
        <v>248.15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44545</v>
      </c>
      <c r="B89" s="32">
        <v>502090</v>
      </c>
      <c r="C89" s="31" t="s">
        <v>1109</v>
      </c>
      <c r="D89" s="31" t="s">
        <v>1110</v>
      </c>
      <c r="E89" s="31" t="s">
        <v>577</v>
      </c>
      <c r="F89" s="90">
        <v>884159</v>
      </c>
      <c r="G89" s="32">
        <v>248.15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44545</v>
      </c>
      <c r="B90" s="32">
        <v>511760</v>
      </c>
      <c r="C90" s="31" t="s">
        <v>1111</v>
      </c>
      <c r="D90" s="31" t="s">
        <v>1112</v>
      </c>
      <c r="E90" s="31" t="s">
        <v>576</v>
      </c>
      <c r="F90" s="90">
        <v>800000</v>
      </c>
      <c r="G90" s="32">
        <v>0.57999999999999996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44545</v>
      </c>
      <c r="B91" s="32">
        <v>512499</v>
      </c>
      <c r="C91" s="31" t="s">
        <v>932</v>
      </c>
      <c r="D91" s="31" t="s">
        <v>865</v>
      </c>
      <c r="E91" s="31" t="s">
        <v>577</v>
      </c>
      <c r="F91" s="90">
        <v>8039903</v>
      </c>
      <c r="G91" s="32">
        <v>0.49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44545</v>
      </c>
      <c r="B92" s="32">
        <v>505515</v>
      </c>
      <c r="C92" s="31" t="s">
        <v>1007</v>
      </c>
      <c r="D92" s="31" t="s">
        <v>1113</v>
      </c>
      <c r="E92" s="31" t="s">
        <v>577</v>
      </c>
      <c r="F92" s="90">
        <v>124176</v>
      </c>
      <c r="G92" s="32">
        <v>13.04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44545</v>
      </c>
      <c r="B93" s="32">
        <v>533019</v>
      </c>
      <c r="C93" s="31" t="s">
        <v>1008</v>
      </c>
      <c r="D93" s="31" t="s">
        <v>1114</v>
      </c>
      <c r="E93" s="31" t="s">
        <v>577</v>
      </c>
      <c r="F93" s="90">
        <v>40000</v>
      </c>
      <c r="G93" s="32">
        <v>76.75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44545</v>
      </c>
      <c r="B94" s="32">
        <v>533019</v>
      </c>
      <c r="C94" s="31" t="s">
        <v>1008</v>
      </c>
      <c r="D94" s="31" t="s">
        <v>865</v>
      </c>
      <c r="E94" s="31" t="s">
        <v>576</v>
      </c>
      <c r="F94" s="90">
        <v>30000</v>
      </c>
      <c r="G94" s="32">
        <v>76.75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44545</v>
      </c>
      <c r="B95" s="32">
        <v>533019</v>
      </c>
      <c r="C95" s="31" t="s">
        <v>1008</v>
      </c>
      <c r="D95" s="31" t="s">
        <v>865</v>
      </c>
      <c r="E95" s="31" t="s">
        <v>577</v>
      </c>
      <c r="F95" s="90">
        <v>180</v>
      </c>
      <c r="G95" s="32">
        <v>76.75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44545</v>
      </c>
      <c r="B96" s="32">
        <v>539584</v>
      </c>
      <c r="C96" s="31" t="s">
        <v>1115</v>
      </c>
      <c r="D96" s="31" t="s">
        <v>1116</v>
      </c>
      <c r="E96" s="31" t="s">
        <v>577</v>
      </c>
      <c r="F96" s="90">
        <v>255000</v>
      </c>
      <c r="G96" s="32">
        <v>1.29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44545</v>
      </c>
      <c r="B97" s="32">
        <v>539584</v>
      </c>
      <c r="C97" s="31" t="s">
        <v>1115</v>
      </c>
      <c r="D97" s="31" t="s">
        <v>1117</v>
      </c>
      <c r="E97" s="31" t="s">
        <v>577</v>
      </c>
      <c r="F97" s="90">
        <v>312000</v>
      </c>
      <c r="G97" s="32">
        <v>1.29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44545</v>
      </c>
      <c r="B98" s="32">
        <v>538610</v>
      </c>
      <c r="C98" s="31" t="s">
        <v>956</v>
      </c>
      <c r="D98" s="31" t="s">
        <v>1118</v>
      </c>
      <c r="E98" s="31" t="s">
        <v>577</v>
      </c>
      <c r="F98" s="90">
        <v>150000</v>
      </c>
      <c r="G98" s="32">
        <v>73.849999999999994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44545</v>
      </c>
      <c r="B99" s="32">
        <v>538610</v>
      </c>
      <c r="C99" s="31" t="s">
        <v>956</v>
      </c>
      <c r="D99" s="31" t="s">
        <v>1119</v>
      </c>
      <c r="E99" s="31" t="s">
        <v>577</v>
      </c>
      <c r="F99" s="90">
        <v>175000</v>
      </c>
      <c r="G99" s="32">
        <v>73.849999999999994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44545</v>
      </c>
      <c r="B100" s="32">
        <v>538610</v>
      </c>
      <c r="C100" s="31" t="s">
        <v>956</v>
      </c>
      <c r="D100" s="31" t="s">
        <v>1120</v>
      </c>
      <c r="E100" s="31" t="s">
        <v>577</v>
      </c>
      <c r="F100" s="90">
        <v>130000</v>
      </c>
      <c r="G100" s="32">
        <v>73.849999999999994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44545</v>
      </c>
      <c r="B101" s="32">
        <v>500014</v>
      </c>
      <c r="C101" s="31" t="s">
        <v>1121</v>
      </c>
      <c r="D101" s="31" t="s">
        <v>865</v>
      </c>
      <c r="E101" s="31" t="s">
        <v>576</v>
      </c>
      <c r="F101" s="90">
        <v>412873</v>
      </c>
      <c r="G101" s="32">
        <v>6.68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44545</v>
      </c>
      <c r="B102" s="32">
        <v>500014</v>
      </c>
      <c r="C102" s="31" t="s">
        <v>1121</v>
      </c>
      <c r="D102" s="31" t="s">
        <v>865</v>
      </c>
      <c r="E102" s="31" t="s">
        <v>577</v>
      </c>
      <c r="F102" s="90">
        <v>660036</v>
      </c>
      <c r="G102" s="32">
        <v>6.99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44545</v>
      </c>
      <c r="B103" s="32">
        <v>500014</v>
      </c>
      <c r="C103" s="31" t="s">
        <v>1121</v>
      </c>
      <c r="D103" s="31" t="s">
        <v>1122</v>
      </c>
      <c r="E103" s="31" t="s">
        <v>577</v>
      </c>
      <c r="F103" s="90">
        <v>358704</v>
      </c>
      <c r="G103" s="32">
        <v>6.42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44545</v>
      </c>
      <c r="B104" s="32">
        <v>530459</v>
      </c>
      <c r="C104" s="31" t="s">
        <v>1123</v>
      </c>
      <c r="D104" s="31" t="s">
        <v>1124</v>
      </c>
      <c r="E104" s="31" t="s">
        <v>576</v>
      </c>
      <c r="F104" s="90">
        <v>38603</v>
      </c>
      <c r="G104" s="32">
        <v>20.78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44545</v>
      </c>
      <c r="B105" s="32">
        <v>511012</v>
      </c>
      <c r="C105" s="31" t="s">
        <v>980</v>
      </c>
      <c r="D105" s="31" t="s">
        <v>981</v>
      </c>
      <c r="E105" s="31" t="s">
        <v>577</v>
      </c>
      <c r="F105" s="90">
        <v>5000000</v>
      </c>
      <c r="G105" s="32">
        <v>1.06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44545</v>
      </c>
      <c r="B106" s="32" t="s">
        <v>1125</v>
      </c>
      <c r="C106" s="31" t="s">
        <v>1126</v>
      </c>
      <c r="D106" s="31" t="s">
        <v>1015</v>
      </c>
      <c r="E106" s="31" t="s">
        <v>576</v>
      </c>
      <c r="F106" s="90">
        <v>824470</v>
      </c>
      <c r="G106" s="32">
        <v>115.81</v>
      </c>
      <c r="H106" s="32" t="s">
        <v>881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44545</v>
      </c>
      <c r="B107" s="32" t="s">
        <v>1127</v>
      </c>
      <c r="C107" s="31" t="s">
        <v>1128</v>
      </c>
      <c r="D107" s="31" t="s">
        <v>1129</v>
      </c>
      <c r="E107" s="31" t="s">
        <v>576</v>
      </c>
      <c r="F107" s="90">
        <v>310317</v>
      </c>
      <c r="G107" s="32">
        <v>13.95</v>
      </c>
      <c r="H107" s="32" t="s">
        <v>881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44545</v>
      </c>
      <c r="B108" s="32" t="s">
        <v>944</v>
      </c>
      <c r="C108" s="31" t="s">
        <v>945</v>
      </c>
      <c r="D108" s="31" t="s">
        <v>1130</v>
      </c>
      <c r="E108" s="31" t="s">
        <v>576</v>
      </c>
      <c r="F108" s="90">
        <v>52652</v>
      </c>
      <c r="G108" s="32">
        <v>3.75</v>
      </c>
      <c r="H108" s="32" t="s">
        <v>881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44545</v>
      </c>
      <c r="B109" s="32" t="s">
        <v>1009</v>
      </c>
      <c r="C109" s="31" t="s">
        <v>1010</v>
      </c>
      <c r="D109" s="31" t="s">
        <v>1011</v>
      </c>
      <c r="E109" s="31" t="s">
        <v>576</v>
      </c>
      <c r="F109" s="90">
        <v>1113559</v>
      </c>
      <c r="G109" s="32">
        <v>108.13</v>
      </c>
      <c r="H109" s="32" t="s">
        <v>881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44545</v>
      </c>
      <c r="B110" s="32" t="s">
        <v>312</v>
      </c>
      <c r="C110" s="31" t="s">
        <v>1013</v>
      </c>
      <c r="D110" s="31" t="s">
        <v>880</v>
      </c>
      <c r="E110" s="31" t="s">
        <v>576</v>
      </c>
      <c r="F110" s="90">
        <v>448965</v>
      </c>
      <c r="G110" s="32">
        <v>2314.19</v>
      </c>
      <c r="H110" s="32" t="s">
        <v>881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44545</v>
      </c>
      <c r="B111" s="32" t="s">
        <v>312</v>
      </c>
      <c r="C111" s="31" t="s">
        <v>1013</v>
      </c>
      <c r="D111" s="31" t="s">
        <v>1012</v>
      </c>
      <c r="E111" s="31" t="s">
        <v>576</v>
      </c>
      <c r="F111" s="90">
        <v>259681</v>
      </c>
      <c r="G111" s="32">
        <v>2314.48</v>
      </c>
      <c r="H111" s="32" t="s">
        <v>881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44545</v>
      </c>
      <c r="B112" s="32" t="s">
        <v>312</v>
      </c>
      <c r="C112" s="31" t="s">
        <v>1013</v>
      </c>
      <c r="D112" s="31" t="s">
        <v>946</v>
      </c>
      <c r="E112" s="31" t="s">
        <v>576</v>
      </c>
      <c r="F112" s="90">
        <v>237256</v>
      </c>
      <c r="G112" s="32">
        <v>2304.1</v>
      </c>
      <c r="H112" s="32" t="s">
        <v>881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44545</v>
      </c>
      <c r="B113" s="32" t="s">
        <v>1131</v>
      </c>
      <c r="C113" s="31" t="s">
        <v>1132</v>
      </c>
      <c r="D113" s="31" t="s">
        <v>880</v>
      </c>
      <c r="E113" s="31" t="s">
        <v>576</v>
      </c>
      <c r="F113" s="90">
        <v>474766</v>
      </c>
      <c r="G113" s="32">
        <v>34.58</v>
      </c>
      <c r="H113" s="32" t="s">
        <v>881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44545</v>
      </c>
      <c r="B114" s="32" t="s">
        <v>1131</v>
      </c>
      <c r="C114" s="31" t="s">
        <v>1132</v>
      </c>
      <c r="D114" s="31" t="s">
        <v>1011</v>
      </c>
      <c r="E114" s="31" t="s">
        <v>576</v>
      </c>
      <c r="F114" s="90">
        <v>370114</v>
      </c>
      <c r="G114" s="32">
        <v>34.409999999999997</v>
      </c>
      <c r="H114" s="32" t="s">
        <v>881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44545</v>
      </c>
      <c r="B115" s="32" t="s">
        <v>1131</v>
      </c>
      <c r="C115" s="31" t="s">
        <v>1132</v>
      </c>
      <c r="D115" s="31" t="s">
        <v>1012</v>
      </c>
      <c r="E115" s="31" t="s">
        <v>576</v>
      </c>
      <c r="F115" s="90">
        <v>373645</v>
      </c>
      <c r="G115" s="32">
        <v>34.46</v>
      </c>
      <c r="H115" s="32" t="s">
        <v>881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44545</v>
      </c>
      <c r="B116" s="32" t="s">
        <v>1131</v>
      </c>
      <c r="C116" s="31" t="s">
        <v>1132</v>
      </c>
      <c r="D116" s="31" t="s">
        <v>1028</v>
      </c>
      <c r="E116" s="31" t="s">
        <v>576</v>
      </c>
      <c r="F116" s="90">
        <v>618159</v>
      </c>
      <c r="G116" s="32">
        <v>33.86</v>
      </c>
      <c r="H116" s="32" t="s">
        <v>881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44545</v>
      </c>
      <c r="B117" s="32" t="s">
        <v>982</v>
      </c>
      <c r="C117" s="31" t="s">
        <v>983</v>
      </c>
      <c r="D117" s="31" t="s">
        <v>1017</v>
      </c>
      <c r="E117" s="31" t="s">
        <v>576</v>
      </c>
      <c r="F117" s="90">
        <v>1110</v>
      </c>
      <c r="G117" s="32">
        <v>18.73</v>
      </c>
      <c r="H117" s="32" t="s">
        <v>881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44545</v>
      </c>
      <c r="B118" s="32" t="s">
        <v>1133</v>
      </c>
      <c r="C118" s="31" t="s">
        <v>1134</v>
      </c>
      <c r="D118" s="31" t="s">
        <v>1135</v>
      </c>
      <c r="E118" s="31" t="s">
        <v>576</v>
      </c>
      <c r="F118" s="90">
        <v>100000</v>
      </c>
      <c r="G118" s="32">
        <v>215.82</v>
      </c>
      <c r="H118" s="32" t="s">
        <v>881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44545</v>
      </c>
      <c r="B119" s="32" t="s">
        <v>1136</v>
      </c>
      <c r="C119" s="31" t="s">
        <v>1137</v>
      </c>
      <c r="D119" s="31" t="s">
        <v>1138</v>
      </c>
      <c r="E119" s="31" t="s">
        <v>576</v>
      </c>
      <c r="F119" s="90">
        <v>775735</v>
      </c>
      <c r="G119" s="32">
        <v>25.39</v>
      </c>
      <c r="H119" s="32" t="s">
        <v>881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44545</v>
      </c>
      <c r="B120" s="32" t="s">
        <v>1139</v>
      </c>
      <c r="C120" s="31" t="s">
        <v>1140</v>
      </c>
      <c r="D120" s="31" t="s">
        <v>1015</v>
      </c>
      <c r="E120" s="31" t="s">
        <v>576</v>
      </c>
      <c r="F120" s="90">
        <v>700019</v>
      </c>
      <c r="G120" s="32">
        <v>40.31</v>
      </c>
      <c r="H120" s="32" t="s">
        <v>881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44545</v>
      </c>
      <c r="B121" s="32" t="s">
        <v>1141</v>
      </c>
      <c r="C121" s="31" t="s">
        <v>1142</v>
      </c>
      <c r="D121" s="31" t="s">
        <v>984</v>
      </c>
      <c r="E121" s="31" t="s">
        <v>576</v>
      </c>
      <c r="F121" s="90">
        <v>76934</v>
      </c>
      <c r="G121" s="32">
        <v>12.36</v>
      </c>
      <c r="H121" s="32" t="s">
        <v>881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44545</v>
      </c>
      <c r="B122" s="32" t="s">
        <v>1141</v>
      </c>
      <c r="C122" s="31" t="s">
        <v>1142</v>
      </c>
      <c r="D122" s="31" t="s">
        <v>1143</v>
      </c>
      <c r="E122" s="31" t="s">
        <v>576</v>
      </c>
      <c r="F122" s="90">
        <v>95000</v>
      </c>
      <c r="G122" s="32">
        <v>12.4</v>
      </c>
      <c r="H122" s="32" t="s">
        <v>881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44545</v>
      </c>
      <c r="B123" s="32" t="s">
        <v>1144</v>
      </c>
      <c r="C123" s="31" t="s">
        <v>1145</v>
      </c>
      <c r="D123" s="31" t="s">
        <v>1146</v>
      </c>
      <c r="E123" s="31" t="s">
        <v>576</v>
      </c>
      <c r="F123" s="90">
        <v>573268</v>
      </c>
      <c r="G123" s="32">
        <v>44.23</v>
      </c>
      <c r="H123" s="32" t="s">
        <v>881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44545</v>
      </c>
      <c r="B124" s="32" t="s">
        <v>1019</v>
      </c>
      <c r="C124" s="31" t="s">
        <v>1020</v>
      </c>
      <c r="D124" s="31" t="s">
        <v>1021</v>
      </c>
      <c r="E124" s="31" t="s">
        <v>576</v>
      </c>
      <c r="F124" s="90">
        <v>50000</v>
      </c>
      <c r="G124" s="32">
        <v>10.45</v>
      </c>
      <c r="H124" s="32" t="s">
        <v>881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44545</v>
      </c>
      <c r="B125" s="32" t="s">
        <v>1019</v>
      </c>
      <c r="C125" s="31" t="s">
        <v>1020</v>
      </c>
      <c r="D125" s="31" t="s">
        <v>1006</v>
      </c>
      <c r="E125" s="31" t="s">
        <v>576</v>
      </c>
      <c r="F125" s="90">
        <v>564306</v>
      </c>
      <c r="G125" s="32">
        <v>11.39</v>
      </c>
      <c r="H125" s="32" t="s">
        <v>881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44545</v>
      </c>
      <c r="B126" s="32" t="s">
        <v>1147</v>
      </c>
      <c r="C126" s="31" t="s">
        <v>1148</v>
      </c>
      <c r="D126" s="31" t="s">
        <v>1014</v>
      </c>
      <c r="E126" s="31" t="s">
        <v>576</v>
      </c>
      <c r="F126" s="90">
        <v>67390</v>
      </c>
      <c r="G126" s="32">
        <v>200.79</v>
      </c>
      <c r="H126" s="32" t="s">
        <v>881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44545</v>
      </c>
      <c r="B127" s="32" t="s">
        <v>1022</v>
      </c>
      <c r="C127" s="31" t="s">
        <v>1023</v>
      </c>
      <c r="D127" s="31" t="s">
        <v>1149</v>
      </c>
      <c r="E127" s="31" t="s">
        <v>576</v>
      </c>
      <c r="F127" s="90">
        <v>50000</v>
      </c>
      <c r="G127" s="32">
        <v>36.090000000000003</v>
      </c>
      <c r="H127" s="32" t="s">
        <v>881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44545</v>
      </c>
      <c r="B128" s="32" t="s">
        <v>1022</v>
      </c>
      <c r="C128" s="31" t="s">
        <v>1023</v>
      </c>
      <c r="D128" s="31" t="s">
        <v>1016</v>
      </c>
      <c r="E128" s="31" t="s">
        <v>576</v>
      </c>
      <c r="F128" s="90">
        <v>111847</v>
      </c>
      <c r="G128" s="32">
        <v>36.49</v>
      </c>
      <c r="H128" s="32" t="s">
        <v>881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44545</v>
      </c>
      <c r="B129" s="32" t="s">
        <v>1150</v>
      </c>
      <c r="C129" s="31" t="s">
        <v>1151</v>
      </c>
      <c r="D129" s="31" t="s">
        <v>1152</v>
      </c>
      <c r="E129" s="31" t="s">
        <v>576</v>
      </c>
      <c r="F129" s="90">
        <v>254023</v>
      </c>
      <c r="G129" s="32">
        <v>4.66</v>
      </c>
      <c r="H129" s="32" t="s">
        <v>881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44545</v>
      </c>
      <c r="B130" s="32" t="s">
        <v>1150</v>
      </c>
      <c r="C130" s="31" t="s">
        <v>1151</v>
      </c>
      <c r="D130" s="31" t="s">
        <v>1153</v>
      </c>
      <c r="E130" s="31" t="s">
        <v>576</v>
      </c>
      <c r="F130" s="90">
        <v>220000</v>
      </c>
      <c r="G130" s="32">
        <v>4.7699999999999996</v>
      </c>
      <c r="H130" s="32" t="s">
        <v>881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44545</v>
      </c>
      <c r="B131" s="32" t="s">
        <v>1150</v>
      </c>
      <c r="C131" s="31" t="s">
        <v>1151</v>
      </c>
      <c r="D131" s="31" t="s">
        <v>1006</v>
      </c>
      <c r="E131" s="31" t="s">
        <v>576</v>
      </c>
      <c r="F131" s="90">
        <v>700002</v>
      </c>
      <c r="G131" s="32">
        <v>4.55</v>
      </c>
      <c r="H131" s="32" t="s">
        <v>881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44545</v>
      </c>
      <c r="B132" s="32" t="s">
        <v>1154</v>
      </c>
      <c r="C132" s="31" t="s">
        <v>1155</v>
      </c>
      <c r="D132" s="31" t="s">
        <v>1156</v>
      </c>
      <c r="E132" s="31" t="s">
        <v>576</v>
      </c>
      <c r="F132" s="90">
        <v>103776</v>
      </c>
      <c r="G132" s="32">
        <v>22.87</v>
      </c>
      <c r="H132" s="32" t="s">
        <v>881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44545</v>
      </c>
      <c r="B133" s="32" t="s">
        <v>1154</v>
      </c>
      <c r="C133" s="31" t="s">
        <v>1155</v>
      </c>
      <c r="D133" s="31" t="s">
        <v>1024</v>
      </c>
      <c r="E133" s="31" t="s">
        <v>576</v>
      </c>
      <c r="F133" s="90">
        <v>180000</v>
      </c>
      <c r="G133" s="32">
        <v>23.15</v>
      </c>
      <c r="H133" s="32" t="s">
        <v>881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44545</v>
      </c>
      <c r="B134" s="32" t="s">
        <v>1154</v>
      </c>
      <c r="C134" s="31" t="s">
        <v>1155</v>
      </c>
      <c r="D134" s="31" t="s">
        <v>1018</v>
      </c>
      <c r="E134" s="31" t="s">
        <v>576</v>
      </c>
      <c r="F134" s="90">
        <v>60002</v>
      </c>
      <c r="G134" s="32">
        <v>23.15</v>
      </c>
      <c r="H134" s="32" t="s">
        <v>881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44545</v>
      </c>
      <c r="B135" s="32" t="s">
        <v>1154</v>
      </c>
      <c r="C135" s="31" t="s">
        <v>1155</v>
      </c>
      <c r="D135" s="31" t="s">
        <v>1015</v>
      </c>
      <c r="E135" s="31" t="s">
        <v>576</v>
      </c>
      <c r="F135" s="90">
        <v>237933</v>
      </c>
      <c r="G135" s="32">
        <v>23.12</v>
      </c>
      <c r="H135" s="32" t="s">
        <v>881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44545</v>
      </c>
      <c r="B136" s="32" t="s">
        <v>1157</v>
      </c>
      <c r="C136" s="31" t="s">
        <v>1158</v>
      </c>
      <c r="D136" s="31" t="s">
        <v>1159</v>
      </c>
      <c r="E136" s="31" t="s">
        <v>576</v>
      </c>
      <c r="F136" s="90">
        <v>25718395</v>
      </c>
      <c r="G136" s="32">
        <v>3.87</v>
      </c>
      <c r="H136" s="32" t="s">
        <v>881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44545</v>
      </c>
      <c r="B137" s="32" t="s">
        <v>1157</v>
      </c>
      <c r="C137" s="31" t="s">
        <v>1158</v>
      </c>
      <c r="D137" s="31" t="s">
        <v>957</v>
      </c>
      <c r="E137" s="31" t="s">
        <v>576</v>
      </c>
      <c r="F137" s="90">
        <v>15129095</v>
      </c>
      <c r="G137" s="32">
        <v>3.78</v>
      </c>
      <c r="H137" s="32" t="s">
        <v>881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44545</v>
      </c>
      <c r="B138" s="32" t="s">
        <v>1025</v>
      </c>
      <c r="C138" s="31" t="s">
        <v>1026</v>
      </c>
      <c r="D138" s="31" t="s">
        <v>957</v>
      </c>
      <c r="E138" s="31" t="s">
        <v>576</v>
      </c>
      <c r="F138" s="90">
        <v>7148760</v>
      </c>
      <c r="G138" s="32">
        <v>2.39</v>
      </c>
      <c r="H138" s="32" t="s">
        <v>881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44545</v>
      </c>
      <c r="B139" s="32" t="s">
        <v>1160</v>
      </c>
      <c r="C139" s="31" t="s">
        <v>1161</v>
      </c>
      <c r="D139" s="31" t="s">
        <v>1162</v>
      </c>
      <c r="E139" s="31" t="s">
        <v>576</v>
      </c>
      <c r="F139" s="90">
        <v>570500</v>
      </c>
      <c r="G139" s="32">
        <v>127.58</v>
      </c>
      <c r="H139" s="32" t="s">
        <v>881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44545</v>
      </c>
      <c r="B140" s="32" t="s">
        <v>985</v>
      </c>
      <c r="C140" s="31" t="s">
        <v>986</v>
      </c>
      <c r="D140" s="31" t="s">
        <v>1163</v>
      </c>
      <c r="E140" s="31" t="s">
        <v>576</v>
      </c>
      <c r="F140" s="90">
        <v>100000</v>
      </c>
      <c r="G140" s="32">
        <v>93.09</v>
      </c>
      <c r="H140" s="32" t="s">
        <v>881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44545</v>
      </c>
      <c r="B141" s="32" t="s">
        <v>1029</v>
      </c>
      <c r="C141" s="31" t="s">
        <v>1030</v>
      </c>
      <c r="D141" s="31" t="s">
        <v>1164</v>
      </c>
      <c r="E141" s="31" t="s">
        <v>576</v>
      </c>
      <c r="F141" s="90">
        <v>1560000</v>
      </c>
      <c r="G141" s="32">
        <v>0.3</v>
      </c>
      <c r="H141" s="32" t="s">
        <v>881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44545</v>
      </c>
      <c r="B142" s="32" t="s">
        <v>1165</v>
      </c>
      <c r="C142" s="31" t="s">
        <v>1166</v>
      </c>
      <c r="D142" s="31" t="s">
        <v>1167</v>
      </c>
      <c r="E142" s="31" t="s">
        <v>576</v>
      </c>
      <c r="F142" s="90">
        <v>440038</v>
      </c>
      <c r="G142" s="32">
        <v>250.91</v>
      </c>
      <c r="H142" s="32" t="s">
        <v>881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44545</v>
      </c>
      <c r="B143" s="32" t="s">
        <v>1168</v>
      </c>
      <c r="C143" s="31" t="s">
        <v>1169</v>
      </c>
      <c r="D143" s="31" t="s">
        <v>1170</v>
      </c>
      <c r="E143" s="31" t="s">
        <v>577</v>
      </c>
      <c r="F143" s="90">
        <v>822846</v>
      </c>
      <c r="G143" s="32">
        <v>65.69</v>
      </c>
      <c r="H143" s="32" t="s">
        <v>881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44545</v>
      </c>
      <c r="B144" s="32" t="s">
        <v>1125</v>
      </c>
      <c r="C144" s="31" t="s">
        <v>1126</v>
      </c>
      <c r="D144" s="31" t="s">
        <v>1015</v>
      </c>
      <c r="E144" s="31" t="s">
        <v>577</v>
      </c>
      <c r="F144" s="90">
        <v>547610</v>
      </c>
      <c r="G144" s="32">
        <v>115.16</v>
      </c>
      <c r="H144" s="32" t="s">
        <v>881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44545</v>
      </c>
      <c r="B145" s="32" t="s">
        <v>1127</v>
      </c>
      <c r="C145" s="31" t="s">
        <v>1128</v>
      </c>
      <c r="D145" s="31" t="s">
        <v>1171</v>
      </c>
      <c r="E145" s="31" t="s">
        <v>577</v>
      </c>
      <c r="F145" s="90">
        <v>2150000</v>
      </c>
      <c r="G145" s="32">
        <v>13.94</v>
      </c>
      <c r="H145" s="32" t="s">
        <v>881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44545</v>
      </c>
      <c r="B146" s="32" t="s">
        <v>944</v>
      </c>
      <c r="C146" s="31" t="s">
        <v>945</v>
      </c>
      <c r="D146" s="31" t="s">
        <v>1130</v>
      </c>
      <c r="E146" s="31" t="s">
        <v>577</v>
      </c>
      <c r="F146" s="90">
        <v>476555</v>
      </c>
      <c r="G146" s="32">
        <v>3.82</v>
      </c>
      <c r="H146" s="32" t="s">
        <v>881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44545</v>
      </c>
      <c r="B147" s="32" t="s">
        <v>958</v>
      </c>
      <c r="C147" s="31" t="s">
        <v>959</v>
      </c>
      <c r="D147" s="31" t="s">
        <v>960</v>
      </c>
      <c r="E147" s="31" t="s">
        <v>577</v>
      </c>
      <c r="F147" s="90">
        <v>319331</v>
      </c>
      <c r="G147" s="32">
        <v>14.04</v>
      </c>
      <c r="H147" s="32" t="s">
        <v>881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44545</v>
      </c>
      <c r="B148" s="32" t="s">
        <v>1009</v>
      </c>
      <c r="C148" s="31" t="s">
        <v>1010</v>
      </c>
      <c r="D148" s="31" t="s">
        <v>1011</v>
      </c>
      <c r="E148" s="31" t="s">
        <v>577</v>
      </c>
      <c r="F148" s="90">
        <v>1128701</v>
      </c>
      <c r="G148" s="32">
        <v>107.77</v>
      </c>
      <c r="H148" s="32" t="s">
        <v>881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44545</v>
      </c>
      <c r="B149" s="32" t="s">
        <v>928</v>
      </c>
      <c r="C149" s="31" t="s">
        <v>929</v>
      </c>
      <c r="D149" s="31" t="s">
        <v>1172</v>
      </c>
      <c r="E149" s="31" t="s">
        <v>577</v>
      </c>
      <c r="F149" s="90">
        <v>165000</v>
      </c>
      <c r="G149" s="32">
        <v>4.97</v>
      </c>
      <c r="H149" s="32" t="s">
        <v>881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44545</v>
      </c>
      <c r="B150" s="32" t="s">
        <v>312</v>
      </c>
      <c r="C150" s="31" t="s">
        <v>1013</v>
      </c>
      <c r="D150" s="31" t="s">
        <v>880</v>
      </c>
      <c r="E150" s="31" t="s">
        <v>577</v>
      </c>
      <c r="F150" s="90">
        <v>450708</v>
      </c>
      <c r="G150" s="32">
        <v>2313.88</v>
      </c>
      <c r="H150" s="32" t="s">
        <v>881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44545</v>
      </c>
      <c r="B151" s="32" t="s">
        <v>312</v>
      </c>
      <c r="C151" s="31" t="s">
        <v>1013</v>
      </c>
      <c r="D151" s="31" t="s">
        <v>1012</v>
      </c>
      <c r="E151" s="31" t="s">
        <v>577</v>
      </c>
      <c r="F151" s="90">
        <v>259681</v>
      </c>
      <c r="G151" s="32">
        <v>2313.86</v>
      </c>
      <c r="H151" s="32" t="s">
        <v>881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44545</v>
      </c>
      <c r="B152" s="32" t="s">
        <v>312</v>
      </c>
      <c r="C152" s="31" t="s">
        <v>1013</v>
      </c>
      <c r="D152" s="31" t="s">
        <v>946</v>
      </c>
      <c r="E152" s="31" t="s">
        <v>577</v>
      </c>
      <c r="F152" s="90">
        <v>237256</v>
      </c>
      <c r="G152" s="32">
        <v>2305.02</v>
      </c>
      <c r="H152" s="32" t="s">
        <v>881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44545</v>
      </c>
      <c r="B153" s="32" t="s">
        <v>1131</v>
      </c>
      <c r="C153" s="31" t="s">
        <v>1132</v>
      </c>
      <c r="D153" s="31" t="s">
        <v>1028</v>
      </c>
      <c r="E153" s="31" t="s">
        <v>577</v>
      </c>
      <c r="F153" s="90">
        <v>618159</v>
      </c>
      <c r="G153" s="32">
        <v>35.11</v>
      </c>
      <c r="H153" s="32" t="s">
        <v>881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44545</v>
      </c>
      <c r="B154" s="32" t="s">
        <v>1131</v>
      </c>
      <c r="C154" s="31" t="s">
        <v>1132</v>
      </c>
      <c r="D154" s="31" t="s">
        <v>1011</v>
      </c>
      <c r="E154" s="31" t="s">
        <v>577</v>
      </c>
      <c r="F154" s="90">
        <v>370114</v>
      </c>
      <c r="G154" s="32">
        <v>34.26</v>
      </c>
      <c r="H154" s="32" t="s">
        <v>881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44545</v>
      </c>
      <c r="B155" s="32" t="s">
        <v>1131</v>
      </c>
      <c r="C155" s="31" t="s">
        <v>1132</v>
      </c>
      <c r="D155" s="31" t="s">
        <v>1012</v>
      </c>
      <c r="E155" s="31" t="s">
        <v>577</v>
      </c>
      <c r="F155" s="90">
        <v>373645</v>
      </c>
      <c r="G155" s="32">
        <v>34.47</v>
      </c>
      <c r="H155" s="32" t="s">
        <v>881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44545</v>
      </c>
      <c r="B156" s="32" t="s">
        <v>1131</v>
      </c>
      <c r="C156" s="31" t="s">
        <v>1132</v>
      </c>
      <c r="D156" s="31" t="s">
        <v>880</v>
      </c>
      <c r="E156" s="31" t="s">
        <v>577</v>
      </c>
      <c r="F156" s="90">
        <v>482712</v>
      </c>
      <c r="G156" s="32">
        <v>34.630000000000003</v>
      </c>
      <c r="H156" s="32" t="s">
        <v>881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44545</v>
      </c>
      <c r="B157" s="32" t="s">
        <v>982</v>
      </c>
      <c r="C157" s="31" t="s">
        <v>983</v>
      </c>
      <c r="D157" s="31" t="s">
        <v>1017</v>
      </c>
      <c r="E157" s="31" t="s">
        <v>577</v>
      </c>
      <c r="F157" s="90">
        <v>45836</v>
      </c>
      <c r="G157" s="32">
        <v>18.52</v>
      </c>
      <c r="H157" s="32" t="s">
        <v>881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44545</v>
      </c>
      <c r="B158" s="32" t="s">
        <v>1136</v>
      </c>
      <c r="C158" s="31" t="s">
        <v>1137</v>
      </c>
      <c r="D158" s="31" t="s">
        <v>1138</v>
      </c>
      <c r="E158" s="31" t="s">
        <v>577</v>
      </c>
      <c r="F158" s="90">
        <v>767735</v>
      </c>
      <c r="G158" s="32">
        <v>25.79</v>
      </c>
      <c r="H158" s="32" t="s">
        <v>881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44545</v>
      </c>
      <c r="B159" s="32" t="s">
        <v>1139</v>
      </c>
      <c r="C159" s="31" t="s">
        <v>1140</v>
      </c>
      <c r="D159" s="31" t="s">
        <v>1015</v>
      </c>
      <c r="E159" s="31" t="s">
        <v>577</v>
      </c>
      <c r="F159" s="90">
        <v>475019</v>
      </c>
      <c r="G159" s="32">
        <v>39.46</v>
      </c>
      <c r="H159" s="32" t="s">
        <v>881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44545</v>
      </c>
      <c r="B160" s="32" t="s">
        <v>1141</v>
      </c>
      <c r="C160" s="31" t="s">
        <v>1142</v>
      </c>
      <c r="D160" s="31" t="s">
        <v>984</v>
      </c>
      <c r="E160" s="31" t="s">
        <v>577</v>
      </c>
      <c r="F160" s="90">
        <v>61934</v>
      </c>
      <c r="G160" s="32">
        <v>12.4</v>
      </c>
      <c r="H160" s="32" t="s">
        <v>881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44545</v>
      </c>
      <c r="B161" s="32" t="s">
        <v>1144</v>
      </c>
      <c r="C161" s="31" t="s">
        <v>1145</v>
      </c>
      <c r="D161" s="31" t="s">
        <v>1146</v>
      </c>
      <c r="E161" s="31" t="s">
        <v>577</v>
      </c>
      <c r="F161" s="90">
        <v>573268</v>
      </c>
      <c r="G161" s="32">
        <v>44.06</v>
      </c>
      <c r="H161" s="32" t="s">
        <v>881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44545</v>
      </c>
      <c r="B162" s="32" t="s">
        <v>1019</v>
      </c>
      <c r="C162" s="31" t="s">
        <v>1020</v>
      </c>
      <c r="D162" s="31" t="s">
        <v>1021</v>
      </c>
      <c r="E162" s="31" t="s">
        <v>577</v>
      </c>
      <c r="F162" s="90">
        <v>767455</v>
      </c>
      <c r="G162" s="32">
        <v>11.1</v>
      </c>
      <c r="H162" s="32" t="s">
        <v>881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44545</v>
      </c>
      <c r="B163" s="32" t="s">
        <v>1019</v>
      </c>
      <c r="C163" s="31" t="s">
        <v>1020</v>
      </c>
      <c r="D163" s="31" t="s">
        <v>1006</v>
      </c>
      <c r="E163" s="31" t="s">
        <v>577</v>
      </c>
      <c r="F163" s="90">
        <v>879463</v>
      </c>
      <c r="G163" s="32">
        <v>10.91</v>
      </c>
      <c r="H163" s="32" t="s">
        <v>881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44545</v>
      </c>
      <c r="B164" s="32" t="s">
        <v>1173</v>
      </c>
      <c r="C164" s="31" t="s">
        <v>1174</v>
      </c>
      <c r="D164" s="31" t="s">
        <v>1175</v>
      </c>
      <c r="E164" s="31" t="s">
        <v>577</v>
      </c>
      <c r="F164" s="90">
        <v>100000</v>
      </c>
      <c r="G164" s="32">
        <v>51.24</v>
      </c>
      <c r="H164" s="32" t="s">
        <v>881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44545</v>
      </c>
      <c r="B165" s="32" t="s">
        <v>1022</v>
      </c>
      <c r="C165" s="31" t="s">
        <v>1023</v>
      </c>
      <c r="D165" s="31" t="s">
        <v>1016</v>
      </c>
      <c r="E165" s="31" t="s">
        <v>577</v>
      </c>
      <c r="F165" s="90">
        <v>111847</v>
      </c>
      <c r="G165" s="32">
        <v>36.35</v>
      </c>
      <c r="H165" s="32" t="s">
        <v>881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44545</v>
      </c>
      <c r="B166" s="32" t="s">
        <v>1022</v>
      </c>
      <c r="C166" s="31" t="s">
        <v>1023</v>
      </c>
      <c r="D166" s="31" t="s">
        <v>1015</v>
      </c>
      <c r="E166" s="31" t="s">
        <v>577</v>
      </c>
      <c r="F166" s="90">
        <v>100000</v>
      </c>
      <c r="G166" s="32">
        <v>36.590000000000003</v>
      </c>
      <c r="H166" s="32" t="s">
        <v>881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44545</v>
      </c>
      <c r="B167" s="32" t="s">
        <v>1150</v>
      </c>
      <c r="C167" s="31" t="s">
        <v>1151</v>
      </c>
      <c r="D167" s="31" t="s">
        <v>1176</v>
      </c>
      <c r="E167" s="31" t="s">
        <v>577</v>
      </c>
      <c r="F167" s="90">
        <v>300000</v>
      </c>
      <c r="G167" s="32">
        <v>4.55</v>
      </c>
      <c r="H167" s="32" t="s">
        <v>881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44545</v>
      </c>
      <c r="B168" s="32" t="s">
        <v>1150</v>
      </c>
      <c r="C168" s="31" t="s">
        <v>1151</v>
      </c>
      <c r="D168" s="31" t="s">
        <v>1006</v>
      </c>
      <c r="E168" s="31" t="s">
        <v>577</v>
      </c>
      <c r="F168" s="90">
        <v>700002</v>
      </c>
      <c r="G168" s="32">
        <v>4.6500000000000004</v>
      </c>
      <c r="H168" s="32" t="s">
        <v>881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44545</v>
      </c>
      <c r="B169" s="32" t="s">
        <v>1150</v>
      </c>
      <c r="C169" s="31" t="s">
        <v>1151</v>
      </c>
      <c r="D169" s="31" t="s">
        <v>1152</v>
      </c>
      <c r="E169" s="31" t="s">
        <v>577</v>
      </c>
      <c r="F169" s="90">
        <v>231655</v>
      </c>
      <c r="G169" s="32">
        <v>4.7699999999999996</v>
      </c>
      <c r="H169" s="32" t="s">
        <v>881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44545</v>
      </c>
      <c r="B170" s="32" t="s">
        <v>1150</v>
      </c>
      <c r="C170" s="31" t="s">
        <v>1151</v>
      </c>
      <c r="D170" s="31" t="s">
        <v>1177</v>
      </c>
      <c r="E170" s="31" t="s">
        <v>577</v>
      </c>
      <c r="F170" s="90">
        <v>200000</v>
      </c>
      <c r="G170" s="32">
        <v>4.5999999999999996</v>
      </c>
      <c r="H170" s="32" t="s">
        <v>881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44545</v>
      </c>
      <c r="B171" s="32" t="s">
        <v>1154</v>
      </c>
      <c r="C171" s="31" t="s">
        <v>1155</v>
      </c>
      <c r="D171" s="31" t="s">
        <v>1178</v>
      </c>
      <c r="E171" s="31" t="s">
        <v>577</v>
      </c>
      <c r="F171" s="90">
        <v>389000</v>
      </c>
      <c r="G171" s="32">
        <v>23.15</v>
      </c>
      <c r="H171" s="32" t="s">
        <v>881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44545</v>
      </c>
      <c r="B172" s="32" t="s">
        <v>1154</v>
      </c>
      <c r="C172" s="31" t="s">
        <v>1155</v>
      </c>
      <c r="D172" s="31" t="s">
        <v>1179</v>
      </c>
      <c r="E172" s="31" t="s">
        <v>577</v>
      </c>
      <c r="F172" s="90">
        <v>136000</v>
      </c>
      <c r="G172" s="32">
        <v>23.15</v>
      </c>
      <c r="H172" s="32" t="s">
        <v>881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44545</v>
      </c>
      <c r="B173" s="32" t="s">
        <v>1154</v>
      </c>
      <c r="C173" s="31" t="s">
        <v>1155</v>
      </c>
      <c r="D173" s="31" t="s">
        <v>1018</v>
      </c>
      <c r="E173" s="31" t="s">
        <v>577</v>
      </c>
      <c r="F173" s="90">
        <v>110002</v>
      </c>
      <c r="G173" s="32">
        <v>23.04</v>
      </c>
      <c r="H173" s="32" t="s">
        <v>881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44545</v>
      </c>
      <c r="B174" s="32" t="s">
        <v>1154</v>
      </c>
      <c r="C174" s="31" t="s">
        <v>1155</v>
      </c>
      <c r="D174" s="31" t="s">
        <v>1015</v>
      </c>
      <c r="E174" s="31" t="s">
        <v>577</v>
      </c>
      <c r="F174" s="90">
        <v>137933</v>
      </c>
      <c r="G174" s="32">
        <v>23.14</v>
      </c>
      <c r="H174" s="32" t="s">
        <v>881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44545</v>
      </c>
      <c r="B175" s="32" t="s">
        <v>1154</v>
      </c>
      <c r="C175" s="31" t="s">
        <v>1155</v>
      </c>
      <c r="D175" s="31" t="s">
        <v>1156</v>
      </c>
      <c r="E175" s="31" t="s">
        <v>577</v>
      </c>
      <c r="F175" s="90">
        <v>115529</v>
      </c>
      <c r="G175" s="32">
        <v>22.97</v>
      </c>
      <c r="H175" s="32" t="s">
        <v>881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44545</v>
      </c>
      <c r="B176" s="32" t="s">
        <v>1154</v>
      </c>
      <c r="C176" s="31" t="s">
        <v>1155</v>
      </c>
      <c r="D176" s="31" t="s">
        <v>1027</v>
      </c>
      <c r="E176" s="31" t="s">
        <v>577</v>
      </c>
      <c r="F176" s="90">
        <v>95000</v>
      </c>
      <c r="G176" s="32">
        <v>22.93</v>
      </c>
      <c r="H176" s="32" t="s">
        <v>881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44545</v>
      </c>
      <c r="B177" s="32" t="s">
        <v>966</v>
      </c>
      <c r="C177" s="31" t="s">
        <v>967</v>
      </c>
      <c r="D177" s="31" t="s">
        <v>968</v>
      </c>
      <c r="E177" s="31" t="s">
        <v>577</v>
      </c>
      <c r="F177" s="90">
        <v>500000</v>
      </c>
      <c r="G177" s="32">
        <v>11</v>
      </c>
      <c r="H177" s="32" t="s">
        <v>881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44545</v>
      </c>
      <c r="B178" s="32" t="s">
        <v>1157</v>
      </c>
      <c r="C178" s="31" t="s">
        <v>1158</v>
      </c>
      <c r="D178" s="31" t="s">
        <v>957</v>
      </c>
      <c r="E178" s="31" t="s">
        <v>577</v>
      </c>
      <c r="F178" s="90">
        <v>13980101</v>
      </c>
      <c r="G178" s="32">
        <v>3.8</v>
      </c>
      <c r="H178" s="32" t="s">
        <v>881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44545</v>
      </c>
      <c r="B179" s="32" t="s">
        <v>1157</v>
      </c>
      <c r="C179" s="31" t="s">
        <v>1158</v>
      </c>
      <c r="D179" s="31" t="s">
        <v>1159</v>
      </c>
      <c r="E179" s="31" t="s">
        <v>577</v>
      </c>
      <c r="F179" s="90">
        <v>26020595</v>
      </c>
      <c r="G179" s="32">
        <v>3.89</v>
      </c>
      <c r="H179" s="32" t="s">
        <v>881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44545</v>
      </c>
      <c r="B180" s="32" t="s">
        <v>1025</v>
      </c>
      <c r="C180" s="31" t="s">
        <v>1026</v>
      </c>
      <c r="D180" s="31" t="s">
        <v>1180</v>
      </c>
      <c r="E180" s="31" t="s">
        <v>577</v>
      </c>
      <c r="F180" s="90">
        <v>5230000</v>
      </c>
      <c r="G180" s="32">
        <v>2.2799999999999998</v>
      </c>
      <c r="H180" s="32" t="s">
        <v>881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44545</v>
      </c>
      <c r="B181" s="32" t="s">
        <v>1025</v>
      </c>
      <c r="C181" s="31" t="s">
        <v>1026</v>
      </c>
      <c r="D181" s="31" t="s">
        <v>957</v>
      </c>
      <c r="E181" s="31" t="s">
        <v>577</v>
      </c>
      <c r="F181" s="90">
        <v>7623760</v>
      </c>
      <c r="G181" s="32">
        <v>2.3199999999999998</v>
      </c>
      <c r="H181" s="32" t="s">
        <v>881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44545</v>
      </c>
      <c r="B182" s="32" t="s">
        <v>1160</v>
      </c>
      <c r="C182" s="31" t="s">
        <v>1161</v>
      </c>
      <c r="D182" s="31" t="s">
        <v>1162</v>
      </c>
      <c r="E182" s="31" t="s">
        <v>577</v>
      </c>
      <c r="F182" s="90">
        <v>10500</v>
      </c>
      <c r="G182" s="32">
        <v>128.59</v>
      </c>
      <c r="H182" s="32" t="s">
        <v>881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44545</v>
      </c>
      <c r="B183" s="32" t="s">
        <v>1181</v>
      </c>
      <c r="C183" s="31" t="s">
        <v>1182</v>
      </c>
      <c r="D183" s="31" t="s">
        <v>1183</v>
      </c>
      <c r="E183" s="31" t="s">
        <v>577</v>
      </c>
      <c r="F183" s="90">
        <v>152867</v>
      </c>
      <c r="G183" s="32">
        <v>15.8</v>
      </c>
      <c r="H183" s="32" t="s">
        <v>881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44545</v>
      </c>
      <c r="B184" s="32" t="s">
        <v>1029</v>
      </c>
      <c r="C184" s="31" t="s">
        <v>1030</v>
      </c>
      <c r="D184" s="31" t="s">
        <v>1184</v>
      </c>
      <c r="E184" s="31" t="s">
        <v>577</v>
      </c>
      <c r="F184" s="90">
        <v>1920000</v>
      </c>
      <c r="G184" s="32">
        <v>0.26</v>
      </c>
      <c r="H184" s="32" t="s">
        <v>881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44545</v>
      </c>
      <c r="B185" s="32" t="s">
        <v>1029</v>
      </c>
      <c r="C185" s="31" t="s">
        <v>1030</v>
      </c>
      <c r="D185" s="31" t="s">
        <v>1185</v>
      </c>
      <c r="E185" s="31" t="s">
        <v>577</v>
      </c>
      <c r="F185" s="90">
        <v>2498400</v>
      </c>
      <c r="G185" s="32">
        <v>0.3</v>
      </c>
      <c r="H185" s="32" t="s">
        <v>881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44545</v>
      </c>
      <c r="B186" s="32" t="s">
        <v>1029</v>
      </c>
      <c r="C186" s="31" t="s">
        <v>1030</v>
      </c>
      <c r="D186" s="31" t="s">
        <v>1031</v>
      </c>
      <c r="E186" s="31" t="s">
        <v>577</v>
      </c>
      <c r="F186" s="90">
        <v>3946667</v>
      </c>
      <c r="G186" s="32">
        <v>0.32</v>
      </c>
      <c r="H186" s="32" t="s">
        <v>881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44545</v>
      </c>
      <c r="B187" s="32" t="s">
        <v>1029</v>
      </c>
      <c r="C187" s="31" t="s">
        <v>1030</v>
      </c>
      <c r="D187" s="31" t="s">
        <v>1186</v>
      </c>
      <c r="E187" s="31" t="s">
        <v>577</v>
      </c>
      <c r="F187" s="90">
        <v>5900000</v>
      </c>
      <c r="G187" s="32">
        <v>0.3</v>
      </c>
      <c r="H187" s="32" t="s">
        <v>881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44545</v>
      </c>
      <c r="B188" s="32" t="s">
        <v>1165</v>
      </c>
      <c r="C188" s="31" t="s">
        <v>1166</v>
      </c>
      <c r="D188" s="31" t="s">
        <v>1167</v>
      </c>
      <c r="E188" s="31" t="s">
        <v>577</v>
      </c>
      <c r="F188" s="90">
        <v>345362</v>
      </c>
      <c r="G188" s="32">
        <v>251.83</v>
      </c>
      <c r="H188" s="32" t="s">
        <v>881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8"/>
  <sheetViews>
    <sheetView zoomScale="85" zoomScaleNormal="85" workbookViewId="0">
      <selection activeCell="E22" sqref="E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890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44546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87">
        <v>1</v>
      </c>
      <c r="B10" s="437">
        <v>44474</v>
      </c>
      <c r="C10" s="488"/>
      <c r="D10" s="489" t="s">
        <v>118</v>
      </c>
      <c r="E10" s="490" t="s">
        <v>593</v>
      </c>
      <c r="F10" s="348">
        <v>720</v>
      </c>
      <c r="G10" s="348">
        <v>660</v>
      </c>
      <c r="H10" s="490">
        <v>675</v>
      </c>
      <c r="I10" s="491" t="s">
        <v>830</v>
      </c>
      <c r="J10" s="344" t="s">
        <v>883</v>
      </c>
      <c r="K10" s="344">
        <f t="shared" ref="K10" si="0">H10-F10</f>
        <v>-45</v>
      </c>
      <c r="L10" s="345">
        <f>(F10*-0.7)/100</f>
        <v>-5.0399999999999991</v>
      </c>
      <c r="M10" s="346">
        <f t="shared" ref="M10" si="1">(K10+L10)/F10</f>
        <v>-6.9499999999999992E-2</v>
      </c>
      <c r="N10" s="344" t="s">
        <v>604</v>
      </c>
      <c r="O10" s="347">
        <v>44543</v>
      </c>
      <c r="P10" s="348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27" customFormat="1" ht="12.75" customHeight="1">
      <c r="A11" s="315">
        <v>2</v>
      </c>
      <c r="B11" s="316">
        <v>44495</v>
      </c>
      <c r="C11" s="317"/>
      <c r="D11" s="318" t="s">
        <v>126</v>
      </c>
      <c r="E11" s="319" t="s">
        <v>593</v>
      </c>
      <c r="F11" s="320" t="s">
        <v>841</v>
      </c>
      <c r="G11" s="320">
        <v>1395</v>
      </c>
      <c r="H11" s="319"/>
      <c r="I11" s="321" t="s">
        <v>842</v>
      </c>
      <c r="J11" s="322" t="s">
        <v>594</v>
      </c>
      <c r="K11" s="322"/>
      <c r="L11" s="323"/>
      <c r="M11" s="324"/>
      <c r="N11" s="322"/>
      <c r="O11" s="325"/>
      <c r="P11" s="107">
        <f>VLOOKUP(D11,'MidCap Intra'!B29:C522,2,0)</f>
        <v>1400.5</v>
      </c>
      <c r="Q11" s="326"/>
      <c r="R11" s="326" t="s">
        <v>592</v>
      </c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</row>
    <row r="12" spans="1:38" s="262" customFormat="1" ht="12.75" customHeight="1">
      <c r="A12" s="337">
        <v>3</v>
      </c>
      <c r="B12" s="338">
        <v>44525</v>
      </c>
      <c r="C12" s="339"/>
      <c r="D12" s="340" t="s">
        <v>407</v>
      </c>
      <c r="E12" s="341" t="s">
        <v>593</v>
      </c>
      <c r="F12" s="342">
        <v>772.5</v>
      </c>
      <c r="G12" s="342">
        <v>730</v>
      </c>
      <c r="H12" s="341">
        <v>730</v>
      </c>
      <c r="I12" s="343" t="s">
        <v>871</v>
      </c>
      <c r="J12" s="344" t="s">
        <v>883</v>
      </c>
      <c r="K12" s="344">
        <f t="shared" ref="K12" si="2">H12-F12</f>
        <v>-42.5</v>
      </c>
      <c r="L12" s="345">
        <f>(F12*-0.7)/100</f>
        <v>-5.4074999999999998</v>
      </c>
      <c r="M12" s="346">
        <f t="shared" ref="M12" si="3">(K12+L12)/F12</f>
        <v>-6.2016181229773461E-2</v>
      </c>
      <c r="N12" s="344" t="s">
        <v>604</v>
      </c>
      <c r="O12" s="347">
        <v>44531</v>
      </c>
      <c r="P12" s="348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89">
        <v>4</v>
      </c>
      <c r="B13" s="390">
        <v>44525</v>
      </c>
      <c r="C13" s="391"/>
      <c r="D13" s="392" t="s">
        <v>266</v>
      </c>
      <c r="E13" s="393" t="s">
        <v>593</v>
      </c>
      <c r="F13" s="394">
        <v>2065</v>
      </c>
      <c r="G13" s="394">
        <v>1950</v>
      </c>
      <c r="H13" s="393">
        <v>2155</v>
      </c>
      <c r="I13" s="395" t="s">
        <v>872</v>
      </c>
      <c r="J13" s="271" t="s">
        <v>912</v>
      </c>
      <c r="K13" s="271">
        <f t="shared" ref="K13" si="4">H13-F13</f>
        <v>90</v>
      </c>
      <c r="L13" s="272">
        <f>(F13*-0.7)/100</f>
        <v>-14.455</v>
      </c>
      <c r="M13" s="273">
        <f t="shared" ref="M13" si="5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59">
        <v>5</v>
      </c>
      <c r="B14" s="375">
        <v>44526</v>
      </c>
      <c r="C14" s="360"/>
      <c r="D14" s="361" t="s">
        <v>522</v>
      </c>
      <c r="E14" s="362" t="s">
        <v>593</v>
      </c>
      <c r="F14" s="363">
        <v>2160</v>
      </c>
      <c r="G14" s="363">
        <v>2030</v>
      </c>
      <c r="H14" s="362">
        <v>2290</v>
      </c>
      <c r="I14" s="364" t="s">
        <v>826</v>
      </c>
      <c r="J14" s="103" t="s">
        <v>882</v>
      </c>
      <c r="K14" s="103">
        <f t="shared" ref="K14:K15" si="6">H14-F14</f>
        <v>130</v>
      </c>
      <c r="L14" s="104">
        <f>(F14*-0.7)/100</f>
        <v>-15.12</v>
      </c>
      <c r="M14" s="105">
        <f t="shared" ref="M14:M15" si="7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59">
        <v>6</v>
      </c>
      <c r="B15" s="375">
        <v>44526</v>
      </c>
      <c r="C15" s="360"/>
      <c r="D15" s="361" t="s">
        <v>71</v>
      </c>
      <c r="E15" s="362" t="s">
        <v>593</v>
      </c>
      <c r="F15" s="363">
        <v>201</v>
      </c>
      <c r="G15" s="363">
        <v>189</v>
      </c>
      <c r="H15" s="362">
        <v>213.5</v>
      </c>
      <c r="I15" s="364" t="s">
        <v>875</v>
      </c>
      <c r="J15" s="103" t="s">
        <v>930</v>
      </c>
      <c r="K15" s="103">
        <f t="shared" si="6"/>
        <v>12.5</v>
      </c>
      <c r="L15" s="104">
        <f>(F15*-0.7)/100</f>
        <v>-1.4069999999999998</v>
      </c>
      <c r="M15" s="105">
        <f t="shared" si="7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59">
        <v>7</v>
      </c>
      <c r="B16" s="375">
        <v>44531</v>
      </c>
      <c r="C16" s="360"/>
      <c r="D16" s="361" t="s">
        <v>554</v>
      </c>
      <c r="E16" s="362" t="s">
        <v>593</v>
      </c>
      <c r="F16" s="363">
        <v>1970</v>
      </c>
      <c r="G16" s="363">
        <v>1845</v>
      </c>
      <c r="H16" s="362">
        <v>2115</v>
      </c>
      <c r="I16" s="364" t="s">
        <v>888</v>
      </c>
      <c r="J16" s="103" t="s">
        <v>930</v>
      </c>
      <c r="K16" s="103">
        <f t="shared" ref="K16" si="8">H16-F16</f>
        <v>145</v>
      </c>
      <c r="L16" s="104">
        <f>(F16*-0.7)/100</f>
        <v>-13.79</v>
      </c>
      <c r="M16" s="105">
        <f t="shared" ref="M16" si="9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68">
        <v>8</v>
      </c>
      <c r="B17" s="263">
        <v>44532</v>
      </c>
      <c r="C17" s="370"/>
      <c r="D17" s="371" t="s">
        <v>251</v>
      </c>
      <c r="E17" s="372" t="s">
        <v>593</v>
      </c>
      <c r="F17" s="373" t="s">
        <v>904</v>
      </c>
      <c r="G17" s="373">
        <v>414</v>
      </c>
      <c r="H17" s="372"/>
      <c r="I17" s="374" t="s">
        <v>905</v>
      </c>
      <c r="J17" s="307" t="s">
        <v>594</v>
      </c>
      <c r="K17" s="307"/>
      <c r="L17" s="308"/>
      <c r="M17" s="309"/>
      <c r="N17" s="307"/>
      <c r="O17" s="310"/>
      <c r="P17" s="107">
        <f>VLOOKUP(D17,'MidCap Intra'!B42:C535,2,0)</f>
        <v>430.85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68">
        <v>9</v>
      </c>
      <c r="B18" s="263">
        <v>44532</v>
      </c>
      <c r="C18" s="370"/>
      <c r="D18" s="371" t="s">
        <v>136</v>
      </c>
      <c r="E18" s="372" t="s">
        <v>593</v>
      </c>
      <c r="F18" s="373" t="s">
        <v>906</v>
      </c>
      <c r="G18" s="373">
        <v>109</v>
      </c>
      <c r="H18" s="372"/>
      <c r="I18" s="374" t="s">
        <v>907</v>
      </c>
      <c r="J18" s="307" t="s">
        <v>594</v>
      </c>
      <c r="K18" s="307"/>
      <c r="L18" s="308"/>
      <c r="M18" s="309"/>
      <c r="N18" s="307"/>
      <c r="O18" s="310"/>
      <c r="P18" s="107">
        <f>VLOOKUP(D18,'MidCap Intra'!B43:C536,2,0)</f>
        <v>115.7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68">
        <v>10</v>
      </c>
      <c r="B19" s="468">
        <v>44543</v>
      </c>
      <c r="C19" s="370"/>
      <c r="D19" s="371" t="s">
        <v>134</v>
      </c>
      <c r="E19" s="372" t="s">
        <v>593</v>
      </c>
      <c r="F19" s="373" t="s">
        <v>969</v>
      </c>
      <c r="G19" s="373">
        <v>255</v>
      </c>
      <c r="H19" s="372"/>
      <c r="I19" s="374" t="s">
        <v>970</v>
      </c>
      <c r="J19" s="307" t="s">
        <v>594</v>
      </c>
      <c r="K19" s="307"/>
      <c r="L19" s="308"/>
      <c r="M19" s="309"/>
      <c r="N19" s="307"/>
      <c r="O19" s="310"/>
      <c r="P19" s="107">
        <f>VLOOKUP(D19,'MidCap Intra'!B44:C537,2,0)</f>
        <v>265.2</v>
      </c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68">
        <v>11</v>
      </c>
      <c r="B20" s="369">
        <v>44544</v>
      </c>
      <c r="C20" s="370"/>
      <c r="D20" s="371" t="s">
        <v>118</v>
      </c>
      <c r="E20" s="372" t="s">
        <v>593</v>
      </c>
      <c r="F20" s="373" t="s">
        <v>990</v>
      </c>
      <c r="G20" s="373">
        <v>635</v>
      </c>
      <c r="H20" s="372"/>
      <c r="I20" s="374" t="s">
        <v>991</v>
      </c>
      <c r="J20" s="307" t="s">
        <v>594</v>
      </c>
      <c r="K20" s="307"/>
      <c r="L20" s="308"/>
      <c r="M20" s="309"/>
      <c r="N20" s="307"/>
      <c r="O20" s="310"/>
      <c r="P20" s="107">
        <f>VLOOKUP(D20,'MidCap Intra'!B45:C538,2,0)</f>
        <v>672.85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ht="13.9" customHeight="1">
      <c r="A21" s="113"/>
      <c r="B21" s="108"/>
      <c r="C21" s="114"/>
      <c r="D21" s="109"/>
      <c r="E21" s="110"/>
      <c r="F21" s="107"/>
      <c r="G21" s="107"/>
      <c r="H21" s="110"/>
      <c r="I21" s="111"/>
      <c r="J21" s="112"/>
      <c r="K21" s="113"/>
      <c r="L21" s="108"/>
      <c r="M21" s="114"/>
      <c r="N21" s="109"/>
      <c r="O21" s="110"/>
      <c r="P21" s="11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0"/>
      <c r="B22" s="121"/>
      <c r="C22" s="122"/>
      <c r="D22" s="123"/>
      <c r="E22" s="124"/>
      <c r="F22" s="124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4.25" customHeight="1">
      <c r="A23" s="120"/>
      <c r="B23" s="121"/>
      <c r="C23" s="122"/>
      <c r="D23" s="123"/>
      <c r="E23" s="124"/>
      <c r="F23" s="124"/>
      <c r="G23" s="120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596</v>
      </c>
      <c r="B24" s="133"/>
      <c r="C24" s="134"/>
      <c r="D24" s="135"/>
      <c r="E24" s="136"/>
      <c r="F24" s="136"/>
      <c r="G24" s="136"/>
      <c r="H24" s="136"/>
      <c r="I24" s="136"/>
      <c r="J24" s="137"/>
      <c r="K24" s="136"/>
      <c r="L24" s="138"/>
      <c r="M24" s="59"/>
      <c r="N24" s="137"/>
      <c r="O24" s="13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9" t="s">
        <v>597</v>
      </c>
      <c r="B25" s="132"/>
      <c r="C25" s="132"/>
      <c r="D25" s="132"/>
      <c r="E25" s="44"/>
      <c r="F25" s="140" t="s">
        <v>598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599</v>
      </c>
      <c r="B26" s="132"/>
      <c r="C26" s="132"/>
      <c r="D26" s="132"/>
      <c r="E26" s="6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/>
      <c r="B27" s="132"/>
      <c r="C27" s="132"/>
      <c r="D27" s="132"/>
      <c r="E27" s="6"/>
      <c r="F27" s="6"/>
      <c r="G27" s="6"/>
      <c r="H27" s="6"/>
      <c r="I27" s="6"/>
      <c r="J27" s="145"/>
      <c r="K27" s="142"/>
      <c r="L27" s="142"/>
      <c r="M27" s="6"/>
      <c r="N27" s="146"/>
      <c r="O27" s="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.75" customHeight="1">
      <c r="A28" s="1"/>
      <c r="B28" s="147" t="s">
        <v>601</v>
      </c>
      <c r="C28" s="147"/>
      <c r="D28" s="147"/>
      <c r="E28" s="147"/>
      <c r="F28" s="148"/>
      <c r="G28" s="6"/>
      <c r="H28" s="6"/>
      <c r="I28" s="149"/>
      <c r="J28" s="150"/>
      <c r="K28" s="151"/>
      <c r="L28" s="150"/>
      <c r="M28" s="6"/>
      <c r="N28" s="1"/>
      <c r="O28" s="1"/>
      <c r="P28" s="1"/>
      <c r="R28" s="59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9" t="s">
        <v>16</v>
      </c>
      <c r="B29" s="100" t="s">
        <v>568</v>
      </c>
      <c r="C29" s="102"/>
      <c r="D29" s="101" t="s">
        <v>579</v>
      </c>
      <c r="E29" s="100" t="s">
        <v>580</v>
      </c>
      <c r="F29" s="100" t="s">
        <v>581</v>
      </c>
      <c r="G29" s="100" t="s">
        <v>602</v>
      </c>
      <c r="H29" s="100" t="s">
        <v>583</v>
      </c>
      <c r="I29" s="100" t="s">
        <v>584</v>
      </c>
      <c r="J29" s="100" t="s">
        <v>585</v>
      </c>
      <c r="K29" s="100" t="s">
        <v>603</v>
      </c>
      <c r="L29" s="153" t="s">
        <v>587</v>
      </c>
      <c r="M29" s="102" t="s">
        <v>588</v>
      </c>
      <c r="N29" s="99" t="s">
        <v>589</v>
      </c>
      <c r="O29" s="415" t="s">
        <v>590</v>
      </c>
      <c r="P29" s="326"/>
      <c r="Q29" s="1"/>
      <c r="R29" s="409"/>
      <c r="S29" s="409"/>
      <c r="T29" s="409"/>
      <c r="U29" s="365"/>
      <c r="V29" s="365"/>
      <c r="W29" s="365"/>
      <c r="X29" s="365"/>
      <c r="Y29" s="365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s="262" customFormat="1" ht="15" customHeight="1">
      <c r="A30" s="337">
        <v>1</v>
      </c>
      <c r="B30" s="338">
        <v>44524</v>
      </c>
      <c r="C30" s="339"/>
      <c r="D30" s="340" t="s">
        <v>868</v>
      </c>
      <c r="E30" s="341" t="s">
        <v>593</v>
      </c>
      <c r="F30" s="342">
        <v>3165</v>
      </c>
      <c r="G30" s="342">
        <v>3080</v>
      </c>
      <c r="H30" s="341">
        <v>3080</v>
      </c>
      <c r="I30" s="343" t="s">
        <v>869</v>
      </c>
      <c r="J30" s="344" t="s">
        <v>919</v>
      </c>
      <c r="K30" s="344">
        <f t="shared" ref="K30" si="10">H30-F30</f>
        <v>-85</v>
      </c>
      <c r="L30" s="345">
        <f t="shared" ref="L30:L35" si="11">(F30*-0.7)/100</f>
        <v>-22.155000000000001</v>
      </c>
      <c r="M30" s="346">
        <f t="shared" ref="M30" si="12">(K30+L30)/F30</f>
        <v>-3.385624012638231E-2</v>
      </c>
      <c r="N30" s="344" t="s">
        <v>604</v>
      </c>
      <c r="O30" s="347">
        <v>44536</v>
      </c>
      <c r="P30" s="417"/>
      <c r="Q30" s="410"/>
      <c r="R30" s="411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19">
        <v>2</v>
      </c>
      <c r="B31" s="420">
        <v>44529</v>
      </c>
      <c r="C31" s="421"/>
      <c r="D31" s="422" t="s">
        <v>114</v>
      </c>
      <c r="E31" s="423" t="s">
        <v>593</v>
      </c>
      <c r="F31" s="423">
        <v>1134</v>
      </c>
      <c r="G31" s="423">
        <v>1095</v>
      </c>
      <c r="H31" s="423">
        <v>1167.5</v>
      </c>
      <c r="I31" s="423" t="s">
        <v>876</v>
      </c>
      <c r="J31" s="103" t="s">
        <v>891</v>
      </c>
      <c r="K31" s="103">
        <f t="shared" ref="K31" si="13">H31-F31</f>
        <v>33.5</v>
      </c>
      <c r="L31" s="104">
        <f t="shared" si="11"/>
        <v>-7.9379999999999997</v>
      </c>
      <c r="M31" s="105">
        <f t="shared" ref="M31" si="14">(K31+L31)/F31</f>
        <v>2.2541446208112877E-2</v>
      </c>
      <c r="N31" s="412" t="s">
        <v>591</v>
      </c>
      <c r="O31" s="416">
        <v>44532</v>
      </c>
      <c r="P31" s="418"/>
      <c r="Q31" s="410"/>
      <c r="R31" s="411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454">
        <v>3</v>
      </c>
      <c r="B32" s="455">
        <v>44530</v>
      </c>
      <c r="C32" s="456"/>
      <c r="D32" s="457" t="s">
        <v>350</v>
      </c>
      <c r="E32" s="458" t="s">
        <v>593</v>
      </c>
      <c r="F32" s="458">
        <v>742.5</v>
      </c>
      <c r="G32" s="458">
        <v>720</v>
      </c>
      <c r="H32" s="458">
        <v>749</v>
      </c>
      <c r="I32" s="458" t="s">
        <v>877</v>
      </c>
      <c r="J32" s="459" t="s">
        <v>920</v>
      </c>
      <c r="K32" s="459">
        <f t="shared" ref="K32" si="15">H32-F32</f>
        <v>6.5</v>
      </c>
      <c r="L32" s="460">
        <f t="shared" si="11"/>
        <v>-5.1974999999999998</v>
      </c>
      <c r="M32" s="461">
        <f t="shared" ref="M32" si="16">(K32+L32)/F32</f>
        <v>1.7542087542087544E-3</v>
      </c>
      <c r="N32" s="462" t="s">
        <v>714</v>
      </c>
      <c r="O32" s="463">
        <v>44536</v>
      </c>
      <c r="P32" s="417"/>
      <c r="Q32" s="410"/>
      <c r="R32" s="411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454">
        <v>4</v>
      </c>
      <c r="B33" s="455">
        <v>44530</v>
      </c>
      <c r="C33" s="456"/>
      <c r="D33" s="457" t="s">
        <v>415</v>
      </c>
      <c r="E33" s="458" t="s">
        <v>593</v>
      </c>
      <c r="F33" s="458">
        <v>1615</v>
      </c>
      <c r="G33" s="458">
        <v>1570</v>
      </c>
      <c r="H33" s="458">
        <v>1630</v>
      </c>
      <c r="I33" s="458" t="s">
        <v>878</v>
      </c>
      <c r="J33" s="459" t="s">
        <v>987</v>
      </c>
      <c r="K33" s="459">
        <f t="shared" ref="K33" si="17">H33-F33</f>
        <v>15</v>
      </c>
      <c r="L33" s="460">
        <f t="shared" si="11"/>
        <v>-11.305</v>
      </c>
      <c r="M33" s="461">
        <f t="shared" ref="M33" si="18">(K33+L33)/F33</f>
        <v>2.2879256965944272E-3</v>
      </c>
      <c r="N33" s="462" t="s">
        <v>714</v>
      </c>
      <c r="O33" s="463">
        <v>44544</v>
      </c>
      <c r="P33" s="410"/>
      <c r="Q33" s="410"/>
      <c r="R33" s="411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337">
        <v>5</v>
      </c>
      <c r="B34" s="338">
        <v>44532</v>
      </c>
      <c r="C34" s="339"/>
      <c r="D34" s="340" t="s">
        <v>85</v>
      </c>
      <c r="E34" s="341" t="s">
        <v>593</v>
      </c>
      <c r="F34" s="342">
        <v>929</v>
      </c>
      <c r="G34" s="342">
        <v>896</v>
      </c>
      <c r="H34" s="341">
        <v>896</v>
      </c>
      <c r="I34" s="343" t="s">
        <v>892</v>
      </c>
      <c r="J34" s="344" t="s">
        <v>939</v>
      </c>
      <c r="K34" s="344">
        <f t="shared" ref="K34:K35" si="19">H34-F34</f>
        <v>-33</v>
      </c>
      <c r="L34" s="345">
        <f t="shared" si="11"/>
        <v>-6.5029999999999992</v>
      </c>
      <c r="M34" s="346">
        <f t="shared" ref="M34:M35" si="20">(K34+L34)/F34</f>
        <v>-4.252206673842842E-2</v>
      </c>
      <c r="N34" s="344" t="s">
        <v>604</v>
      </c>
      <c r="O34" s="347">
        <v>44537</v>
      </c>
      <c r="P34" s="417"/>
      <c r="Q34" s="410"/>
      <c r="R34" s="411" t="s">
        <v>592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19">
        <v>6</v>
      </c>
      <c r="B35" s="420">
        <v>44532</v>
      </c>
      <c r="C35" s="421"/>
      <c r="D35" s="422" t="s">
        <v>77</v>
      </c>
      <c r="E35" s="423" t="s">
        <v>593</v>
      </c>
      <c r="F35" s="423">
        <v>364.5</v>
      </c>
      <c r="G35" s="423">
        <v>355</v>
      </c>
      <c r="H35" s="423">
        <v>375</v>
      </c>
      <c r="I35" s="423" t="s">
        <v>893</v>
      </c>
      <c r="J35" s="103" t="s">
        <v>940</v>
      </c>
      <c r="K35" s="103">
        <f t="shared" si="19"/>
        <v>10.5</v>
      </c>
      <c r="L35" s="104">
        <f t="shared" si="11"/>
        <v>-2.5514999999999999</v>
      </c>
      <c r="M35" s="105">
        <f t="shared" si="20"/>
        <v>2.1806584362139919E-2</v>
      </c>
      <c r="N35" s="412" t="s">
        <v>591</v>
      </c>
      <c r="O35" s="416">
        <v>44538</v>
      </c>
      <c r="P35" s="418"/>
      <c r="Q35" s="410"/>
      <c r="R35" s="411" t="s">
        <v>595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85" customFormat="1" ht="15" customHeight="1">
      <c r="A36" s="433">
        <v>7</v>
      </c>
      <c r="B36" s="260">
        <v>44532</v>
      </c>
      <c r="C36" s="331"/>
      <c r="D36" s="434" t="s">
        <v>407</v>
      </c>
      <c r="E36" s="330" t="s">
        <v>593</v>
      </c>
      <c r="F36" s="330">
        <v>722.5</v>
      </c>
      <c r="G36" s="330">
        <v>698</v>
      </c>
      <c r="H36" s="330">
        <v>732.5</v>
      </c>
      <c r="I36" s="330" t="s">
        <v>894</v>
      </c>
      <c r="J36" s="103" t="s">
        <v>895</v>
      </c>
      <c r="K36" s="103">
        <f t="shared" ref="K36:K37" si="21">H36-F36</f>
        <v>10</v>
      </c>
      <c r="L36" s="104">
        <f>(F36*-0.07)/100</f>
        <v>-0.50575000000000003</v>
      </c>
      <c r="M36" s="105">
        <f t="shared" ref="M36:M37" si="22">(K36+L36)/F36</f>
        <v>1.3140830449826989E-2</v>
      </c>
      <c r="N36" s="412" t="s">
        <v>591</v>
      </c>
      <c r="O36" s="435">
        <v>44532</v>
      </c>
      <c r="P36" s="410"/>
      <c r="Q36" s="410"/>
      <c r="R36" s="411" t="s">
        <v>592</v>
      </c>
      <c r="S36" s="261"/>
      <c r="T36" s="261"/>
      <c r="U36" s="261"/>
      <c r="V36" s="261"/>
      <c r="W36" s="261"/>
      <c r="X36" s="261"/>
      <c r="Y36" s="261"/>
      <c r="Z36" s="408"/>
      <c r="AA36" s="358"/>
      <c r="AB36" s="358"/>
      <c r="AC36" s="358"/>
      <c r="AD36" s="358"/>
      <c r="AE36" s="358"/>
      <c r="AF36" s="358"/>
      <c r="AG36" s="358"/>
      <c r="AH36" s="358"/>
      <c r="AI36" s="358"/>
      <c r="AJ36" s="358"/>
      <c r="AK36" s="358"/>
      <c r="AL36" s="358"/>
    </row>
    <row r="37" spans="1:38" s="285" customFormat="1" ht="15" customHeight="1">
      <c r="A37" s="337">
        <v>8</v>
      </c>
      <c r="B37" s="338">
        <v>44533</v>
      </c>
      <c r="C37" s="339"/>
      <c r="D37" s="340" t="s">
        <v>910</v>
      </c>
      <c r="E37" s="341" t="s">
        <v>593</v>
      </c>
      <c r="F37" s="342">
        <v>5450</v>
      </c>
      <c r="G37" s="342">
        <v>5290</v>
      </c>
      <c r="H37" s="341">
        <v>5290</v>
      </c>
      <c r="I37" s="343" t="s">
        <v>911</v>
      </c>
      <c r="J37" s="344" t="s">
        <v>918</v>
      </c>
      <c r="K37" s="344">
        <f t="shared" si="21"/>
        <v>-160</v>
      </c>
      <c r="L37" s="345">
        <f>(F37*-0.7)/100</f>
        <v>-38.15</v>
      </c>
      <c r="M37" s="346">
        <f t="shared" si="22"/>
        <v>-3.6357798165137616E-2</v>
      </c>
      <c r="N37" s="344" t="s">
        <v>604</v>
      </c>
      <c r="O37" s="347">
        <v>44536</v>
      </c>
      <c r="P37" s="410"/>
      <c r="Q37" s="410"/>
      <c r="R37" s="411" t="s">
        <v>592</v>
      </c>
      <c r="S37" s="261"/>
      <c r="T37" s="261"/>
      <c r="U37" s="261"/>
      <c r="V37" s="261"/>
      <c r="W37" s="261"/>
      <c r="X37" s="261"/>
      <c r="Y37" s="261"/>
      <c r="Z37" s="40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</row>
    <row r="38" spans="1:38" ht="15" customHeight="1">
      <c r="A38" s="403">
        <v>9</v>
      </c>
      <c r="B38" s="266">
        <v>44536</v>
      </c>
      <c r="C38" s="404"/>
      <c r="D38" s="405" t="s">
        <v>915</v>
      </c>
      <c r="E38" s="282" t="s">
        <v>593</v>
      </c>
      <c r="F38" s="282" t="s">
        <v>916</v>
      </c>
      <c r="G38" s="282">
        <v>1135</v>
      </c>
      <c r="H38" s="282"/>
      <c r="I38" s="282" t="s">
        <v>917</v>
      </c>
      <c r="J38" s="283" t="s">
        <v>594</v>
      </c>
      <c r="K38" s="283"/>
      <c r="L38" s="406"/>
      <c r="M38" s="407"/>
      <c r="N38" s="414"/>
      <c r="O38" s="356"/>
      <c r="P38" s="1"/>
      <c r="Q38" s="1"/>
      <c r="R38" s="486" t="s">
        <v>595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s="285" customFormat="1" ht="15" customHeight="1">
      <c r="A39" s="433">
        <v>10</v>
      </c>
      <c r="B39" s="260">
        <v>44537</v>
      </c>
      <c r="C39" s="331"/>
      <c r="D39" s="434" t="s">
        <v>350</v>
      </c>
      <c r="E39" s="330" t="s">
        <v>593</v>
      </c>
      <c r="F39" s="330">
        <v>740</v>
      </c>
      <c r="G39" s="330">
        <v>718</v>
      </c>
      <c r="H39" s="330">
        <v>760</v>
      </c>
      <c r="I39" s="330" t="s">
        <v>877</v>
      </c>
      <c r="J39" s="103" t="s">
        <v>900</v>
      </c>
      <c r="K39" s="103">
        <f t="shared" ref="K39:K40" si="23">H39-F39</f>
        <v>20</v>
      </c>
      <c r="L39" s="104">
        <f>(F39*-0.7)/100</f>
        <v>-5.18</v>
      </c>
      <c r="M39" s="105">
        <f t="shared" ref="M39:M40" si="24">(K39+L39)/F39</f>
        <v>2.0027027027027026E-2</v>
      </c>
      <c r="N39" s="412" t="s">
        <v>591</v>
      </c>
      <c r="O39" s="416">
        <v>44540</v>
      </c>
      <c r="P39" s="410"/>
      <c r="Q39" s="410"/>
      <c r="R39" s="411" t="s">
        <v>595</v>
      </c>
      <c r="S39" s="261"/>
      <c r="T39" s="261"/>
      <c r="U39" s="261"/>
      <c r="V39" s="261"/>
      <c r="W39" s="261"/>
      <c r="X39" s="261"/>
      <c r="Y39" s="261"/>
      <c r="Z39" s="40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</row>
    <row r="40" spans="1:38" ht="15" customHeight="1">
      <c r="A40" s="481">
        <v>11</v>
      </c>
      <c r="B40" s="482">
        <v>44538</v>
      </c>
      <c r="C40" s="483"/>
      <c r="D40" s="484" t="s">
        <v>941</v>
      </c>
      <c r="E40" s="485" t="s">
        <v>593</v>
      </c>
      <c r="F40" s="485">
        <v>369</v>
      </c>
      <c r="G40" s="485">
        <v>356</v>
      </c>
      <c r="H40" s="485">
        <v>382</v>
      </c>
      <c r="I40" s="485" t="s">
        <v>942</v>
      </c>
      <c r="J40" s="103" t="s">
        <v>964</v>
      </c>
      <c r="K40" s="103">
        <f t="shared" si="23"/>
        <v>13</v>
      </c>
      <c r="L40" s="104">
        <f>(F40*-0.7)/100</f>
        <v>-2.5830000000000002</v>
      </c>
      <c r="M40" s="105">
        <f t="shared" si="24"/>
        <v>2.8230352303523033E-2</v>
      </c>
      <c r="N40" s="412" t="s">
        <v>591</v>
      </c>
      <c r="O40" s="416">
        <v>44540</v>
      </c>
      <c r="P40" s="1"/>
      <c r="Q40" s="1"/>
      <c r="R40" s="486" t="s">
        <v>595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285" customFormat="1" ht="15" customHeight="1">
      <c r="A41" s="396">
        <v>12</v>
      </c>
      <c r="B41" s="263">
        <v>44539</v>
      </c>
      <c r="C41" s="397"/>
      <c r="D41" s="398" t="s">
        <v>951</v>
      </c>
      <c r="E41" s="267" t="s">
        <v>593</v>
      </c>
      <c r="F41" s="267" t="s">
        <v>952</v>
      </c>
      <c r="G41" s="267">
        <v>1392</v>
      </c>
      <c r="H41" s="267"/>
      <c r="I41" s="267" t="s">
        <v>953</v>
      </c>
      <c r="J41" s="399" t="s">
        <v>594</v>
      </c>
      <c r="K41" s="399"/>
      <c r="L41" s="400"/>
      <c r="M41" s="401"/>
      <c r="N41" s="413"/>
      <c r="O41" s="402"/>
      <c r="P41" s="410"/>
      <c r="Q41" s="410"/>
      <c r="R41" s="411" t="s">
        <v>595</v>
      </c>
      <c r="S41" s="261"/>
      <c r="T41" s="261"/>
      <c r="U41" s="261"/>
      <c r="V41" s="261"/>
      <c r="W41" s="261"/>
      <c r="X41" s="261"/>
      <c r="Y41" s="261"/>
      <c r="Z41" s="40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</row>
    <row r="42" spans="1:38" ht="15" customHeight="1">
      <c r="A42" s="403">
        <v>13</v>
      </c>
      <c r="B42" s="266">
        <v>44543</v>
      </c>
      <c r="C42" s="404"/>
      <c r="D42" s="405" t="s">
        <v>129</v>
      </c>
      <c r="E42" s="282" t="s">
        <v>593</v>
      </c>
      <c r="F42" s="282" t="s">
        <v>971</v>
      </c>
      <c r="G42" s="282">
        <v>49.9</v>
      </c>
      <c r="H42" s="282"/>
      <c r="I42" s="282" t="s">
        <v>972</v>
      </c>
      <c r="J42" s="283" t="s">
        <v>594</v>
      </c>
      <c r="K42" s="283"/>
      <c r="L42" s="406"/>
      <c r="M42" s="407"/>
      <c r="N42" s="414"/>
      <c r="O42" s="356"/>
      <c r="P42" s="1"/>
      <c r="Q42" s="1"/>
      <c r="R42" s="486" t="s">
        <v>592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5" customFormat="1" ht="15" customHeight="1">
      <c r="A43" s="396">
        <v>14</v>
      </c>
      <c r="B43" s="263">
        <v>44544</v>
      </c>
      <c r="C43" s="397"/>
      <c r="D43" s="398" t="s">
        <v>68</v>
      </c>
      <c r="E43" s="267" t="s">
        <v>593</v>
      </c>
      <c r="F43" s="267" t="s">
        <v>988</v>
      </c>
      <c r="G43" s="267">
        <v>89.3</v>
      </c>
      <c r="H43" s="267"/>
      <c r="I43" s="267" t="s">
        <v>989</v>
      </c>
      <c r="J43" s="399" t="s">
        <v>594</v>
      </c>
      <c r="K43" s="399"/>
      <c r="L43" s="400"/>
      <c r="M43" s="401"/>
      <c r="N43" s="413"/>
      <c r="O43" s="402"/>
      <c r="P43" s="410"/>
      <c r="Q43" s="410"/>
      <c r="R43" s="411" t="s">
        <v>592</v>
      </c>
      <c r="S43" s="261"/>
      <c r="T43" s="261"/>
      <c r="U43" s="261"/>
      <c r="V43" s="261"/>
      <c r="W43" s="261"/>
      <c r="X43" s="261"/>
      <c r="Y43" s="261"/>
      <c r="Z43" s="408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</row>
    <row r="44" spans="1:38" ht="15" customHeight="1">
      <c r="A44" s="403">
        <v>15</v>
      </c>
      <c r="B44" s="266">
        <v>44545</v>
      </c>
      <c r="C44" s="404"/>
      <c r="D44" s="405" t="s">
        <v>389</v>
      </c>
      <c r="E44" s="282" t="s">
        <v>593</v>
      </c>
      <c r="F44" s="282" t="s">
        <v>1032</v>
      </c>
      <c r="G44" s="282">
        <v>214</v>
      </c>
      <c r="H44" s="282"/>
      <c r="I44" s="282" t="s">
        <v>1033</v>
      </c>
      <c r="J44" s="283" t="s">
        <v>594</v>
      </c>
      <c r="K44" s="283"/>
      <c r="L44" s="406"/>
      <c r="M44" s="407"/>
      <c r="N44" s="414"/>
      <c r="O44" s="356"/>
      <c r="P44" s="1"/>
      <c r="Q44" s="1"/>
      <c r="R44" s="486" t="s">
        <v>592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5" customFormat="1" ht="15" customHeight="1">
      <c r="A45" s="396"/>
      <c r="B45" s="263"/>
      <c r="C45" s="397"/>
      <c r="D45" s="398"/>
      <c r="E45" s="267"/>
      <c r="F45" s="267"/>
      <c r="G45" s="267"/>
      <c r="H45" s="267"/>
      <c r="I45" s="267"/>
      <c r="J45" s="399"/>
      <c r="K45" s="399"/>
      <c r="L45" s="400"/>
      <c r="M45" s="401"/>
      <c r="N45" s="413"/>
      <c r="O45" s="402"/>
      <c r="P45" s="410"/>
      <c r="Q45" s="410"/>
      <c r="R45" s="411"/>
      <c r="S45" s="261"/>
      <c r="T45" s="261"/>
      <c r="U45" s="261"/>
      <c r="V45" s="261"/>
      <c r="W45" s="261"/>
      <c r="X45" s="261"/>
      <c r="Y45" s="261"/>
      <c r="Z45" s="40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</row>
    <row r="46" spans="1:38" ht="15" customHeight="1">
      <c r="A46" s="403"/>
      <c r="B46" s="266"/>
      <c r="C46" s="404"/>
      <c r="D46" s="405"/>
      <c r="E46" s="282"/>
      <c r="F46" s="282"/>
      <c r="G46" s="282"/>
      <c r="H46" s="282"/>
      <c r="I46" s="282"/>
      <c r="J46" s="283"/>
      <c r="K46" s="283"/>
      <c r="L46" s="406"/>
      <c r="M46" s="407"/>
      <c r="N46" s="414"/>
      <c r="O46" s="356"/>
      <c r="P46" s="1"/>
      <c r="Q46" s="1"/>
      <c r="R46" s="48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467"/>
      <c r="B47" s="468"/>
      <c r="C47" s="469"/>
      <c r="D47" s="470"/>
      <c r="E47" s="471"/>
      <c r="F47" s="471"/>
      <c r="G47" s="471"/>
      <c r="H47" s="471"/>
      <c r="I47" s="471"/>
      <c r="J47" s="472"/>
      <c r="K47" s="472"/>
      <c r="L47" s="473"/>
      <c r="M47" s="474"/>
      <c r="N47" s="472"/>
      <c r="O47" s="475"/>
      <c r="P47" s="1"/>
      <c r="Q47" s="1"/>
      <c r="R47" s="48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32" t="s">
        <v>596</v>
      </c>
      <c r="B48" s="155"/>
      <c r="C48" s="155"/>
      <c r="D48" s="1"/>
      <c r="E48" s="6"/>
      <c r="F48" s="6"/>
      <c r="G48" s="6"/>
      <c r="H48" s="6" t="s">
        <v>608</v>
      </c>
      <c r="I48" s="6"/>
      <c r="J48" s="6"/>
      <c r="K48" s="128"/>
      <c r="L48" s="157"/>
      <c r="M48" s="128"/>
      <c r="N48" s="129"/>
      <c r="O48" s="128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8" ht="12.75" customHeight="1">
      <c r="A49" s="139" t="s">
        <v>597</v>
      </c>
      <c r="B49" s="132"/>
      <c r="C49" s="132"/>
      <c r="D49" s="132"/>
      <c r="E49" s="44"/>
      <c r="F49" s="140" t="s">
        <v>598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9"/>
      <c r="B50" s="132"/>
      <c r="C50" s="132"/>
      <c r="D50" s="132"/>
      <c r="E50" s="6"/>
      <c r="F50" s="140" t="s">
        <v>600</v>
      </c>
      <c r="G50" s="59"/>
      <c r="H50" s="44"/>
      <c r="I50" s="59"/>
      <c r="J50" s="6"/>
      <c r="K50" s="158"/>
      <c r="L50" s="159"/>
      <c r="M50" s="6"/>
      <c r="N50" s="122"/>
      <c r="O50" s="160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32"/>
      <c r="B51" s="132"/>
      <c r="C51" s="132"/>
      <c r="D51" s="132"/>
      <c r="E51" s="6"/>
      <c r="F51" s="6"/>
      <c r="G51" s="6"/>
      <c r="H51" s="6"/>
      <c r="I51" s="6"/>
      <c r="J51" s="145"/>
      <c r="K51" s="142"/>
      <c r="L51" s="143"/>
      <c r="M51" s="6"/>
      <c r="N51" s="146"/>
      <c r="O51" s="1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61" t="s">
        <v>609</v>
      </c>
      <c r="B52" s="161"/>
      <c r="C52" s="161"/>
      <c r="D52" s="161"/>
      <c r="E52" s="6"/>
      <c r="F52" s="6"/>
      <c r="G52" s="6"/>
      <c r="H52" s="6"/>
      <c r="I52" s="6"/>
      <c r="J52" s="6"/>
      <c r="K52" s="6"/>
      <c r="L52" s="6"/>
      <c r="M52" s="6"/>
      <c r="N52" s="6"/>
      <c r="O52" s="2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568</v>
      </c>
      <c r="C53" s="100"/>
      <c r="D53" s="101" t="s">
        <v>579</v>
      </c>
      <c r="E53" s="100" t="s">
        <v>580</v>
      </c>
      <c r="F53" s="100" t="s">
        <v>581</v>
      </c>
      <c r="G53" s="100" t="s">
        <v>602</v>
      </c>
      <c r="H53" s="100" t="s">
        <v>583</v>
      </c>
      <c r="I53" s="100" t="s">
        <v>584</v>
      </c>
      <c r="J53" s="99" t="s">
        <v>585</v>
      </c>
      <c r="K53" s="162" t="s">
        <v>610</v>
      </c>
      <c r="L53" s="102" t="s">
        <v>587</v>
      </c>
      <c r="M53" s="162" t="s">
        <v>611</v>
      </c>
      <c r="N53" s="100" t="s">
        <v>612</v>
      </c>
      <c r="O53" s="99" t="s">
        <v>589</v>
      </c>
      <c r="P53" s="101" t="s">
        <v>590</v>
      </c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s="262" customFormat="1" ht="13.5" customHeight="1">
      <c r="A54" s="330">
        <v>1</v>
      </c>
      <c r="B54" s="451">
        <v>44531</v>
      </c>
      <c r="C54" s="452"/>
      <c r="D54" s="452" t="s">
        <v>870</v>
      </c>
      <c r="E54" s="330" t="s">
        <v>593</v>
      </c>
      <c r="F54" s="330">
        <v>2140</v>
      </c>
      <c r="G54" s="330">
        <v>2100</v>
      </c>
      <c r="H54" s="333">
        <v>2171.5</v>
      </c>
      <c r="I54" s="333" t="s">
        <v>889</v>
      </c>
      <c r="J54" s="103" t="s">
        <v>908</v>
      </c>
      <c r="K54" s="333">
        <f t="shared" ref="K54" si="25">H54-F54</f>
        <v>31.5</v>
      </c>
      <c r="L54" s="447">
        <f t="shared" ref="L54" si="26">(H54*N54)*0.07%</f>
        <v>418.01375000000007</v>
      </c>
      <c r="M54" s="448">
        <f t="shared" ref="M54" si="27">(K54*N54)-L54</f>
        <v>8244.4862499999999</v>
      </c>
      <c r="N54" s="333">
        <v>275</v>
      </c>
      <c r="O54" s="449" t="s">
        <v>591</v>
      </c>
      <c r="P54" s="450">
        <v>44532</v>
      </c>
      <c r="Q54" s="264"/>
      <c r="R54" s="277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76"/>
      <c r="AG54" s="266"/>
      <c r="AH54" s="275"/>
      <c r="AI54" s="275"/>
      <c r="AJ54" s="276"/>
      <c r="AK54" s="276"/>
      <c r="AL54" s="276"/>
    </row>
    <row r="55" spans="1:38" s="262" customFormat="1" ht="13.5" customHeight="1">
      <c r="A55" s="330">
        <v>2</v>
      </c>
      <c r="B55" s="451">
        <v>44531</v>
      </c>
      <c r="C55" s="452"/>
      <c r="D55" s="452" t="s">
        <v>873</v>
      </c>
      <c r="E55" s="330" t="s">
        <v>593</v>
      </c>
      <c r="F55" s="330">
        <v>3143</v>
      </c>
      <c r="G55" s="330">
        <v>3070</v>
      </c>
      <c r="H55" s="333">
        <v>3207.5</v>
      </c>
      <c r="I55" s="333" t="s">
        <v>874</v>
      </c>
      <c r="J55" s="103" t="s">
        <v>742</v>
      </c>
      <c r="K55" s="333">
        <f t="shared" ref="K55" si="28">H55-F55</f>
        <v>64.5</v>
      </c>
      <c r="L55" s="447">
        <f t="shared" ref="L55" si="29">(H55*N55)*0.07%</f>
        <v>336.78750000000002</v>
      </c>
      <c r="M55" s="448">
        <f t="shared" ref="M55" si="30">(K55*N55)-L55</f>
        <v>9338.2124999999996</v>
      </c>
      <c r="N55" s="333">
        <v>150</v>
      </c>
      <c r="O55" s="449" t="s">
        <v>591</v>
      </c>
      <c r="P55" s="450">
        <v>44532</v>
      </c>
      <c r="Q55" s="264"/>
      <c r="R55" s="277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76"/>
      <c r="AG55" s="266"/>
      <c r="AH55" s="275"/>
      <c r="AI55" s="275"/>
      <c r="AJ55" s="276"/>
      <c r="AK55" s="276"/>
      <c r="AL55" s="276"/>
    </row>
    <row r="56" spans="1:38" s="262" customFormat="1" ht="13.5" customHeight="1">
      <c r="A56" s="436">
        <v>3</v>
      </c>
      <c r="B56" s="437">
        <v>44538</v>
      </c>
      <c r="C56" s="492"/>
      <c r="D56" s="492" t="s">
        <v>937</v>
      </c>
      <c r="E56" s="493" t="s">
        <v>593</v>
      </c>
      <c r="F56" s="493">
        <v>5760</v>
      </c>
      <c r="G56" s="493">
        <v>5630</v>
      </c>
      <c r="H56" s="494">
        <v>5660</v>
      </c>
      <c r="I56" s="494" t="s">
        <v>938</v>
      </c>
      <c r="J56" s="495" t="s">
        <v>976</v>
      </c>
      <c r="K56" s="440">
        <f t="shared" ref="K56" si="31">H56-F56</f>
        <v>-100</v>
      </c>
      <c r="L56" s="496">
        <f t="shared" ref="L56" si="32">(H56*N56)*0.07%</f>
        <v>475.44000000000005</v>
      </c>
      <c r="M56" s="497">
        <f t="shared" ref="M56" si="33">(K56*N56)-L56</f>
        <v>-12475.44</v>
      </c>
      <c r="N56" s="440">
        <v>120</v>
      </c>
      <c r="O56" s="498" t="s">
        <v>604</v>
      </c>
      <c r="P56" s="499">
        <v>44543</v>
      </c>
      <c r="Q56" s="264"/>
      <c r="R56" s="277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76"/>
      <c r="AG56" s="266"/>
      <c r="AH56" s="275"/>
      <c r="AI56" s="275"/>
      <c r="AJ56" s="276"/>
      <c r="AK56" s="276"/>
      <c r="AL56" s="276"/>
    </row>
    <row r="57" spans="1:38" s="262" customFormat="1" ht="13.5" customHeight="1">
      <c r="A57" s="267">
        <v>4</v>
      </c>
      <c r="B57" s="263">
        <v>44543</v>
      </c>
      <c r="C57" s="281"/>
      <c r="D57" s="281" t="s">
        <v>973</v>
      </c>
      <c r="E57" s="282" t="s">
        <v>593</v>
      </c>
      <c r="F57" s="282" t="s">
        <v>974</v>
      </c>
      <c r="G57" s="282">
        <v>1144</v>
      </c>
      <c r="H57" s="283"/>
      <c r="I57" s="283" t="s">
        <v>975</v>
      </c>
      <c r="J57" s="284" t="s">
        <v>594</v>
      </c>
      <c r="K57" s="268"/>
      <c r="L57" s="328"/>
      <c r="M57" s="329"/>
      <c r="N57" s="268"/>
      <c r="O57" s="355"/>
      <c r="P57" s="356"/>
      <c r="Q57" s="264"/>
      <c r="R57" s="277" t="s">
        <v>592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6"/>
      <c r="AG57" s="263"/>
      <c r="AH57" s="357"/>
      <c r="AI57" s="357"/>
      <c r="AJ57" s="305"/>
      <c r="AK57" s="305"/>
      <c r="AL57" s="305"/>
    </row>
    <row r="58" spans="1:38" s="262" customFormat="1" ht="13.5" customHeight="1">
      <c r="A58" s="267"/>
      <c r="B58" s="263"/>
      <c r="C58" s="281"/>
      <c r="D58" s="281"/>
      <c r="E58" s="282"/>
      <c r="F58" s="282"/>
      <c r="G58" s="282"/>
      <c r="H58" s="283"/>
      <c r="I58" s="283"/>
      <c r="J58" s="284"/>
      <c r="K58" s="268"/>
      <c r="L58" s="328"/>
      <c r="M58" s="329"/>
      <c r="N58" s="268"/>
      <c r="O58" s="355"/>
      <c r="P58" s="356"/>
      <c r="Q58" s="264"/>
      <c r="R58" s="277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6"/>
      <c r="AG58" s="263"/>
      <c r="AH58" s="357"/>
      <c r="AI58" s="357"/>
      <c r="AJ58" s="305"/>
      <c r="AK58" s="305"/>
      <c r="AL58" s="305"/>
    </row>
    <row r="59" spans="1:38" s="262" customFormat="1" ht="13.5" customHeight="1">
      <c r="A59" s="285"/>
      <c r="B59" s="285"/>
      <c r="C59" s="285"/>
      <c r="D59" s="285"/>
      <c r="E59" s="285"/>
      <c r="F59" s="285"/>
      <c r="G59" s="285"/>
      <c r="H59" s="285"/>
      <c r="I59" s="285"/>
      <c r="J59" s="285"/>
      <c r="K59" s="268"/>
      <c r="L59" s="328"/>
      <c r="M59" s="329"/>
      <c r="N59" s="268"/>
      <c r="O59" s="355"/>
      <c r="P59" s="356"/>
      <c r="Q59" s="264"/>
      <c r="R59" s="277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6"/>
      <c r="AG59" s="263"/>
      <c r="AH59" s="357"/>
      <c r="AI59" s="357"/>
      <c r="AJ59" s="305"/>
      <c r="AK59" s="305"/>
      <c r="AL59" s="305"/>
    </row>
    <row r="60" spans="1:38" s="262" customFormat="1" ht="13.5" customHeight="1">
      <c r="A60" s="285"/>
      <c r="B60" s="285"/>
      <c r="C60" s="285"/>
      <c r="D60" s="285"/>
      <c r="E60" s="285"/>
      <c r="F60" s="285"/>
      <c r="G60" s="285"/>
      <c r="H60" s="285"/>
      <c r="I60" s="285"/>
      <c r="J60" s="285"/>
      <c r="K60" s="268"/>
      <c r="L60" s="328"/>
      <c r="M60" s="329"/>
      <c r="N60" s="268"/>
      <c r="O60" s="355"/>
      <c r="P60" s="356"/>
      <c r="Q60" s="264"/>
      <c r="R60" s="277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6"/>
      <c r="AG60" s="263"/>
      <c r="AH60" s="357"/>
      <c r="AI60" s="357"/>
      <c r="AJ60" s="305"/>
      <c r="AK60" s="305"/>
      <c r="AL60" s="305"/>
    </row>
    <row r="61" spans="1:38" s="262" customFormat="1" ht="13.5" customHeight="1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68"/>
      <c r="L61" s="328"/>
      <c r="M61" s="329"/>
      <c r="N61" s="268"/>
      <c r="O61" s="355"/>
      <c r="P61" s="356"/>
      <c r="Q61" s="264"/>
      <c r="R61" s="277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6"/>
      <c r="AG61" s="263"/>
      <c r="AH61" s="357"/>
      <c r="AI61" s="357"/>
      <c r="AJ61" s="305"/>
      <c r="AK61" s="305"/>
      <c r="AL61" s="305"/>
    </row>
    <row r="62" spans="1:38" s="262" customFormat="1" ht="13.5" customHeight="1">
      <c r="A62" s="285"/>
      <c r="B62" s="285"/>
      <c r="C62" s="285"/>
      <c r="D62" s="285"/>
      <c r="E62" s="285"/>
      <c r="F62" s="285"/>
      <c r="G62" s="285"/>
      <c r="H62" s="285"/>
      <c r="I62" s="285"/>
      <c r="J62" s="285"/>
      <c r="K62" s="268"/>
      <c r="L62" s="328"/>
      <c r="M62" s="329"/>
      <c r="N62" s="268"/>
      <c r="O62" s="355"/>
      <c r="P62" s="356"/>
      <c r="Q62" s="264"/>
      <c r="R62" s="277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3"/>
      <c r="AH62" s="357"/>
      <c r="AI62" s="357"/>
      <c r="AJ62" s="305"/>
      <c r="AK62" s="305"/>
      <c r="AL62" s="305"/>
    </row>
    <row r="63" spans="1:38" s="262" customFormat="1" ht="13.5" customHeight="1">
      <c r="A63" s="285"/>
      <c r="B63" s="285"/>
      <c r="C63" s="285"/>
      <c r="D63" s="285"/>
      <c r="E63" s="285"/>
      <c r="F63" s="285"/>
      <c r="G63" s="285"/>
      <c r="H63" s="285"/>
      <c r="I63" s="285"/>
      <c r="J63" s="285"/>
      <c r="K63" s="268"/>
      <c r="L63" s="328"/>
      <c r="M63" s="329"/>
      <c r="N63" s="268"/>
      <c r="O63" s="355"/>
      <c r="P63" s="356"/>
      <c r="Q63" s="264"/>
      <c r="R63" s="277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3"/>
      <c r="AH63" s="357"/>
      <c r="AI63" s="357"/>
      <c r="AJ63" s="305"/>
      <c r="AK63" s="305"/>
      <c r="AL63" s="305"/>
    </row>
    <row r="64" spans="1:38" s="262" customFormat="1" ht="13.5" customHeight="1">
      <c r="A64" s="285"/>
      <c r="B64" s="285"/>
      <c r="C64" s="285"/>
      <c r="D64" s="285"/>
      <c r="E64" s="285"/>
      <c r="F64" s="285"/>
      <c r="G64" s="285"/>
      <c r="H64" s="285"/>
      <c r="I64" s="285"/>
      <c r="J64" s="285"/>
      <c r="K64" s="268"/>
      <c r="L64" s="328"/>
      <c r="M64" s="329"/>
      <c r="N64" s="268"/>
      <c r="O64" s="355"/>
      <c r="P64" s="356"/>
      <c r="Q64" s="264"/>
      <c r="R64" s="277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3"/>
      <c r="AH64" s="357"/>
      <c r="AI64" s="357"/>
      <c r="AJ64" s="305"/>
      <c r="AK64" s="305"/>
      <c r="AL64" s="305"/>
    </row>
    <row r="65" spans="1:38" s="262" customFormat="1" ht="13.5" customHeight="1">
      <c r="A65" s="285"/>
      <c r="B65" s="285"/>
      <c r="C65" s="285"/>
      <c r="D65" s="285"/>
      <c r="E65" s="285"/>
      <c r="F65" s="285"/>
      <c r="G65" s="285"/>
      <c r="H65" s="285"/>
      <c r="I65" s="285"/>
      <c r="J65" s="285"/>
      <c r="K65" s="268"/>
      <c r="L65" s="328"/>
      <c r="M65" s="329"/>
      <c r="N65" s="268"/>
      <c r="O65" s="355"/>
      <c r="P65" s="356"/>
      <c r="Q65" s="264"/>
      <c r="R65" s="277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57"/>
      <c r="AI65" s="357"/>
      <c r="AJ65" s="305"/>
      <c r="AK65" s="305"/>
      <c r="AL65" s="305"/>
    </row>
    <row r="66" spans="1:38" s="262" customFormat="1" ht="13.5" customHeight="1">
      <c r="A66" s="285"/>
      <c r="B66" s="285"/>
      <c r="C66" s="285"/>
      <c r="D66" s="285"/>
      <c r="E66" s="285"/>
      <c r="F66" s="285"/>
      <c r="G66" s="285"/>
      <c r="H66" s="285"/>
      <c r="I66" s="285"/>
      <c r="J66" s="285"/>
      <c r="K66" s="268"/>
      <c r="L66" s="328"/>
      <c r="M66" s="329"/>
      <c r="N66" s="268"/>
      <c r="O66" s="355"/>
      <c r="P66" s="356"/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57"/>
      <c r="AI66" s="357"/>
      <c r="AJ66" s="305"/>
      <c r="AK66" s="305"/>
      <c r="AL66" s="305"/>
    </row>
    <row r="67" spans="1:38" ht="13.5" customHeight="1">
      <c r="A67" s="120"/>
      <c r="B67" s="121"/>
      <c r="C67" s="155"/>
      <c r="D67" s="163"/>
      <c r="E67" s="164"/>
      <c r="F67" s="120"/>
      <c r="G67" s="120"/>
      <c r="H67" s="120"/>
      <c r="I67" s="156"/>
      <c r="J67" s="156"/>
      <c r="K67" s="156"/>
      <c r="L67" s="156"/>
      <c r="M67" s="156"/>
      <c r="N67" s="156"/>
      <c r="O67" s="156"/>
      <c r="P67" s="156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65"/>
      <c r="B68" s="121"/>
      <c r="C68" s="122"/>
      <c r="D68" s="166"/>
      <c r="E68" s="125"/>
      <c r="F68" s="125"/>
      <c r="G68" s="125"/>
      <c r="H68" s="125"/>
      <c r="I68" s="125"/>
      <c r="J68" s="6"/>
      <c r="K68" s="125"/>
      <c r="L68" s="125"/>
      <c r="M68" s="6"/>
      <c r="N68" s="1"/>
      <c r="O68" s="122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12.75" customHeight="1">
      <c r="A69" s="167" t="s">
        <v>614</v>
      </c>
      <c r="B69" s="167"/>
      <c r="C69" s="167"/>
      <c r="D69" s="167"/>
      <c r="E69" s="168"/>
      <c r="F69" s="125"/>
      <c r="G69" s="125"/>
      <c r="H69" s="125"/>
      <c r="I69" s="125"/>
      <c r="J69" s="1"/>
      <c r="K69" s="6"/>
      <c r="L69" s="6"/>
      <c r="M69" s="6"/>
      <c r="N69" s="1"/>
      <c r="O69" s="1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38.25" customHeight="1">
      <c r="A70" s="100" t="s">
        <v>16</v>
      </c>
      <c r="B70" s="100" t="s">
        <v>568</v>
      </c>
      <c r="C70" s="100"/>
      <c r="D70" s="101" t="s">
        <v>579</v>
      </c>
      <c r="E70" s="100" t="s">
        <v>580</v>
      </c>
      <c r="F70" s="100" t="s">
        <v>581</v>
      </c>
      <c r="G70" s="100" t="s">
        <v>602</v>
      </c>
      <c r="H70" s="100" t="s">
        <v>583</v>
      </c>
      <c r="I70" s="100" t="s">
        <v>584</v>
      </c>
      <c r="J70" s="99" t="s">
        <v>585</v>
      </c>
      <c r="K70" s="99" t="s">
        <v>615</v>
      </c>
      <c r="L70" s="102" t="s">
        <v>587</v>
      </c>
      <c r="M70" s="162" t="s">
        <v>611</v>
      </c>
      <c r="N70" s="100" t="s">
        <v>612</v>
      </c>
      <c r="O70" s="100" t="s">
        <v>589</v>
      </c>
      <c r="P70" s="101" t="s">
        <v>590</v>
      </c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s="262" customFormat="1" ht="12.75" customHeight="1">
      <c r="A71" s="330">
        <v>1</v>
      </c>
      <c r="B71" s="260">
        <v>44531</v>
      </c>
      <c r="C71" s="331"/>
      <c r="D71" s="332" t="s">
        <v>884</v>
      </c>
      <c r="E71" s="330" t="s">
        <v>593</v>
      </c>
      <c r="F71" s="330">
        <v>72</v>
      </c>
      <c r="G71" s="330">
        <v>30</v>
      </c>
      <c r="H71" s="330">
        <v>92.5</v>
      </c>
      <c r="I71" s="333" t="s">
        <v>879</v>
      </c>
      <c r="J71" s="334" t="s">
        <v>885</v>
      </c>
      <c r="K71" s="335">
        <f>H71-F71</f>
        <v>20.5</v>
      </c>
      <c r="L71" s="335">
        <v>100</v>
      </c>
      <c r="M71" s="334">
        <f>(K71*N71)-100</f>
        <v>925</v>
      </c>
      <c r="N71" s="334">
        <v>50</v>
      </c>
      <c r="O71" s="336" t="s">
        <v>591</v>
      </c>
      <c r="P71" s="444">
        <v>44531</v>
      </c>
      <c r="Q71" s="264"/>
      <c r="R71" s="265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424">
        <v>2</v>
      </c>
      <c r="B72" s="420">
        <v>44531</v>
      </c>
      <c r="C72" s="425"/>
      <c r="D72" s="426" t="s">
        <v>886</v>
      </c>
      <c r="E72" s="427" t="s">
        <v>593</v>
      </c>
      <c r="F72" s="428">
        <v>72</v>
      </c>
      <c r="G72" s="428">
        <v>30</v>
      </c>
      <c r="H72" s="428">
        <v>93</v>
      </c>
      <c r="I72" s="429" t="s">
        <v>887</v>
      </c>
      <c r="J72" s="430" t="s">
        <v>605</v>
      </c>
      <c r="K72" s="431">
        <f t="shared" ref="K72" si="34">H72-F72</f>
        <v>21</v>
      </c>
      <c r="L72" s="431">
        <v>100</v>
      </c>
      <c r="M72" s="430">
        <f t="shared" ref="M72" si="35">(K72*N72)-100</f>
        <v>950</v>
      </c>
      <c r="N72" s="430">
        <v>50</v>
      </c>
      <c r="O72" s="432" t="s">
        <v>591</v>
      </c>
      <c r="P72" s="445">
        <v>44531</v>
      </c>
      <c r="Q72" s="264"/>
      <c r="R72" s="265" t="s">
        <v>595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36">
        <v>3</v>
      </c>
      <c r="B73" s="437">
        <v>44532</v>
      </c>
      <c r="C73" s="438"/>
      <c r="D73" s="439" t="s">
        <v>896</v>
      </c>
      <c r="E73" s="436" t="s">
        <v>593</v>
      </c>
      <c r="F73" s="436">
        <v>56</v>
      </c>
      <c r="G73" s="436">
        <v>20</v>
      </c>
      <c r="H73" s="436">
        <v>20</v>
      </c>
      <c r="I73" s="440" t="s">
        <v>897</v>
      </c>
      <c r="J73" s="441" t="s">
        <v>901</v>
      </c>
      <c r="K73" s="442">
        <f t="shared" ref="K73" si="36">H73-F73</f>
        <v>-36</v>
      </c>
      <c r="L73" s="442">
        <v>100</v>
      </c>
      <c r="M73" s="441">
        <f t="shared" ref="M73" si="37">(K73*N73)-100</f>
        <v>-1900</v>
      </c>
      <c r="N73" s="441">
        <v>50</v>
      </c>
      <c r="O73" s="443" t="s">
        <v>604</v>
      </c>
      <c r="P73" s="446">
        <v>44532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424">
        <v>4</v>
      </c>
      <c r="B74" s="420">
        <v>44532</v>
      </c>
      <c r="C74" s="425"/>
      <c r="D74" s="426" t="s">
        <v>898</v>
      </c>
      <c r="E74" s="427" t="s">
        <v>899</v>
      </c>
      <c r="F74" s="428">
        <v>83</v>
      </c>
      <c r="G74" s="428">
        <v>127</v>
      </c>
      <c r="H74" s="428">
        <v>63</v>
      </c>
      <c r="I74" s="429">
        <v>1</v>
      </c>
      <c r="J74" s="430" t="s">
        <v>900</v>
      </c>
      <c r="K74" s="431">
        <f>F74-H74</f>
        <v>20</v>
      </c>
      <c r="L74" s="431">
        <v>100</v>
      </c>
      <c r="M74" s="430">
        <f t="shared" ref="M74:M75" si="38">(K74*N74)-100</f>
        <v>900</v>
      </c>
      <c r="N74" s="430">
        <v>50</v>
      </c>
      <c r="O74" s="432" t="s">
        <v>591</v>
      </c>
      <c r="P74" s="445">
        <v>44532</v>
      </c>
      <c r="Q74" s="264"/>
      <c r="R74" s="265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436">
        <v>5</v>
      </c>
      <c r="B75" s="437">
        <v>44532</v>
      </c>
      <c r="C75" s="438"/>
      <c r="D75" s="439" t="s">
        <v>902</v>
      </c>
      <c r="E75" s="436" t="s">
        <v>593</v>
      </c>
      <c r="F75" s="436">
        <v>11.5</v>
      </c>
      <c r="G75" s="436">
        <v>0</v>
      </c>
      <c r="H75" s="436">
        <v>0</v>
      </c>
      <c r="I75" s="440" t="s">
        <v>903</v>
      </c>
      <c r="J75" s="441" t="s">
        <v>914</v>
      </c>
      <c r="K75" s="442">
        <f t="shared" ref="K75" si="39">H75-F75</f>
        <v>-11.5</v>
      </c>
      <c r="L75" s="442">
        <v>100</v>
      </c>
      <c r="M75" s="441">
        <f t="shared" si="38"/>
        <v>-675</v>
      </c>
      <c r="N75" s="441">
        <v>50</v>
      </c>
      <c r="O75" s="443" t="s">
        <v>604</v>
      </c>
      <c r="P75" s="446">
        <v>44532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436">
        <v>6</v>
      </c>
      <c r="B76" s="437">
        <v>44532</v>
      </c>
      <c r="C76" s="438"/>
      <c r="D76" s="439" t="s">
        <v>898</v>
      </c>
      <c r="E76" s="436" t="s">
        <v>899</v>
      </c>
      <c r="F76" s="436">
        <v>88</v>
      </c>
      <c r="G76" s="436">
        <v>135</v>
      </c>
      <c r="H76" s="436">
        <v>135</v>
      </c>
      <c r="I76" s="440">
        <v>1</v>
      </c>
      <c r="J76" s="441" t="s">
        <v>913</v>
      </c>
      <c r="K76" s="442">
        <f>F76-H76</f>
        <v>-47</v>
      </c>
      <c r="L76" s="442">
        <v>100</v>
      </c>
      <c r="M76" s="441">
        <f t="shared" ref="M76:M77" si="40">(K76*N76)-100</f>
        <v>-2450</v>
      </c>
      <c r="N76" s="441">
        <v>50</v>
      </c>
      <c r="O76" s="443" t="s">
        <v>604</v>
      </c>
      <c r="P76" s="453">
        <v>44533</v>
      </c>
      <c r="Q76" s="264"/>
      <c r="R76" s="265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30">
        <v>7</v>
      </c>
      <c r="B77" s="260">
        <v>44536</v>
      </c>
      <c r="C77" s="331"/>
      <c r="D77" s="332" t="s">
        <v>921</v>
      </c>
      <c r="E77" s="330" t="s">
        <v>593</v>
      </c>
      <c r="F77" s="330">
        <v>72.5</v>
      </c>
      <c r="G77" s="330">
        <v>40</v>
      </c>
      <c r="H77" s="330">
        <v>94.5</v>
      </c>
      <c r="I77" s="333" t="s">
        <v>923</v>
      </c>
      <c r="J77" s="334" t="s">
        <v>924</v>
      </c>
      <c r="K77" s="431">
        <f t="shared" ref="K77:K78" si="41">H77-F77</f>
        <v>22</v>
      </c>
      <c r="L77" s="335">
        <v>100</v>
      </c>
      <c r="M77" s="334">
        <f t="shared" si="40"/>
        <v>1000</v>
      </c>
      <c r="N77" s="334">
        <v>50</v>
      </c>
      <c r="O77" s="336" t="s">
        <v>591</v>
      </c>
      <c r="P77" s="444">
        <v>44536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30">
        <v>8</v>
      </c>
      <c r="B78" s="260">
        <v>44536</v>
      </c>
      <c r="C78" s="331"/>
      <c r="D78" s="332" t="s">
        <v>922</v>
      </c>
      <c r="E78" s="330" t="s">
        <v>593</v>
      </c>
      <c r="F78" s="330">
        <v>295</v>
      </c>
      <c r="G78" s="330">
        <v>190</v>
      </c>
      <c r="H78" s="330">
        <v>355</v>
      </c>
      <c r="I78" s="333" t="s">
        <v>925</v>
      </c>
      <c r="J78" s="334" t="s">
        <v>926</v>
      </c>
      <c r="K78" s="431">
        <f t="shared" si="41"/>
        <v>60</v>
      </c>
      <c r="L78" s="335">
        <v>100</v>
      </c>
      <c r="M78" s="334">
        <f t="shared" ref="M78" si="42">(K78*N78)-100</f>
        <v>1400</v>
      </c>
      <c r="N78" s="334">
        <v>25</v>
      </c>
      <c r="O78" s="336" t="s">
        <v>591</v>
      </c>
      <c r="P78" s="444">
        <v>44536</v>
      </c>
      <c r="Q78" s="264"/>
      <c r="R78" s="265" t="s">
        <v>595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30">
        <v>9</v>
      </c>
      <c r="B79" s="260">
        <v>44536</v>
      </c>
      <c r="C79" s="331"/>
      <c r="D79" s="332" t="s">
        <v>922</v>
      </c>
      <c r="E79" s="330" t="s">
        <v>593</v>
      </c>
      <c r="F79" s="330">
        <v>245</v>
      </c>
      <c r="G79" s="330">
        <v>120</v>
      </c>
      <c r="H79" s="330">
        <v>295</v>
      </c>
      <c r="I79" s="333" t="s">
        <v>927</v>
      </c>
      <c r="J79" s="334" t="s">
        <v>931</v>
      </c>
      <c r="K79" s="431">
        <f t="shared" ref="K79" si="43">H79-F79</f>
        <v>50</v>
      </c>
      <c r="L79" s="335">
        <v>100</v>
      </c>
      <c r="M79" s="334">
        <f t="shared" ref="M79" si="44">(K79*N79)-100</f>
        <v>1150</v>
      </c>
      <c r="N79" s="334">
        <v>25</v>
      </c>
      <c r="O79" s="336" t="s">
        <v>591</v>
      </c>
      <c r="P79" s="260">
        <v>44537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30">
        <v>10</v>
      </c>
      <c r="B80" s="260">
        <v>44537</v>
      </c>
      <c r="C80" s="331"/>
      <c r="D80" s="332" t="s">
        <v>933</v>
      </c>
      <c r="E80" s="330" t="s">
        <v>593</v>
      </c>
      <c r="F80" s="330">
        <v>31</v>
      </c>
      <c r="G80" s="330">
        <v>48</v>
      </c>
      <c r="H80" s="330">
        <v>37.5</v>
      </c>
      <c r="I80" s="333" t="s">
        <v>934</v>
      </c>
      <c r="J80" s="334" t="s">
        <v>935</v>
      </c>
      <c r="K80" s="431">
        <f t="shared" ref="K80" si="45">H80-F80</f>
        <v>6.5</v>
      </c>
      <c r="L80" s="335">
        <v>100</v>
      </c>
      <c r="M80" s="334">
        <f t="shared" ref="M80" si="46">(K80*N80)-100</f>
        <v>1850</v>
      </c>
      <c r="N80" s="334">
        <v>300</v>
      </c>
      <c r="O80" s="336" t="s">
        <v>591</v>
      </c>
      <c r="P80" s="444">
        <v>44537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36">
        <v>11</v>
      </c>
      <c r="B81" s="437">
        <v>44537</v>
      </c>
      <c r="C81" s="438"/>
      <c r="D81" s="439" t="s">
        <v>921</v>
      </c>
      <c r="E81" s="436" t="s">
        <v>593</v>
      </c>
      <c r="F81" s="436">
        <v>72.5</v>
      </c>
      <c r="G81" s="436">
        <v>40</v>
      </c>
      <c r="H81" s="436">
        <v>40</v>
      </c>
      <c r="I81" s="440" t="s">
        <v>923</v>
      </c>
      <c r="J81" s="441" t="s">
        <v>936</v>
      </c>
      <c r="K81" s="442">
        <f>F81-H81</f>
        <v>32.5</v>
      </c>
      <c r="L81" s="442">
        <v>100</v>
      </c>
      <c r="M81" s="441">
        <f>(K81*N81)-100</f>
        <v>1525</v>
      </c>
      <c r="N81" s="441">
        <v>50</v>
      </c>
      <c r="O81" s="443" t="s">
        <v>604</v>
      </c>
      <c r="P81" s="446">
        <v>44537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36">
        <v>12</v>
      </c>
      <c r="B82" s="437">
        <v>44538</v>
      </c>
      <c r="C82" s="438"/>
      <c r="D82" s="439" t="s">
        <v>947</v>
      </c>
      <c r="E82" s="436" t="s">
        <v>899</v>
      </c>
      <c r="F82" s="436">
        <v>84</v>
      </c>
      <c r="G82" s="436">
        <v>120</v>
      </c>
      <c r="H82" s="436">
        <v>112.5</v>
      </c>
      <c r="I82" s="440" t="s">
        <v>943</v>
      </c>
      <c r="J82" s="441" t="s">
        <v>948</v>
      </c>
      <c r="K82" s="442">
        <f>F82-H82</f>
        <v>-28.5</v>
      </c>
      <c r="L82" s="442">
        <v>100</v>
      </c>
      <c r="M82" s="441">
        <f>(K82*N82)-100</f>
        <v>-1525</v>
      </c>
      <c r="N82" s="441">
        <v>50</v>
      </c>
      <c r="O82" s="443" t="s">
        <v>604</v>
      </c>
      <c r="P82" s="446">
        <v>44539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267">
        <v>13</v>
      </c>
      <c r="B83" s="263">
        <v>44539</v>
      </c>
      <c r="C83" s="397"/>
      <c r="D83" s="464" t="s">
        <v>949</v>
      </c>
      <c r="E83" s="267" t="s">
        <v>593</v>
      </c>
      <c r="F83" s="267" t="s">
        <v>950</v>
      </c>
      <c r="G83" s="267">
        <v>17</v>
      </c>
      <c r="H83" s="267"/>
      <c r="I83" s="268" t="s">
        <v>934</v>
      </c>
      <c r="J83" s="399" t="s">
        <v>594</v>
      </c>
      <c r="K83" s="465"/>
      <c r="L83" s="400"/>
      <c r="M83" s="399"/>
      <c r="N83" s="399"/>
      <c r="O83" s="466"/>
      <c r="P83" s="263"/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30">
        <v>14</v>
      </c>
      <c r="B84" s="260">
        <v>44540</v>
      </c>
      <c r="C84" s="331"/>
      <c r="D84" s="332" t="s">
        <v>947</v>
      </c>
      <c r="E84" s="330" t="s">
        <v>593</v>
      </c>
      <c r="F84" s="330">
        <v>49.5</v>
      </c>
      <c r="G84" s="330">
        <v>17</v>
      </c>
      <c r="H84" s="330">
        <v>69</v>
      </c>
      <c r="I84" s="333" t="s">
        <v>962</v>
      </c>
      <c r="J84" s="334" t="s">
        <v>963</v>
      </c>
      <c r="K84" s="431">
        <f t="shared" ref="K84" si="47">H84-F84</f>
        <v>19.5</v>
      </c>
      <c r="L84" s="335">
        <v>100</v>
      </c>
      <c r="M84" s="334">
        <f t="shared" ref="M84" si="48">(K84*N84)-100</f>
        <v>875</v>
      </c>
      <c r="N84" s="334">
        <v>50</v>
      </c>
      <c r="O84" s="336" t="s">
        <v>591</v>
      </c>
      <c r="P84" s="444">
        <v>44540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436">
        <v>15</v>
      </c>
      <c r="B85" s="437">
        <v>44544</v>
      </c>
      <c r="C85" s="438"/>
      <c r="D85" s="439" t="s">
        <v>992</v>
      </c>
      <c r="E85" s="436" t="s">
        <v>593</v>
      </c>
      <c r="F85" s="436">
        <v>59</v>
      </c>
      <c r="G85" s="436">
        <v>28</v>
      </c>
      <c r="H85" s="436">
        <v>28</v>
      </c>
      <c r="I85" s="440" t="s">
        <v>962</v>
      </c>
      <c r="J85" s="441" t="s">
        <v>1034</v>
      </c>
      <c r="K85" s="442">
        <f t="shared" ref="K85:K86" si="49">H85-F85</f>
        <v>-31</v>
      </c>
      <c r="L85" s="500">
        <v>100</v>
      </c>
      <c r="M85" s="501">
        <f t="shared" ref="M85:M86" si="50">(K85*N85)-100</f>
        <v>-1650</v>
      </c>
      <c r="N85" s="501">
        <v>50</v>
      </c>
      <c r="O85" s="443" t="s">
        <v>604</v>
      </c>
      <c r="P85" s="437">
        <v>44545</v>
      </c>
      <c r="Q85" s="264"/>
      <c r="R85" s="265" t="s">
        <v>592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330">
        <v>16</v>
      </c>
      <c r="B86" s="260">
        <v>44545</v>
      </c>
      <c r="C86" s="331"/>
      <c r="D86" s="332" t="s">
        <v>1035</v>
      </c>
      <c r="E86" s="330" t="s">
        <v>593</v>
      </c>
      <c r="F86" s="330">
        <v>26</v>
      </c>
      <c r="G86" s="330">
        <v>14</v>
      </c>
      <c r="H86" s="330">
        <v>34.5</v>
      </c>
      <c r="I86" s="333" t="s">
        <v>1036</v>
      </c>
      <c r="J86" s="334" t="s">
        <v>643</v>
      </c>
      <c r="K86" s="431">
        <f t="shared" si="49"/>
        <v>8.5</v>
      </c>
      <c r="L86" s="335">
        <v>100</v>
      </c>
      <c r="M86" s="334">
        <f t="shared" si="50"/>
        <v>3300</v>
      </c>
      <c r="N86" s="334">
        <v>400</v>
      </c>
      <c r="O86" s="336" t="s">
        <v>591</v>
      </c>
      <c r="P86" s="444">
        <v>44545</v>
      </c>
      <c r="Q86" s="264"/>
      <c r="R86" s="265" t="s">
        <v>592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67"/>
      <c r="B87" s="263"/>
      <c r="C87" s="397"/>
      <c r="D87" s="464"/>
      <c r="E87" s="267"/>
      <c r="F87" s="267"/>
      <c r="G87" s="267"/>
      <c r="H87" s="267"/>
      <c r="I87" s="268"/>
      <c r="J87" s="399"/>
      <c r="K87" s="465"/>
      <c r="L87" s="400"/>
      <c r="M87" s="399"/>
      <c r="N87" s="399"/>
      <c r="O87" s="466"/>
      <c r="P87" s="263"/>
      <c r="Q87" s="264"/>
      <c r="R87" s="265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267"/>
      <c r="B88" s="263"/>
      <c r="C88" s="397"/>
      <c r="D88" s="464"/>
      <c r="E88" s="267"/>
      <c r="F88" s="267"/>
      <c r="G88" s="267"/>
      <c r="H88" s="267"/>
      <c r="I88" s="268"/>
      <c r="J88" s="399"/>
      <c r="K88" s="465"/>
      <c r="L88" s="400"/>
      <c r="M88" s="399"/>
      <c r="N88" s="399"/>
      <c r="O88" s="466"/>
      <c r="P88" s="263"/>
      <c r="Q88" s="264"/>
      <c r="R88" s="265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67"/>
      <c r="B89" s="263"/>
      <c r="C89" s="397"/>
      <c r="D89" s="464"/>
      <c r="E89" s="267"/>
      <c r="F89" s="267"/>
      <c r="G89" s="267"/>
      <c r="H89" s="267"/>
      <c r="I89" s="268"/>
      <c r="J89" s="399"/>
      <c r="K89" s="465"/>
      <c r="L89" s="400"/>
      <c r="M89" s="399"/>
      <c r="N89" s="399"/>
      <c r="O89" s="466"/>
      <c r="P89" s="263"/>
      <c r="Q89" s="264"/>
      <c r="R89" s="265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267"/>
      <c r="B90" s="263"/>
      <c r="C90" s="397"/>
      <c r="D90" s="464"/>
      <c r="E90" s="267"/>
      <c r="F90" s="267"/>
      <c r="G90" s="267"/>
      <c r="H90" s="267"/>
      <c r="I90" s="268"/>
      <c r="J90" s="399"/>
      <c r="K90" s="465"/>
      <c r="L90" s="400"/>
      <c r="M90" s="399"/>
      <c r="N90" s="399"/>
      <c r="O90" s="466"/>
      <c r="P90" s="263"/>
      <c r="Q90" s="264"/>
      <c r="R90" s="265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267"/>
      <c r="B91" s="263"/>
      <c r="C91" s="397"/>
      <c r="D91" s="464"/>
      <c r="E91" s="267"/>
      <c r="F91" s="267"/>
      <c r="G91" s="267"/>
      <c r="H91" s="267"/>
      <c r="I91" s="268"/>
      <c r="J91" s="399"/>
      <c r="K91" s="465"/>
      <c r="L91" s="400"/>
      <c r="M91" s="399"/>
      <c r="N91" s="399"/>
      <c r="O91" s="466"/>
      <c r="P91" s="263"/>
      <c r="Q91" s="264"/>
      <c r="R91" s="265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388" customFormat="1" ht="12.75" customHeight="1">
      <c r="A92" s="376"/>
      <c r="B92" s="377"/>
      <c r="C92" s="378"/>
      <c r="D92" s="379"/>
      <c r="E92" s="376"/>
      <c r="F92" s="376"/>
      <c r="G92" s="376"/>
      <c r="H92" s="376"/>
      <c r="I92" s="380"/>
      <c r="J92" s="381"/>
      <c r="K92" s="382"/>
      <c r="L92" s="382"/>
      <c r="M92" s="381"/>
      <c r="N92" s="381"/>
      <c r="O92" s="383"/>
      <c r="P92" s="384"/>
      <c r="Q92" s="385"/>
      <c r="R92" s="386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7"/>
      <c r="AG92" s="387"/>
      <c r="AH92" s="387"/>
      <c r="AI92" s="387"/>
      <c r="AJ92" s="387"/>
      <c r="AK92" s="387"/>
      <c r="AL92" s="387"/>
    </row>
    <row r="93" spans="1:38" ht="14.25" customHeight="1">
      <c r="A93" s="164"/>
      <c r="B93" s="169"/>
      <c r="C93" s="169"/>
      <c r="D93" s="170"/>
      <c r="E93" s="164"/>
      <c r="F93" s="171"/>
      <c r="G93" s="164"/>
      <c r="H93" s="164"/>
      <c r="I93" s="164"/>
      <c r="J93" s="169"/>
      <c r="K93" s="172"/>
      <c r="L93" s="164"/>
      <c r="M93" s="164"/>
      <c r="N93" s="164"/>
      <c r="O93" s="173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8" t="s">
        <v>616</v>
      </c>
      <c r="B94" s="174"/>
      <c r="C94" s="174"/>
      <c r="D94" s="175"/>
      <c r="E94" s="148"/>
      <c r="F94" s="6"/>
      <c r="G94" s="6"/>
      <c r="H94" s="149"/>
      <c r="I94" s="17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568</v>
      </c>
      <c r="C95" s="100"/>
      <c r="D95" s="101" t="s">
        <v>579</v>
      </c>
      <c r="E95" s="100" t="s">
        <v>580</v>
      </c>
      <c r="F95" s="100" t="s">
        <v>581</v>
      </c>
      <c r="G95" s="100" t="s">
        <v>582</v>
      </c>
      <c r="H95" s="100" t="s">
        <v>583</v>
      </c>
      <c r="I95" s="100" t="s">
        <v>584</v>
      </c>
      <c r="J95" s="99" t="s">
        <v>585</v>
      </c>
      <c r="K95" s="152" t="s">
        <v>603</v>
      </c>
      <c r="L95" s="153" t="s">
        <v>587</v>
      </c>
      <c r="M95" s="102" t="s">
        <v>588</v>
      </c>
      <c r="N95" s="100" t="s">
        <v>589</v>
      </c>
      <c r="O95" s="101" t="s">
        <v>590</v>
      </c>
      <c r="P95" s="100" t="s">
        <v>829</v>
      </c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269">
        <v>1</v>
      </c>
      <c r="B96" s="476">
        <v>44420</v>
      </c>
      <c r="C96" s="477"/>
      <c r="D96" s="478" t="s">
        <v>500</v>
      </c>
      <c r="E96" s="479" t="s">
        <v>593</v>
      </c>
      <c r="F96" s="269">
        <v>314</v>
      </c>
      <c r="G96" s="269">
        <v>284</v>
      </c>
      <c r="H96" s="479">
        <v>341.25</v>
      </c>
      <c r="I96" s="480" t="s">
        <v>823</v>
      </c>
      <c r="J96" s="103" t="s">
        <v>961</v>
      </c>
      <c r="K96" s="103">
        <f t="shared" ref="K96" si="51">H96-F96</f>
        <v>27.25</v>
      </c>
      <c r="L96" s="104">
        <f t="shared" ref="L96" si="52">(F96*-0.7)/100</f>
        <v>-2.198</v>
      </c>
      <c r="M96" s="105">
        <f t="shared" ref="M96" si="53">(K96+L96)/F96</f>
        <v>7.9783439490445862E-2</v>
      </c>
      <c r="N96" s="103" t="s">
        <v>591</v>
      </c>
      <c r="O96" s="106">
        <v>44540</v>
      </c>
      <c r="P96" s="103"/>
      <c r="Q96" s="1"/>
      <c r="R96" s="1" t="s">
        <v>592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62" customFormat="1" ht="14.25" customHeight="1">
      <c r="A97" s="300">
        <v>2</v>
      </c>
      <c r="B97" s="301">
        <v>44488</v>
      </c>
      <c r="C97" s="302"/>
      <c r="D97" s="303" t="s">
        <v>138</v>
      </c>
      <c r="E97" s="304" t="s">
        <v>593</v>
      </c>
      <c r="F97" s="305" t="s">
        <v>839</v>
      </c>
      <c r="G97" s="305">
        <v>198</v>
      </c>
      <c r="H97" s="304"/>
      <c r="I97" s="306" t="s">
        <v>835</v>
      </c>
      <c r="J97" s="307" t="s">
        <v>594</v>
      </c>
      <c r="K97" s="307"/>
      <c r="L97" s="308"/>
      <c r="M97" s="309"/>
      <c r="N97" s="307"/>
      <c r="O97" s="310"/>
      <c r="P97" s="307"/>
      <c r="Q97" s="261"/>
      <c r="R97" s="1" t="s">
        <v>592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4.25" customHeight="1">
      <c r="A98" s="300">
        <v>3</v>
      </c>
      <c r="B98" s="301">
        <v>44490</v>
      </c>
      <c r="C98" s="302"/>
      <c r="D98" s="303" t="s">
        <v>468</v>
      </c>
      <c r="E98" s="304" t="s">
        <v>593</v>
      </c>
      <c r="F98" s="305" t="s">
        <v>840</v>
      </c>
      <c r="G98" s="305">
        <v>3700</v>
      </c>
      <c r="H98" s="304"/>
      <c r="I98" s="306" t="s">
        <v>837</v>
      </c>
      <c r="J98" s="307" t="s">
        <v>594</v>
      </c>
      <c r="K98" s="307"/>
      <c r="L98" s="308"/>
      <c r="M98" s="309"/>
      <c r="N98" s="307"/>
      <c r="O98" s="310"/>
      <c r="P98" s="307"/>
      <c r="Q98" s="261"/>
      <c r="R98" s="1" t="s">
        <v>592</v>
      </c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ht="14.25" customHeight="1">
      <c r="A99" s="177"/>
      <c r="B99" s="154"/>
      <c r="C99" s="178"/>
      <c r="D99" s="109"/>
      <c r="E99" s="179"/>
      <c r="F99" s="179"/>
      <c r="G99" s="179"/>
      <c r="H99" s="179"/>
      <c r="I99" s="179"/>
      <c r="J99" s="179"/>
      <c r="K99" s="180"/>
      <c r="L99" s="181"/>
      <c r="M99" s="179"/>
      <c r="N99" s="182"/>
      <c r="O99" s="183"/>
      <c r="P99" s="183"/>
      <c r="R99" s="6"/>
      <c r="S99" s="44"/>
      <c r="T99" s="1"/>
      <c r="U99" s="1"/>
      <c r="V99" s="1"/>
      <c r="W99" s="1"/>
      <c r="X99" s="1"/>
      <c r="Y99" s="1"/>
      <c r="Z99" s="1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2.75" customHeight="1">
      <c r="A100" s="132" t="s">
        <v>596</v>
      </c>
      <c r="B100" s="132"/>
      <c r="C100" s="132"/>
      <c r="D100" s="132"/>
      <c r="E100" s="44"/>
      <c r="F100" s="140" t="s">
        <v>598</v>
      </c>
      <c r="G100" s="59"/>
      <c r="H100" s="59"/>
      <c r="I100" s="59"/>
      <c r="J100" s="6"/>
      <c r="K100" s="158"/>
      <c r="L100" s="159"/>
      <c r="M100" s="6"/>
      <c r="N100" s="122"/>
      <c r="O100" s="184"/>
      <c r="P100" s="1"/>
      <c r="Q100" s="1"/>
      <c r="R100" s="6"/>
      <c r="S100" s="1"/>
      <c r="T100" s="1"/>
      <c r="U100" s="1"/>
      <c r="V100" s="1"/>
      <c r="W100" s="1"/>
      <c r="X100" s="1"/>
      <c r="Y100" s="1"/>
    </row>
    <row r="101" spans="1:38" ht="12.75" customHeight="1">
      <c r="A101" s="139" t="s">
        <v>597</v>
      </c>
      <c r="B101" s="132"/>
      <c r="C101" s="132"/>
      <c r="D101" s="132"/>
      <c r="E101" s="6"/>
      <c r="F101" s="140" t="s">
        <v>600</v>
      </c>
      <c r="G101" s="6"/>
      <c r="H101" s="6" t="s">
        <v>821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39"/>
      <c r="B102" s="132"/>
      <c r="C102" s="132"/>
      <c r="D102" s="132"/>
      <c r="E102" s="6"/>
      <c r="F102" s="140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"/>
      <c r="B103" s="147" t="s">
        <v>617</v>
      </c>
      <c r="C103" s="147"/>
      <c r="D103" s="147"/>
      <c r="E103" s="147"/>
      <c r="F103" s="148"/>
      <c r="G103" s="6"/>
      <c r="H103" s="6"/>
      <c r="I103" s="149"/>
      <c r="J103" s="150"/>
      <c r="K103" s="151"/>
      <c r="L103" s="150"/>
      <c r="M103" s="6"/>
      <c r="N103" s="1"/>
      <c r="O103" s="1"/>
      <c r="Q103" s="1"/>
      <c r="R103" s="59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9" t="s">
        <v>16</v>
      </c>
      <c r="B104" s="100" t="s">
        <v>568</v>
      </c>
      <c r="C104" s="100"/>
      <c r="D104" s="101" t="s">
        <v>579</v>
      </c>
      <c r="E104" s="100" t="s">
        <v>580</v>
      </c>
      <c r="F104" s="100" t="s">
        <v>581</v>
      </c>
      <c r="G104" s="100" t="s">
        <v>602</v>
      </c>
      <c r="H104" s="100" t="s">
        <v>583</v>
      </c>
      <c r="I104" s="100" t="s">
        <v>584</v>
      </c>
      <c r="J104" s="185" t="s">
        <v>585</v>
      </c>
      <c r="K104" s="152" t="s">
        <v>603</v>
      </c>
      <c r="L104" s="162" t="s">
        <v>611</v>
      </c>
      <c r="M104" s="100" t="s">
        <v>612</v>
      </c>
      <c r="N104" s="153" t="s">
        <v>587</v>
      </c>
      <c r="O104" s="102" t="s">
        <v>588</v>
      </c>
      <c r="P104" s="100" t="s">
        <v>589</v>
      </c>
      <c r="Q104" s="101" t="s">
        <v>590</v>
      </c>
      <c r="R104" s="59"/>
      <c r="S104" s="1"/>
      <c r="T104" s="1"/>
      <c r="U104" s="1"/>
      <c r="V104" s="1"/>
      <c r="W104" s="1"/>
      <c r="X104" s="1"/>
      <c r="Y104" s="1"/>
      <c r="Z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13"/>
      <c r="B106" s="115"/>
      <c r="C106" s="186"/>
      <c r="D106" s="116"/>
      <c r="E106" s="117"/>
      <c r="F106" s="187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157"/>
      <c r="S106" s="126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8" ht="14.25" customHeight="1">
      <c r="A107" s="113"/>
      <c r="B107" s="115"/>
      <c r="C107" s="186"/>
      <c r="D107" s="116"/>
      <c r="E107" s="117"/>
      <c r="F107" s="187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8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8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9"/>
      <c r="M110" s="107"/>
      <c r="N110" s="189"/>
      <c r="O110" s="190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7"/>
      <c r="G111" s="113"/>
      <c r="H111" s="117"/>
      <c r="I111" s="118"/>
      <c r="J111" s="188"/>
      <c r="K111" s="188"/>
      <c r="L111" s="188"/>
      <c r="M111" s="188"/>
      <c r="N111" s="189"/>
      <c r="O111" s="193"/>
      <c r="P111" s="191"/>
      <c r="Q111" s="192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8"/>
      <c r="G112" s="113"/>
      <c r="H112" s="117"/>
      <c r="I112" s="118"/>
      <c r="J112" s="188"/>
      <c r="K112" s="188"/>
      <c r="L112" s="189"/>
      <c r="M112" s="107"/>
      <c r="N112" s="189"/>
      <c r="O112" s="190"/>
      <c r="P112" s="191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86"/>
      <c r="D113" s="116"/>
      <c r="E113" s="117"/>
      <c r="F113" s="187"/>
      <c r="G113" s="113"/>
      <c r="H113" s="117"/>
      <c r="I113" s="118"/>
      <c r="J113" s="194"/>
      <c r="K113" s="194"/>
      <c r="L113" s="194"/>
      <c r="M113" s="194"/>
      <c r="N113" s="195"/>
      <c r="O113" s="190"/>
      <c r="P113" s="119"/>
      <c r="Q113" s="192"/>
      <c r="R113" s="157"/>
      <c r="S113" s="126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39"/>
      <c r="B114" s="132"/>
      <c r="C114" s="132"/>
      <c r="D114" s="132"/>
      <c r="E114" s="6"/>
      <c r="F114" s="140"/>
      <c r="G114" s="6"/>
      <c r="H114" s="6"/>
      <c r="I114" s="6"/>
      <c r="J114" s="1"/>
      <c r="K114" s="6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39"/>
      <c r="B115" s="132"/>
      <c r="C115" s="132"/>
      <c r="D115" s="132"/>
      <c r="E115" s="6"/>
      <c r="F115" s="140"/>
      <c r="G115" s="59"/>
      <c r="H115" s="44"/>
      <c r="I115" s="59"/>
      <c r="J115" s="6"/>
      <c r="K115" s="158"/>
      <c r="L115" s="159"/>
      <c r="M115" s="6"/>
      <c r="N115" s="122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59"/>
      <c r="B116" s="121"/>
      <c r="C116" s="121"/>
      <c r="D116" s="44"/>
      <c r="E116" s="59"/>
      <c r="F116" s="59"/>
      <c r="G116" s="59"/>
      <c r="H116" s="44"/>
      <c r="I116" s="59"/>
      <c r="J116" s="6"/>
      <c r="K116" s="158"/>
      <c r="L116" s="159"/>
      <c r="M116" s="6"/>
      <c r="N116" s="122"/>
      <c r="O116" s="160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44"/>
      <c r="B117" s="196" t="s">
        <v>618</v>
      </c>
      <c r="C117" s="196"/>
      <c r="D117" s="196"/>
      <c r="E117" s="196"/>
      <c r="F117" s="6"/>
      <c r="G117" s="6"/>
      <c r="H117" s="150"/>
      <c r="I117" s="6"/>
      <c r="J117" s="150"/>
      <c r="K117" s="151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9" t="s">
        <v>16</v>
      </c>
      <c r="B118" s="100" t="s">
        <v>568</v>
      </c>
      <c r="C118" s="100"/>
      <c r="D118" s="101" t="s">
        <v>579</v>
      </c>
      <c r="E118" s="100" t="s">
        <v>580</v>
      </c>
      <c r="F118" s="100" t="s">
        <v>581</v>
      </c>
      <c r="G118" s="100" t="s">
        <v>619</v>
      </c>
      <c r="H118" s="100" t="s">
        <v>620</v>
      </c>
      <c r="I118" s="100" t="s">
        <v>584</v>
      </c>
      <c r="J118" s="197" t="s">
        <v>585</v>
      </c>
      <c r="K118" s="100" t="s">
        <v>586</v>
      </c>
      <c r="L118" s="100" t="s">
        <v>621</v>
      </c>
      <c r="M118" s="100" t="s">
        <v>589</v>
      </c>
      <c r="N118" s="101" t="s">
        <v>590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98">
        <v>1</v>
      </c>
      <c r="B119" s="199">
        <v>41579</v>
      </c>
      <c r="C119" s="199"/>
      <c r="D119" s="200" t="s">
        <v>622</v>
      </c>
      <c r="E119" s="201" t="s">
        <v>623</v>
      </c>
      <c r="F119" s="202">
        <v>82</v>
      </c>
      <c r="G119" s="201" t="s">
        <v>624</v>
      </c>
      <c r="H119" s="201">
        <v>100</v>
      </c>
      <c r="I119" s="203">
        <v>100</v>
      </c>
      <c r="J119" s="204" t="s">
        <v>625</v>
      </c>
      <c r="K119" s="205">
        <f t="shared" ref="K119:K171" si="54">H119-F119</f>
        <v>18</v>
      </c>
      <c r="L119" s="206">
        <f t="shared" ref="L119:L171" si="55">K119/F119</f>
        <v>0.21951219512195122</v>
      </c>
      <c r="M119" s="201" t="s">
        <v>591</v>
      </c>
      <c r="N119" s="207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98">
        <v>2</v>
      </c>
      <c r="B120" s="199">
        <v>41794</v>
      </c>
      <c r="C120" s="199"/>
      <c r="D120" s="200" t="s">
        <v>626</v>
      </c>
      <c r="E120" s="201" t="s">
        <v>593</v>
      </c>
      <c r="F120" s="202">
        <v>257</v>
      </c>
      <c r="G120" s="201" t="s">
        <v>624</v>
      </c>
      <c r="H120" s="201">
        <v>300</v>
      </c>
      <c r="I120" s="203">
        <v>300</v>
      </c>
      <c r="J120" s="204" t="s">
        <v>625</v>
      </c>
      <c r="K120" s="205">
        <f t="shared" si="54"/>
        <v>43</v>
      </c>
      <c r="L120" s="206">
        <f t="shared" si="55"/>
        <v>0.16731517509727625</v>
      </c>
      <c r="M120" s="201" t="s">
        <v>591</v>
      </c>
      <c r="N120" s="207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98">
        <v>3</v>
      </c>
      <c r="B121" s="199">
        <v>41828</v>
      </c>
      <c r="C121" s="199"/>
      <c r="D121" s="200" t="s">
        <v>627</v>
      </c>
      <c r="E121" s="201" t="s">
        <v>593</v>
      </c>
      <c r="F121" s="202">
        <v>393</v>
      </c>
      <c r="G121" s="201" t="s">
        <v>624</v>
      </c>
      <c r="H121" s="201">
        <v>468</v>
      </c>
      <c r="I121" s="203">
        <v>468</v>
      </c>
      <c r="J121" s="204" t="s">
        <v>625</v>
      </c>
      <c r="K121" s="205">
        <f t="shared" si="54"/>
        <v>75</v>
      </c>
      <c r="L121" s="206">
        <f t="shared" si="55"/>
        <v>0.19083969465648856</v>
      </c>
      <c r="M121" s="201" t="s">
        <v>591</v>
      </c>
      <c r="N121" s="207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98">
        <v>4</v>
      </c>
      <c r="B122" s="199">
        <v>41857</v>
      </c>
      <c r="C122" s="199"/>
      <c r="D122" s="200" t="s">
        <v>628</v>
      </c>
      <c r="E122" s="201" t="s">
        <v>593</v>
      </c>
      <c r="F122" s="202">
        <v>205</v>
      </c>
      <c r="G122" s="201" t="s">
        <v>624</v>
      </c>
      <c r="H122" s="201">
        <v>275</v>
      </c>
      <c r="I122" s="203">
        <v>250</v>
      </c>
      <c r="J122" s="204" t="s">
        <v>625</v>
      </c>
      <c r="K122" s="205">
        <f t="shared" si="54"/>
        <v>70</v>
      </c>
      <c r="L122" s="206">
        <f t="shared" si="55"/>
        <v>0.34146341463414637</v>
      </c>
      <c r="M122" s="201" t="s">
        <v>591</v>
      </c>
      <c r="N122" s="207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98">
        <v>5</v>
      </c>
      <c r="B123" s="199">
        <v>41886</v>
      </c>
      <c r="C123" s="199"/>
      <c r="D123" s="200" t="s">
        <v>629</v>
      </c>
      <c r="E123" s="201" t="s">
        <v>593</v>
      </c>
      <c r="F123" s="202">
        <v>162</v>
      </c>
      <c r="G123" s="201" t="s">
        <v>624</v>
      </c>
      <c r="H123" s="201">
        <v>190</v>
      </c>
      <c r="I123" s="203">
        <v>190</v>
      </c>
      <c r="J123" s="204" t="s">
        <v>625</v>
      </c>
      <c r="K123" s="205">
        <f t="shared" si="54"/>
        <v>28</v>
      </c>
      <c r="L123" s="206">
        <f t="shared" si="55"/>
        <v>0.1728395061728395</v>
      </c>
      <c r="M123" s="201" t="s">
        <v>591</v>
      </c>
      <c r="N123" s="207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98">
        <v>6</v>
      </c>
      <c r="B124" s="199">
        <v>41886</v>
      </c>
      <c r="C124" s="199"/>
      <c r="D124" s="200" t="s">
        <v>630</v>
      </c>
      <c r="E124" s="201" t="s">
        <v>593</v>
      </c>
      <c r="F124" s="202">
        <v>75</v>
      </c>
      <c r="G124" s="201" t="s">
        <v>624</v>
      </c>
      <c r="H124" s="201">
        <v>91.5</v>
      </c>
      <c r="I124" s="203" t="s">
        <v>631</v>
      </c>
      <c r="J124" s="204" t="s">
        <v>632</v>
      </c>
      <c r="K124" s="205">
        <f t="shared" si="54"/>
        <v>16.5</v>
      </c>
      <c r="L124" s="206">
        <f t="shared" si="55"/>
        <v>0.22</v>
      </c>
      <c r="M124" s="201" t="s">
        <v>591</v>
      </c>
      <c r="N124" s="207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8">
        <v>7</v>
      </c>
      <c r="B125" s="199">
        <v>41913</v>
      </c>
      <c r="C125" s="199"/>
      <c r="D125" s="200" t="s">
        <v>633</v>
      </c>
      <c r="E125" s="201" t="s">
        <v>593</v>
      </c>
      <c r="F125" s="202">
        <v>850</v>
      </c>
      <c r="G125" s="201" t="s">
        <v>624</v>
      </c>
      <c r="H125" s="201">
        <v>982.5</v>
      </c>
      <c r="I125" s="203">
        <v>1050</v>
      </c>
      <c r="J125" s="204" t="s">
        <v>634</v>
      </c>
      <c r="K125" s="205">
        <f t="shared" si="54"/>
        <v>132.5</v>
      </c>
      <c r="L125" s="206">
        <f t="shared" si="55"/>
        <v>0.15588235294117647</v>
      </c>
      <c r="M125" s="201" t="s">
        <v>591</v>
      </c>
      <c r="N125" s="207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8">
        <v>8</v>
      </c>
      <c r="B126" s="199">
        <v>41913</v>
      </c>
      <c r="C126" s="199"/>
      <c r="D126" s="200" t="s">
        <v>635</v>
      </c>
      <c r="E126" s="201" t="s">
        <v>593</v>
      </c>
      <c r="F126" s="202">
        <v>475</v>
      </c>
      <c r="G126" s="201" t="s">
        <v>624</v>
      </c>
      <c r="H126" s="201">
        <v>515</v>
      </c>
      <c r="I126" s="203">
        <v>600</v>
      </c>
      <c r="J126" s="204" t="s">
        <v>636</v>
      </c>
      <c r="K126" s="205">
        <f t="shared" si="54"/>
        <v>40</v>
      </c>
      <c r="L126" s="206">
        <f t="shared" si="55"/>
        <v>8.4210526315789472E-2</v>
      </c>
      <c r="M126" s="201" t="s">
        <v>591</v>
      </c>
      <c r="N126" s="20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8">
        <v>9</v>
      </c>
      <c r="B127" s="199">
        <v>41913</v>
      </c>
      <c r="C127" s="199"/>
      <c r="D127" s="200" t="s">
        <v>637</v>
      </c>
      <c r="E127" s="201" t="s">
        <v>593</v>
      </c>
      <c r="F127" s="202">
        <v>86</v>
      </c>
      <c r="G127" s="201" t="s">
        <v>624</v>
      </c>
      <c r="H127" s="201">
        <v>99</v>
      </c>
      <c r="I127" s="203">
        <v>140</v>
      </c>
      <c r="J127" s="204" t="s">
        <v>638</v>
      </c>
      <c r="K127" s="205">
        <f t="shared" si="54"/>
        <v>13</v>
      </c>
      <c r="L127" s="206">
        <f t="shared" si="55"/>
        <v>0.15116279069767441</v>
      </c>
      <c r="M127" s="201" t="s">
        <v>591</v>
      </c>
      <c r="N127" s="207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8">
        <v>10</v>
      </c>
      <c r="B128" s="199">
        <v>41926</v>
      </c>
      <c r="C128" s="199"/>
      <c r="D128" s="200" t="s">
        <v>639</v>
      </c>
      <c r="E128" s="201" t="s">
        <v>593</v>
      </c>
      <c r="F128" s="202">
        <v>496.6</v>
      </c>
      <c r="G128" s="201" t="s">
        <v>624</v>
      </c>
      <c r="H128" s="201">
        <v>621</v>
      </c>
      <c r="I128" s="203">
        <v>580</v>
      </c>
      <c r="J128" s="204" t="s">
        <v>625</v>
      </c>
      <c r="K128" s="205">
        <f t="shared" si="54"/>
        <v>124.39999999999998</v>
      </c>
      <c r="L128" s="206">
        <f t="shared" si="55"/>
        <v>0.25050342327829234</v>
      </c>
      <c r="M128" s="201" t="s">
        <v>591</v>
      </c>
      <c r="N128" s="207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11</v>
      </c>
      <c r="B129" s="199">
        <v>41926</v>
      </c>
      <c r="C129" s="199"/>
      <c r="D129" s="200" t="s">
        <v>640</v>
      </c>
      <c r="E129" s="201" t="s">
        <v>593</v>
      </c>
      <c r="F129" s="202">
        <v>2481.9</v>
      </c>
      <c r="G129" s="201" t="s">
        <v>624</v>
      </c>
      <c r="H129" s="201">
        <v>2840</v>
      </c>
      <c r="I129" s="203">
        <v>2870</v>
      </c>
      <c r="J129" s="204" t="s">
        <v>641</v>
      </c>
      <c r="K129" s="205">
        <f t="shared" si="54"/>
        <v>358.09999999999991</v>
      </c>
      <c r="L129" s="206">
        <f t="shared" si="55"/>
        <v>0.14428462065353154</v>
      </c>
      <c r="M129" s="201" t="s">
        <v>591</v>
      </c>
      <c r="N129" s="207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12</v>
      </c>
      <c r="B130" s="199">
        <v>41928</v>
      </c>
      <c r="C130" s="199"/>
      <c r="D130" s="200" t="s">
        <v>642</v>
      </c>
      <c r="E130" s="201" t="s">
        <v>593</v>
      </c>
      <c r="F130" s="202">
        <v>84.5</v>
      </c>
      <c r="G130" s="201" t="s">
        <v>624</v>
      </c>
      <c r="H130" s="201">
        <v>93</v>
      </c>
      <c r="I130" s="203">
        <v>110</v>
      </c>
      <c r="J130" s="204" t="s">
        <v>643</v>
      </c>
      <c r="K130" s="205">
        <f t="shared" si="54"/>
        <v>8.5</v>
      </c>
      <c r="L130" s="206">
        <f t="shared" si="55"/>
        <v>0.10059171597633136</v>
      </c>
      <c r="M130" s="201" t="s">
        <v>591</v>
      </c>
      <c r="N130" s="207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13</v>
      </c>
      <c r="B131" s="199">
        <v>41928</v>
      </c>
      <c r="C131" s="199"/>
      <c r="D131" s="200" t="s">
        <v>644</v>
      </c>
      <c r="E131" s="201" t="s">
        <v>593</v>
      </c>
      <c r="F131" s="202">
        <v>401</v>
      </c>
      <c r="G131" s="201" t="s">
        <v>624</v>
      </c>
      <c r="H131" s="201">
        <v>428</v>
      </c>
      <c r="I131" s="203">
        <v>450</v>
      </c>
      <c r="J131" s="204" t="s">
        <v>645</v>
      </c>
      <c r="K131" s="205">
        <f t="shared" si="54"/>
        <v>27</v>
      </c>
      <c r="L131" s="206">
        <f t="shared" si="55"/>
        <v>6.7331670822942641E-2</v>
      </c>
      <c r="M131" s="201" t="s">
        <v>591</v>
      </c>
      <c r="N131" s="207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14</v>
      </c>
      <c r="B132" s="199">
        <v>41928</v>
      </c>
      <c r="C132" s="199"/>
      <c r="D132" s="200" t="s">
        <v>646</v>
      </c>
      <c r="E132" s="201" t="s">
        <v>593</v>
      </c>
      <c r="F132" s="202">
        <v>101</v>
      </c>
      <c r="G132" s="201" t="s">
        <v>624</v>
      </c>
      <c r="H132" s="201">
        <v>112</v>
      </c>
      <c r="I132" s="203">
        <v>120</v>
      </c>
      <c r="J132" s="204" t="s">
        <v>647</v>
      </c>
      <c r="K132" s="205">
        <f t="shared" si="54"/>
        <v>11</v>
      </c>
      <c r="L132" s="206">
        <f t="shared" si="55"/>
        <v>0.10891089108910891</v>
      </c>
      <c r="M132" s="201" t="s">
        <v>591</v>
      </c>
      <c r="N132" s="207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15</v>
      </c>
      <c r="B133" s="199">
        <v>41954</v>
      </c>
      <c r="C133" s="199"/>
      <c r="D133" s="200" t="s">
        <v>648</v>
      </c>
      <c r="E133" s="201" t="s">
        <v>593</v>
      </c>
      <c r="F133" s="202">
        <v>59</v>
      </c>
      <c r="G133" s="201" t="s">
        <v>624</v>
      </c>
      <c r="H133" s="201">
        <v>76</v>
      </c>
      <c r="I133" s="203">
        <v>76</v>
      </c>
      <c r="J133" s="204" t="s">
        <v>625</v>
      </c>
      <c r="K133" s="205">
        <f t="shared" si="54"/>
        <v>17</v>
      </c>
      <c r="L133" s="206">
        <f t="shared" si="55"/>
        <v>0.28813559322033899</v>
      </c>
      <c r="M133" s="201" t="s">
        <v>591</v>
      </c>
      <c r="N133" s="207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16</v>
      </c>
      <c r="B134" s="199">
        <v>41954</v>
      </c>
      <c r="C134" s="199"/>
      <c r="D134" s="200" t="s">
        <v>637</v>
      </c>
      <c r="E134" s="201" t="s">
        <v>593</v>
      </c>
      <c r="F134" s="202">
        <v>99</v>
      </c>
      <c r="G134" s="201" t="s">
        <v>624</v>
      </c>
      <c r="H134" s="201">
        <v>120</v>
      </c>
      <c r="I134" s="203">
        <v>120</v>
      </c>
      <c r="J134" s="204" t="s">
        <v>605</v>
      </c>
      <c r="K134" s="205">
        <f t="shared" si="54"/>
        <v>21</v>
      </c>
      <c r="L134" s="206">
        <f t="shared" si="55"/>
        <v>0.21212121212121213</v>
      </c>
      <c r="M134" s="201" t="s">
        <v>591</v>
      </c>
      <c r="N134" s="207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17</v>
      </c>
      <c r="B135" s="199">
        <v>41956</v>
      </c>
      <c r="C135" s="199"/>
      <c r="D135" s="200" t="s">
        <v>649</v>
      </c>
      <c r="E135" s="201" t="s">
        <v>593</v>
      </c>
      <c r="F135" s="202">
        <v>22</v>
      </c>
      <c r="G135" s="201" t="s">
        <v>624</v>
      </c>
      <c r="H135" s="201">
        <v>33.549999999999997</v>
      </c>
      <c r="I135" s="203">
        <v>32</v>
      </c>
      <c r="J135" s="204" t="s">
        <v>650</v>
      </c>
      <c r="K135" s="205">
        <f t="shared" si="54"/>
        <v>11.549999999999997</v>
      </c>
      <c r="L135" s="206">
        <f t="shared" si="55"/>
        <v>0.52499999999999991</v>
      </c>
      <c r="M135" s="201" t="s">
        <v>591</v>
      </c>
      <c r="N135" s="207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18</v>
      </c>
      <c r="B136" s="199">
        <v>41976</v>
      </c>
      <c r="C136" s="199"/>
      <c r="D136" s="200" t="s">
        <v>651</v>
      </c>
      <c r="E136" s="201" t="s">
        <v>593</v>
      </c>
      <c r="F136" s="202">
        <v>440</v>
      </c>
      <c r="G136" s="201" t="s">
        <v>624</v>
      </c>
      <c r="H136" s="201">
        <v>520</v>
      </c>
      <c r="I136" s="203">
        <v>520</v>
      </c>
      <c r="J136" s="204" t="s">
        <v>652</v>
      </c>
      <c r="K136" s="205">
        <f t="shared" si="54"/>
        <v>80</v>
      </c>
      <c r="L136" s="206">
        <f t="shared" si="55"/>
        <v>0.18181818181818182</v>
      </c>
      <c r="M136" s="201" t="s">
        <v>591</v>
      </c>
      <c r="N136" s="207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19</v>
      </c>
      <c r="B137" s="199">
        <v>41976</v>
      </c>
      <c r="C137" s="199"/>
      <c r="D137" s="200" t="s">
        <v>653</v>
      </c>
      <c r="E137" s="201" t="s">
        <v>593</v>
      </c>
      <c r="F137" s="202">
        <v>360</v>
      </c>
      <c r="G137" s="201" t="s">
        <v>624</v>
      </c>
      <c r="H137" s="201">
        <v>427</v>
      </c>
      <c r="I137" s="203">
        <v>425</v>
      </c>
      <c r="J137" s="204" t="s">
        <v>654</v>
      </c>
      <c r="K137" s="205">
        <f t="shared" si="54"/>
        <v>67</v>
      </c>
      <c r="L137" s="206">
        <f t="shared" si="55"/>
        <v>0.18611111111111112</v>
      </c>
      <c r="M137" s="201" t="s">
        <v>591</v>
      </c>
      <c r="N137" s="207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20</v>
      </c>
      <c r="B138" s="199">
        <v>42012</v>
      </c>
      <c r="C138" s="199"/>
      <c r="D138" s="200" t="s">
        <v>655</v>
      </c>
      <c r="E138" s="201" t="s">
        <v>593</v>
      </c>
      <c r="F138" s="202">
        <v>360</v>
      </c>
      <c r="G138" s="201" t="s">
        <v>624</v>
      </c>
      <c r="H138" s="201">
        <v>455</v>
      </c>
      <c r="I138" s="203">
        <v>420</v>
      </c>
      <c r="J138" s="204" t="s">
        <v>656</v>
      </c>
      <c r="K138" s="205">
        <f t="shared" si="54"/>
        <v>95</v>
      </c>
      <c r="L138" s="206">
        <f t="shared" si="55"/>
        <v>0.2638888888888889</v>
      </c>
      <c r="M138" s="201" t="s">
        <v>591</v>
      </c>
      <c r="N138" s="207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21</v>
      </c>
      <c r="B139" s="199">
        <v>42012</v>
      </c>
      <c r="C139" s="199"/>
      <c r="D139" s="200" t="s">
        <v>657</v>
      </c>
      <c r="E139" s="201" t="s">
        <v>593</v>
      </c>
      <c r="F139" s="202">
        <v>130</v>
      </c>
      <c r="G139" s="201"/>
      <c r="H139" s="201">
        <v>175.5</v>
      </c>
      <c r="I139" s="203">
        <v>165</v>
      </c>
      <c r="J139" s="204" t="s">
        <v>658</v>
      </c>
      <c r="K139" s="205">
        <f t="shared" si="54"/>
        <v>45.5</v>
      </c>
      <c r="L139" s="206">
        <f t="shared" si="55"/>
        <v>0.35</v>
      </c>
      <c r="M139" s="201" t="s">
        <v>591</v>
      </c>
      <c r="N139" s="207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22</v>
      </c>
      <c r="B140" s="199">
        <v>42040</v>
      </c>
      <c r="C140" s="199"/>
      <c r="D140" s="200" t="s">
        <v>383</v>
      </c>
      <c r="E140" s="201" t="s">
        <v>623</v>
      </c>
      <c r="F140" s="202">
        <v>98</v>
      </c>
      <c r="G140" s="201"/>
      <c r="H140" s="201">
        <v>120</v>
      </c>
      <c r="I140" s="203">
        <v>120</v>
      </c>
      <c r="J140" s="204" t="s">
        <v>625</v>
      </c>
      <c r="K140" s="205">
        <f t="shared" si="54"/>
        <v>22</v>
      </c>
      <c r="L140" s="206">
        <f t="shared" si="55"/>
        <v>0.22448979591836735</v>
      </c>
      <c r="M140" s="201" t="s">
        <v>591</v>
      </c>
      <c r="N140" s="207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23</v>
      </c>
      <c r="B141" s="199">
        <v>42040</v>
      </c>
      <c r="C141" s="199"/>
      <c r="D141" s="200" t="s">
        <v>659</v>
      </c>
      <c r="E141" s="201" t="s">
        <v>623</v>
      </c>
      <c r="F141" s="202">
        <v>196</v>
      </c>
      <c r="G141" s="201"/>
      <c r="H141" s="201">
        <v>262</v>
      </c>
      <c r="I141" s="203">
        <v>255</v>
      </c>
      <c r="J141" s="204" t="s">
        <v>625</v>
      </c>
      <c r="K141" s="205">
        <f t="shared" si="54"/>
        <v>66</v>
      </c>
      <c r="L141" s="206">
        <f t="shared" si="55"/>
        <v>0.33673469387755101</v>
      </c>
      <c r="M141" s="201" t="s">
        <v>591</v>
      </c>
      <c r="N141" s="207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8">
        <v>24</v>
      </c>
      <c r="B142" s="209">
        <v>42067</v>
      </c>
      <c r="C142" s="209"/>
      <c r="D142" s="210" t="s">
        <v>382</v>
      </c>
      <c r="E142" s="211" t="s">
        <v>623</v>
      </c>
      <c r="F142" s="212">
        <v>235</v>
      </c>
      <c r="G142" s="212"/>
      <c r="H142" s="213">
        <v>77</v>
      </c>
      <c r="I142" s="213" t="s">
        <v>660</v>
      </c>
      <c r="J142" s="214" t="s">
        <v>661</v>
      </c>
      <c r="K142" s="215">
        <f t="shared" si="54"/>
        <v>-158</v>
      </c>
      <c r="L142" s="216">
        <f t="shared" si="55"/>
        <v>-0.67234042553191486</v>
      </c>
      <c r="M142" s="212" t="s">
        <v>604</v>
      </c>
      <c r="N142" s="209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25</v>
      </c>
      <c r="B143" s="199">
        <v>42067</v>
      </c>
      <c r="C143" s="199"/>
      <c r="D143" s="200" t="s">
        <v>662</v>
      </c>
      <c r="E143" s="201" t="s">
        <v>623</v>
      </c>
      <c r="F143" s="202">
        <v>185</v>
      </c>
      <c r="G143" s="201"/>
      <c r="H143" s="201">
        <v>224</v>
      </c>
      <c r="I143" s="203" t="s">
        <v>663</v>
      </c>
      <c r="J143" s="204" t="s">
        <v>625</v>
      </c>
      <c r="K143" s="205">
        <f t="shared" si="54"/>
        <v>39</v>
      </c>
      <c r="L143" s="206">
        <f t="shared" si="55"/>
        <v>0.21081081081081082</v>
      </c>
      <c r="M143" s="201" t="s">
        <v>591</v>
      </c>
      <c r="N143" s="207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26</v>
      </c>
      <c r="B144" s="209">
        <v>42090</v>
      </c>
      <c r="C144" s="209"/>
      <c r="D144" s="217" t="s">
        <v>664</v>
      </c>
      <c r="E144" s="212" t="s">
        <v>623</v>
      </c>
      <c r="F144" s="212">
        <v>49.5</v>
      </c>
      <c r="G144" s="213"/>
      <c r="H144" s="213">
        <v>15.85</v>
      </c>
      <c r="I144" s="213">
        <v>67</v>
      </c>
      <c r="J144" s="214" t="s">
        <v>665</v>
      </c>
      <c r="K144" s="213">
        <f t="shared" si="54"/>
        <v>-33.65</v>
      </c>
      <c r="L144" s="218">
        <f t="shared" si="55"/>
        <v>-0.67979797979797973</v>
      </c>
      <c r="M144" s="212" t="s">
        <v>604</v>
      </c>
      <c r="N144" s="219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27</v>
      </c>
      <c r="B145" s="199">
        <v>42093</v>
      </c>
      <c r="C145" s="199"/>
      <c r="D145" s="200" t="s">
        <v>666</v>
      </c>
      <c r="E145" s="201" t="s">
        <v>623</v>
      </c>
      <c r="F145" s="202">
        <v>183.5</v>
      </c>
      <c r="G145" s="201"/>
      <c r="H145" s="201">
        <v>219</v>
      </c>
      <c r="I145" s="203">
        <v>218</v>
      </c>
      <c r="J145" s="204" t="s">
        <v>667</v>
      </c>
      <c r="K145" s="205">
        <f t="shared" si="54"/>
        <v>35.5</v>
      </c>
      <c r="L145" s="206">
        <f t="shared" si="55"/>
        <v>0.19346049046321526</v>
      </c>
      <c r="M145" s="201" t="s">
        <v>591</v>
      </c>
      <c r="N145" s="207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28</v>
      </c>
      <c r="B146" s="199">
        <v>42114</v>
      </c>
      <c r="C146" s="199"/>
      <c r="D146" s="200" t="s">
        <v>668</v>
      </c>
      <c r="E146" s="201" t="s">
        <v>623</v>
      </c>
      <c r="F146" s="202">
        <f>(227+237)/2</f>
        <v>232</v>
      </c>
      <c r="G146" s="201"/>
      <c r="H146" s="201">
        <v>298</v>
      </c>
      <c r="I146" s="203">
        <v>298</v>
      </c>
      <c r="J146" s="204" t="s">
        <v>625</v>
      </c>
      <c r="K146" s="205">
        <f t="shared" si="54"/>
        <v>66</v>
      </c>
      <c r="L146" s="206">
        <f t="shared" si="55"/>
        <v>0.28448275862068967</v>
      </c>
      <c r="M146" s="201" t="s">
        <v>591</v>
      </c>
      <c r="N146" s="207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29</v>
      </c>
      <c r="B147" s="199">
        <v>42128</v>
      </c>
      <c r="C147" s="199"/>
      <c r="D147" s="200" t="s">
        <v>669</v>
      </c>
      <c r="E147" s="201" t="s">
        <v>593</v>
      </c>
      <c r="F147" s="202">
        <v>385</v>
      </c>
      <c r="G147" s="201"/>
      <c r="H147" s="201">
        <f>212.5+331</f>
        <v>543.5</v>
      </c>
      <c r="I147" s="203">
        <v>510</v>
      </c>
      <c r="J147" s="204" t="s">
        <v>670</v>
      </c>
      <c r="K147" s="205">
        <f t="shared" si="54"/>
        <v>158.5</v>
      </c>
      <c r="L147" s="206">
        <f t="shared" si="55"/>
        <v>0.41168831168831171</v>
      </c>
      <c r="M147" s="201" t="s">
        <v>591</v>
      </c>
      <c r="N147" s="207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30</v>
      </c>
      <c r="B148" s="199">
        <v>42128</v>
      </c>
      <c r="C148" s="199"/>
      <c r="D148" s="200" t="s">
        <v>671</v>
      </c>
      <c r="E148" s="201" t="s">
        <v>593</v>
      </c>
      <c r="F148" s="202">
        <v>115.5</v>
      </c>
      <c r="G148" s="201"/>
      <c r="H148" s="201">
        <v>146</v>
      </c>
      <c r="I148" s="203">
        <v>142</v>
      </c>
      <c r="J148" s="204" t="s">
        <v>672</v>
      </c>
      <c r="K148" s="205">
        <f t="shared" si="54"/>
        <v>30.5</v>
      </c>
      <c r="L148" s="206">
        <f t="shared" si="55"/>
        <v>0.26406926406926406</v>
      </c>
      <c r="M148" s="201" t="s">
        <v>591</v>
      </c>
      <c r="N148" s="207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31</v>
      </c>
      <c r="B149" s="199">
        <v>42151</v>
      </c>
      <c r="C149" s="199"/>
      <c r="D149" s="200" t="s">
        <v>673</v>
      </c>
      <c r="E149" s="201" t="s">
        <v>593</v>
      </c>
      <c r="F149" s="202">
        <v>237.5</v>
      </c>
      <c r="G149" s="201"/>
      <c r="H149" s="201">
        <v>279.5</v>
      </c>
      <c r="I149" s="203">
        <v>278</v>
      </c>
      <c r="J149" s="204" t="s">
        <v>625</v>
      </c>
      <c r="K149" s="205">
        <f t="shared" si="54"/>
        <v>42</v>
      </c>
      <c r="L149" s="206">
        <f t="shared" si="55"/>
        <v>0.17684210526315788</v>
      </c>
      <c r="M149" s="201" t="s">
        <v>591</v>
      </c>
      <c r="N149" s="207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32</v>
      </c>
      <c r="B150" s="199">
        <v>42174</v>
      </c>
      <c r="C150" s="199"/>
      <c r="D150" s="200" t="s">
        <v>644</v>
      </c>
      <c r="E150" s="201" t="s">
        <v>623</v>
      </c>
      <c r="F150" s="202">
        <v>340</v>
      </c>
      <c r="G150" s="201"/>
      <c r="H150" s="201">
        <v>448</v>
      </c>
      <c r="I150" s="203">
        <v>448</v>
      </c>
      <c r="J150" s="204" t="s">
        <v>625</v>
      </c>
      <c r="K150" s="205">
        <f t="shared" si="54"/>
        <v>108</v>
      </c>
      <c r="L150" s="206">
        <f t="shared" si="55"/>
        <v>0.31764705882352939</v>
      </c>
      <c r="M150" s="201" t="s">
        <v>591</v>
      </c>
      <c r="N150" s="207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33</v>
      </c>
      <c r="B151" s="199">
        <v>42191</v>
      </c>
      <c r="C151" s="199"/>
      <c r="D151" s="200" t="s">
        <v>674</v>
      </c>
      <c r="E151" s="201" t="s">
        <v>623</v>
      </c>
      <c r="F151" s="202">
        <v>390</v>
      </c>
      <c r="G151" s="201"/>
      <c r="H151" s="201">
        <v>460</v>
      </c>
      <c r="I151" s="203">
        <v>460</v>
      </c>
      <c r="J151" s="204" t="s">
        <v>625</v>
      </c>
      <c r="K151" s="205">
        <f t="shared" si="54"/>
        <v>70</v>
      </c>
      <c r="L151" s="206">
        <f t="shared" si="55"/>
        <v>0.17948717948717949</v>
      </c>
      <c r="M151" s="201" t="s">
        <v>591</v>
      </c>
      <c r="N151" s="207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8">
        <v>34</v>
      </c>
      <c r="B152" s="209">
        <v>42195</v>
      </c>
      <c r="C152" s="209"/>
      <c r="D152" s="210" t="s">
        <v>675</v>
      </c>
      <c r="E152" s="211" t="s">
        <v>623</v>
      </c>
      <c r="F152" s="212">
        <v>122.5</v>
      </c>
      <c r="G152" s="212"/>
      <c r="H152" s="213">
        <v>61</v>
      </c>
      <c r="I152" s="213">
        <v>172</v>
      </c>
      <c r="J152" s="214" t="s">
        <v>676</v>
      </c>
      <c r="K152" s="215">
        <f t="shared" si="54"/>
        <v>-61.5</v>
      </c>
      <c r="L152" s="216">
        <f t="shared" si="55"/>
        <v>-0.50204081632653064</v>
      </c>
      <c r="M152" s="212" t="s">
        <v>604</v>
      </c>
      <c r="N152" s="209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35</v>
      </c>
      <c r="B153" s="199">
        <v>42219</v>
      </c>
      <c r="C153" s="199"/>
      <c r="D153" s="200" t="s">
        <v>677</v>
      </c>
      <c r="E153" s="201" t="s">
        <v>623</v>
      </c>
      <c r="F153" s="202">
        <v>297.5</v>
      </c>
      <c r="G153" s="201"/>
      <c r="H153" s="201">
        <v>350</v>
      </c>
      <c r="I153" s="203">
        <v>360</v>
      </c>
      <c r="J153" s="204" t="s">
        <v>678</v>
      </c>
      <c r="K153" s="205">
        <f t="shared" si="54"/>
        <v>52.5</v>
      </c>
      <c r="L153" s="206">
        <f t="shared" si="55"/>
        <v>0.17647058823529413</v>
      </c>
      <c r="M153" s="201" t="s">
        <v>591</v>
      </c>
      <c r="N153" s="207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36</v>
      </c>
      <c r="B154" s="199">
        <v>42219</v>
      </c>
      <c r="C154" s="199"/>
      <c r="D154" s="200" t="s">
        <v>679</v>
      </c>
      <c r="E154" s="201" t="s">
        <v>623</v>
      </c>
      <c r="F154" s="202">
        <v>115.5</v>
      </c>
      <c r="G154" s="201"/>
      <c r="H154" s="201">
        <v>149</v>
      </c>
      <c r="I154" s="203">
        <v>140</v>
      </c>
      <c r="J154" s="204" t="s">
        <v>680</v>
      </c>
      <c r="K154" s="205">
        <f t="shared" si="54"/>
        <v>33.5</v>
      </c>
      <c r="L154" s="206">
        <f t="shared" si="55"/>
        <v>0.29004329004329005</v>
      </c>
      <c r="M154" s="201" t="s">
        <v>591</v>
      </c>
      <c r="N154" s="207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37</v>
      </c>
      <c r="B155" s="199">
        <v>42251</v>
      </c>
      <c r="C155" s="199"/>
      <c r="D155" s="200" t="s">
        <v>673</v>
      </c>
      <c r="E155" s="201" t="s">
        <v>623</v>
      </c>
      <c r="F155" s="202">
        <v>226</v>
      </c>
      <c r="G155" s="201"/>
      <c r="H155" s="201">
        <v>292</v>
      </c>
      <c r="I155" s="203">
        <v>292</v>
      </c>
      <c r="J155" s="204" t="s">
        <v>681</v>
      </c>
      <c r="K155" s="205">
        <f t="shared" si="54"/>
        <v>66</v>
      </c>
      <c r="L155" s="206">
        <f t="shared" si="55"/>
        <v>0.29203539823008851</v>
      </c>
      <c r="M155" s="201" t="s">
        <v>591</v>
      </c>
      <c r="N155" s="207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38</v>
      </c>
      <c r="B156" s="199">
        <v>42254</v>
      </c>
      <c r="C156" s="199"/>
      <c r="D156" s="200" t="s">
        <v>668</v>
      </c>
      <c r="E156" s="201" t="s">
        <v>623</v>
      </c>
      <c r="F156" s="202">
        <v>232.5</v>
      </c>
      <c r="G156" s="201"/>
      <c r="H156" s="201">
        <v>312.5</v>
      </c>
      <c r="I156" s="203">
        <v>310</v>
      </c>
      <c r="J156" s="204" t="s">
        <v>625</v>
      </c>
      <c r="K156" s="205">
        <f t="shared" si="54"/>
        <v>80</v>
      </c>
      <c r="L156" s="206">
        <f t="shared" si="55"/>
        <v>0.34408602150537637</v>
      </c>
      <c r="M156" s="201" t="s">
        <v>591</v>
      </c>
      <c r="N156" s="207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39</v>
      </c>
      <c r="B157" s="199">
        <v>42268</v>
      </c>
      <c r="C157" s="199"/>
      <c r="D157" s="200" t="s">
        <v>682</v>
      </c>
      <c r="E157" s="201" t="s">
        <v>623</v>
      </c>
      <c r="F157" s="202">
        <v>196.5</v>
      </c>
      <c r="G157" s="201"/>
      <c r="H157" s="201">
        <v>238</v>
      </c>
      <c r="I157" s="203">
        <v>238</v>
      </c>
      <c r="J157" s="204" t="s">
        <v>681</v>
      </c>
      <c r="K157" s="205">
        <f t="shared" si="54"/>
        <v>41.5</v>
      </c>
      <c r="L157" s="206">
        <f t="shared" si="55"/>
        <v>0.21119592875318066</v>
      </c>
      <c r="M157" s="201" t="s">
        <v>591</v>
      </c>
      <c r="N157" s="207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40</v>
      </c>
      <c r="B158" s="199">
        <v>42271</v>
      </c>
      <c r="C158" s="199"/>
      <c r="D158" s="200" t="s">
        <v>622</v>
      </c>
      <c r="E158" s="201" t="s">
        <v>623</v>
      </c>
      <c r="F158" s="202">
        <v>65</v>
      </c>
      <c r="G158" s="201"/>
      <c r="H158" s="201">
        <v>82</v>
      </c>
      <c r="I158" s="203">
        <v>82</v>
      </c>
      <c r="J158" s="204" t="s">
        <v>681</v>
      </c>
      <c r="K158" s="205">
        <f t="shared" si="54"/>
        <v>17</v>
      </c>
      <c r="L158" s="206">
        <f t="shared" si="55"/>
        <v>0.26153846153846155</v>
      </c>
      <c r="M158" s="201" t="s">
        <v>591</v>
      </c>
      <c r="N158" s="207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41</v>
      </c>
      <c r="B159" s="199">
        <v>42291</v>
      </c>
      <c r="C159" s="199"/>
      <c r="D159" s="200" t="s">
        <v>683</v>
      </c>
      <c r="E159" s="201" t="s">
        <v>623</v>
      </c>
      <c r="F159" s="202">
        <v>144</v>
      </c>
      <c r="G159" s="201"/>
      <c r="H159" s="201">
        <v>182.5</v>
      </c>
      <c r="I159" s="203">
        <v>181</v>
      </c>
      <c r="J159" s="204" t="s">
        <v>681</v>
      </c>
      <c r="K159" s="205">
        <f t="shared" si="54"/>
        <v>38.5</v>
      </c>
      <c r="L159" s="206">
        <f t="shared" si="55"/>
        <v>0.2673611111111111</v>
      </c>
      <c r="M159" s="201" t="s">
        <v>591</v>
      </c>
      <c r="N159" s="207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42</v>
      </c>
      <c r="B160" s="199">
        <v>42291</v>
      </c>
      <c r="C160" s="199"/>
      <c r="D160" s="200" t="s">
        <v>684</v>
      </c>
      <c r="E160" s="201" t="s">
        <v>623</v>
      </c>
      <c r="F160" s="202">
        <v>264</v>
      </c>
      <c r="G160" s="201"/>
      <c r="H160" s="201">
        <v>311</v>
      </c>
      <c r="I160" s="203">
        <v>311</v>
      </c>
      <c r="J160" s="204" t="s">
        <v>681</v>
      </c>
      <c r="K160" s="205">
        <f t="shared" si="54"/>
        <v>47</v>
      </c>
      <c r="L160" s="206">
        <f t="shared" si="55"/>
        <v>0.17803030303030304</v>
      </c>
      <c r="M160" s="201" t="s">
        <v>591</v>
      </c>
      <c r="N160" s="207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43</v>
      </c>
      <c r="B161" s="199">
        <v>42318</v>
      </c>
      <c r="C161" s="199"/>
      <c r="D161" s="200" t="s">
        <v>685</v>
      </c>
      <c r="E161" s="201" t="s">
        <v>593</v>
      </c>
      <c r="F161" s="202">
        <v>549.5</v>
      </c>
      <c r="G161" s="201"/>
      <c r="H161" s="201">
        <v>630</v>
      </c>
      <c r="I161" s="203">
        <v>630</v>
      </c>
      <c r="J161" s="204" t="s">
        <v>681</v>
      </c>
      <c r="K161" s="205">
        <f t="shared" si="54"/>
        <v>80.5</v>
      </c>
      <c r="L161" s="206">
        <f t="shared" si="55"/>
        <v>0.1464968152866242</v>
      </c>
      <c r="M161" s="201" t="s">
        <v>591</v>
      </c>
      <c r="N161" s="207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44</v>
      </c>
      <c r="B162" s="199">
        <v>42342</v>
      </c>
      <c r="C162" s="199"/>
      <c r="D162" s="200" t="s">
        <v>686</v>
      </c>
      <c r="E162" s="201" t="s">
        <v>623</v>
      </c>
      <c r="F162" s="202">
        <v>1027.5</v>
      </c>
      <c r="G162" s="201"/>
      <c r="H162" s="201">
        <v>1315</v>
      </c>
      <c r="I162" s="203">
        <v>1250</v>
      </c>
      <c r="J162" s="204" t="s">
        <v>681</v>
      </c>
      <c r="K162" s="205">
        <f t="shared" si="54"/>
        <v>287.5</v>
      </c>
      <c r="L162" s="206">
        <f t="shared" si="55"/>
        <v>0.27980535279805352</v>
      </c>
      <c r="M162" s="201" t="s">
        <v>591</v>
      </c>
      <c r="N162" s="207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45</v>
      </c>
      <c r="B163" s="199">
        <v>42367</v>
      </c>
      <c r="C163" s="199"/>
      <c r="D163" s="200" t="s">
        <v>687</v>
      </c>
      <c r="E163" s="201" t="s">
        <v>623</v>
      </c>
      <c r="F163" s="202">
        <v>465</v>
      </c>
      <c r="G163" s="201"/>
      <c r="H163" s="201">
        <v>540</v>
      </c>
      <c r="I163" s="203">
        <v>540</v>
      </c>
      <c r="J163" s="204" t="s">
        <v>681</v>
      </c>
      <c r="K163" s="205">
        <f t="shared" si="54"/>
        <v>75</v>
      </c>
      <c r="L163" s="206">
        <f t="shared" si="55"/>
        <v>0.16129032258064516</v>
      </c>
      <c r="M163" s="201" t="s">
        <v>591</v>
      </c>
      <c r="N163" s="207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46</v>
      </c>
      <c r="B164" s="199">
        <v>42380</v>
      </c>
      <c r="C164" s="199"/>
      <c r="D164" s="200" t="s">
        <v>383</v>
      </c>
      <c r="E164" s="201" t="s">
        <v>593</v>
      </c>
      <c r="F164" s="202">
        <v>81</v>
      </c>
      <c r="G164" s="201"/>
      <c r="H164" s="201">
        <v>110</v>
      </c>
      <c r="I164" s="203">
        <v>110</v>
      </c>
      <c r="J164" s="204" t="s">
        <v>681</v>
      </c>
      <c r="K164" s="205">
        <f t="shared" si="54"/>
        <v>29</v>
      </c>
      <c r="L164" s="206">
        <f t="shared" si="55"/>
        <v>0.35802469135802467</v>
      </c>
      <c r="M164" s="201" t="s">
        <v>591</v>
      </c>
      <c r="N164" s="207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47</v>
      </c>
      <c r="B165" s="199">
        <v>42382</v>
      </c>
      <c r="C165" s="199"/>
      <c r="D165" s="200" t="s">
        <v>688</v>
      </c>
      <c r="E165" s="201" t="s">
        <v>593</v>
      </c>
      <c r="F165" s="202">
        <v>417.5</v>
      </c>
      <c r="G165" s="201"/>
      <c r="H165" s="201">
        <v>547</v>
      </c>
      <c r="I165" s="203">
        <v>535</v>
      </c>
      <c r="J165" s="204" t="s">
        <v>681</v>
      </c>
      <c r="K165" s="205">
        <f t="shared" si="54"/>
        <v>129.5</v>
      </c>
      <c r="L165" s="206">
        <f t="shared" si="55"/>
        <v>0.31017964071856285</v>
      </c>
      <c r="M165" s="201" t="s">
        <v>591</v>
      </c>
      <c r="N165" s="207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48</v>
      </c>
      <c r="B166" s="199">
        <v>42408</v>
      </c>
      <c r="C166" s="199"/>
      <c r="D166" s="200" t="s">
        <v>689</v>
      </c>
      <c r="E166" s="201" t="s">
        <v>623</v>
      </c>
      <c r="F166" s="202">
        <v>650</v>
      </c>
      <c r="G166" s="201"/>
      <c r="H166" s="201">
        <v>800</v>
      </c>
      <c r="I166" s="203">
        <v>800</v>
      </c>
      <c r="J166" s="204" t="s">
        <v>681</v>
      </c>
      <c r="K166" s="205">
        <f t="shared" si="54"/>
        <v>150</v>
      </c>
      <c r="L166" s="206">
        <f t="shared" si="55"/>
        <v>0.23076923076923078</v>
      </c>
      <c r="M166" s="201" t="s">
        <v>591</v>
      </c>
      <c r="N166" s="207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49</v>
      </c>
      <c r="B167" s="199">
        <v>42433</v>
      </c>
      <c r="C167" s="199"/>
      <c r="D167" s="200" t="s">
        <v>211</v>
      </c>
      <c r="E167" s="201" t="s">
        <v>623</v>
      </c>
      <c r="F167" s="202">
        <v>437.5</v>
      </c>
      <c r="G167" s="201"/>
      <c r="H167" s="201">
        <v>504.5</v>
      </c>
      <c r="I167" s="203">
        <v>522</v>
      </c>
      <c r="J167" s="204" t="s">
        <v>690</v>
      </c>
      <c r="K167" s="205">
        <f t="shared" si="54"/>
        <v>67</v>
      </c>
      <c r="L167" s="206">
        <f t="shared" si="55"/>
        <v>0.15314285714285714</v>
      </c>
      <c r="M167" s="201" t="s">
        <v>591</v>
      </c>
      <c r="N167" s="207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50</v>
      </c>
      <c r="B168" s="199">
        <v>42438</v>
      </c>
      <c r="C168" s="199"/>
      <c r="D168" s="200" t="s">
        <v>691</v>
      </c>
      <c r="E168" s="201" t="s">
        <v>623</v>
      </c>
      <c r="F168" s="202">
        <v>189.5</v>
      </c>
      <c r="G168" s="201"/>
      <c r="H168" s="201">
        <v>218</v>
      </c>
      <c r="I168" s="203">
        <v>218</v>
      </c>
      <c r="J168" s="204" t="s">
        <v>681</v>
      </c>
      <c r="K168" s="205">
        <f t="shared" si="54"/>
        <v>28.5</v>
      </c>
      <c r="L168" s="206">
        <f t="shared" si="55"/>
        <v>0.15039577836411611</v>
      </c>
      <c r="M168" s="201" t="s">
        <v>591</v>
      </c>
      <c r="N168" s="207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51</v>
      </c>
      <c r="B169" s="209">
        <v>42471</v>
      </c>
      <c r="C169" s="209"/>
      <c r="D169" s="217" t="s">
        <v>692</v>
      </c>
      <c r="E169" s="212" t="s">
        <v>623</v>
      </c>
      <c r="F169" s="212">
        <v>36.5</v>
      </c>
      <c r="G169" s="213"/>
      <c r="H169" s="213">
        <v>15.85</v>
      </c>
      <c r="I169" s="213">
        <v>60</v>
      </c>
      <c r="J169" s="214" t="s">
        <v>693</v>
      </c>
      <c r="K169" s="215">
        <f t="shared" si="54"/>
        <v>-20.65</v>
      </c>
      <c r="L169" s="216">
        <f t="shared" si="55"/>
        <v>-0.5657534246575342</v>
      </c>
      <c r="M169" s="212" t="s">
        <v>604</v>
      </c>
      <c r="N169" s="220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52</v>
      </c>
      <c r="B170" s="199">
        <v>42472</v>
      </c>
      <c r="C170" s="199"/>
      <c r="D170" s="200" t="s">
        <v>694</v>
      </c>
      <c r="E170" s="201" t="s">
        <v>623</v>
      </c>
      <c r="F170" s="202">
        <v>93</v>
      </c>
      <c r="G170" s="201"/>
      <c r="H170" s="201">
        <v>149</v>
      </c>
      <c r="I170" s="203">
        <v>140</v>
      </c>
      <c r="J170" s="204" t="s">
        <v>695</v>
      </c>
      <c r="K170" s="205">
        <f t="shared" si="54"/>
        <v>56</v>
      </c>
      <c r="L170" s="206">
        <f t="shared" si="55"/>
        <v>0.60215053763440862</v>
      </c>
      <c r="M170" s="201" t="s">
        <v>591</v>
      </c>
      <c r="N170" s="207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53</v>
      </c>
      <c r="B171" s="199">
        <v>42472</v>
      </c>
      <c r="C171" s="199"/>
      <c r="D171" s="200" t="s">
        <v>696</v>
      </c>
      <c r="E171" s="201" t="s">
        <v>623</v>
      </c>
      <c r="F171" s="202">
        <v>130</v>
      </c>
      <c r="G171" s="201"/>
      <c r="H171" s="201">
        <v>150</v>
      </c>
      <c r="I171" s="203" t="s">
        <v>697</v>
      </c>
      <c r="J171" s="204" t="s">
        <v>681</v>
      </c>
      <c r="K171" s="205">
        <f t="shared" si="54"/>
        <v>20</v>
      </c>
      <c r="L171" s="206">
        <f t="shared" si="55"/>
        <v>0.15384615384615385</v>
      </c>
      <c r="M171" s="201" t="s">
        <v>591</v>
      </c>
      <c r="N171" s="207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54</v>
      </c>
      <c r="B172" s="199">
        <v>42473</v>
      </c>
      <c r="C172" s="199"/>
      <c r="D172" s="200" t="s">
        <v>698</v>
      </c>
      <c r="E172" s="201" t="s">
        <v>623</v>
      </c>
      <c r="F172" s="202">
        <v>196</v>
      </c>
      <c r="G172" s="201"/>
      <c r="H172" s="201">
        <v>299</v>
      </c>
      <c r="I172" s="203">
        <v>299</v>
      </c>
      <c r="J172" s="204" t="s">
        <v>681</v>
      </c>
      <c r="K172" s="205">
        <v>103</v>
      </c>
      <c r="L172" s="206">
        <v>0.52551020408163296</v>
      </c>
      <c r="M172" s="201" t="s">
        <v>591</v>
      </c>
      <c r="N172" s="207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55</v>
      </c>
      <c r="B173" s="199">
        <v>42473</v>
      </c>
      <c r="C173" s="199"/>
      <c r="D173" s="200" t="s">
        <v>699</v>
      </c>
      <c r="E173" s="201" t="s">
        <v>623</v>
      </c>
      <c r="F173" s="202">
        <v>88</v>
      </c>
      <c r="G173" s="201"/>
      <c r="H173" s="201">
        <v>103</v>
      </c>
      <c r="I173" s="203">
        <v>103</v>
      </c>
      <c r="J173" s="204" t="s">
        <v>681</v>
      </c>
      <c r="K173" s="205">
        <v>15</v>
      </c>
      <c r="L173" s="206">
        <v>0.170454545454545</v>
      </c>
      <c r="M173" s="201" t="s">
        <v>591</v>
      </c>
      <c r="N173" s="207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56</v>
      </c>
      <c r="B174" s="199">
        <v>42492</v>
      </c>
      <c r="C174" s="199"/>
      <c r="D174" s="200" t="s">
        <v>700</v>
      </c>
      <c r="E174" s="201" t="s">
        <v>623</v>
      </c>
      <c r="F174" s="202">
        <v>127.5</v>
      </c>
      <c r="G174" s="201"/>
      <c r="H174" s="201">
        <v>148</v>
      </c>
      <c r="I174" s="203" t="s">
        <v>701</v>
      </c>
      <c r="J174" s="204" t="s">
        <v>681</v>
      </c>
      <c r="K174" s="205">
        <f t="shared" ref="K174:K178" si="56">H174-F174</f>
        <v>20.5</v>
      </c>
      <c r="L174" s="206">
        <f t="shared" ref="L174:L178" si="57">K174/F174</f>
        <v>0.16078431372549021</v>
      </c>
      <c r="M174" s="201" t="s">
        <v>591</v>
      </c>
      <c r="N174" s="207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57</v>
      </c>
      <c r="B175" s="199">
        <v>42493</v>
      </c>
      <c r="C175" s="199"/>
      <c r="D175" s="200" t="s">
        <v>702</v>
      </c>
      <c r="E175" s="201" t="s">
        <v>623</v>
      </c>
      <c r="F175" s="202">
        <v>675</v>
      </c>
      <c r="G175" s="201"/>
      <c r="H175" s="201">
        <v>815</v>
      </c>
      <c r="I175" s="203" t="s">
        <v>703</v>
      </c>
      <c r="J175" s="204" t="s">
        <v>681</v>
      </c>
      <c r="K175" s="205">
        <f t="shared" si="56"/>
        <v>140</v>
      </c>
      <c r="L175" s="206">
        <f t="shared" si="57"/>
        <v>0.2074074074074074</v>
      </c>
      <c r="M175" s="201" t="s">
        <v>591</v>
      </c>
      <c r="N175" s="207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8">
        <v>58</v>
      </c>
      <c r="B176" s="209">
        <v>42522</v>
      </c>
      <c r="C176" s="209"/>
      <c r="D176" s="210" t="s">
        <v>704</v>
      </c>
      <c r="E176" s="211" t="s">
        <v>623</v>
      </c>
      <c r="F176" s="212">
        <v>500</v>
      </c>
      <c r="G176" s="212"/>
      <c r="H176" s="213">
        <v>232.5</v>
      </c>
      <c r="I176" s="213" t="s">
        <v>705</v>
      </c>
      <c r="J176" s="214" t="s">
        <v>706</v>
      </c>
      <c r="K176" s="215">
        <f t="shared" si="56"/>
        <v>-267.5</v>
      </c>
      <c r="L176" s="216">
        <f t="shared" si="57"/>
        <v>-0.53500000000000003</v>
      </c>
      <c r="M176" s="212" t="s">
        <v>604</v>
      </c>
      <c r="N176" s="209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59</v>
      </c>
      <c r="B177" s="199">
        <v>42527</v>
      </c>
      <c r="C177" s="199"/>
      <c r="D177" s="200" t="s">
        <v>542</v>
      </c>
      <c r="E177" s="201" t="s">
        <v>623</v>
      </c>
      <c r="F177" s="202">
        <v>110</v>
      </c>
      <c r="G177" s="201"/>
      <c r="H177" s="201">
        <v>126.5</v>
      </c>
      <c r="I177" s="203">
        <v>125</v>
      </c>
      <c r="J177" s="204" t="s">
        <v>632</v>
      </c>
      <c r="K177" s="205">
        <f t="shared" si="56"/>
        <v>16.5</v>
      </c>
      <c r="L177" s="206">
        <f t="shared" si="57"/>
        <v>0.15</v>
      </c>
      <c r="M177" s="201" t="s">
        <v>591</v>
      </c>
      <c r="N177" s="207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60</v>
      </c>
      <c r="B178" s="199">
        <v>42538</v>
      </c>
      <c r="C178" s="199"/>
      <c r="D178" s="200" t="s">
        <v>707</v>
      </c>
      <c r="E178" s="201" t="s">
        <v>623</v>
      </c>
      <c r="F178" s="202">
        <v>44</v>
      </c>
      <c r="G178" s="201"/>
      <c r="H178" s="201">
        <v>69.5</v>
      </c>
      <c r="I178" s="203">
        <v>69.5</v>
      </c>
      <c r="J178" s="204" t="s">
        <v>708</v>
      </c>
      <c r="K178" s="205">
        <f t="shared" si="56"/>
        <v>25.5</v>
      </c>
      <c r="L178" s="206">
        <f t="shared" si="57"/>
        <v>0.57954545454545459</v>
      </c>
      <c r="M178" s="201" t="s">
        <v>591</v>
      </c>
      <c r="N178" s="207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61</v>
      </c>
      <c r="B179" s="199">
        <v>42549</v>
      </c>
      <c r="C179" s="199"/>
      <c r="D179" s="200" t="s">
        <v>709</v>
      </c>
      <c r="E179" s="201" t="s">
        <v>623</v>
      </c>
      <c r="F179" s="202">
        <v>262.5</v>
      </c>
      <c r="G179" s="201"/>
      <c r="H179" s="201">
        <v>340</v>
      </c>
      <c r="I179" s="203">
        <v>333</v>
      </c>
      <c r="J179" s="204" t="s">
        <v>710</v>
      </c>
      <c r="K179" s="205">
        <v>77.5</v>
      </c>
      <c r="L179" s="206">
        <v>0.29523809523809502</v>
      </c>
      <c r="M179" s="201" t="s">
        <v>591</v>
      </c>
      <c r="N179" s="207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62</v>
      </c>
      <c r="B180" s="199">
        <v>42549</v>
      </c>
      <c r="C180" s="199"/>
      <c r="D180" s="200" t="s">
        <v>711</v>
      </c>
      <c r="E180" s="201" t="s">
        <v>623</v>
      </c>
      <c r="F180" s="202">
        <v>840</v>
      </c>
      <c r="G180" s="201"/>
      <c r="H180" s="201">
        <v>1230</v>
      </c>
      <c r="I180" s="203">
        <v>1230</v>
      </c>
      <c r="J180" s="204" t="s">
        <v>681</v>
      </c>
      <c r="K180" s="205">
        <v>390</v>
      </c>
      <c r="L180" s="206">
        <v>0.46428571428571402</v>
      </c>
      <c r="M180" s="201" t="s">
        <v>591</v>
      </c>
      <c r="N180" s="207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1">
        <v>63</v>
      </c>
      <c r="B181" s="222">
        <v>42556</v>
      </c>
      <c r="C181" s="222"/>
      <c r="D181" s="223" t="s">
        <v>712</v>
      </c>
      <c r="E181" s="224" t="s">
        <v>623</v>
      </c>
      <c r="F181" s="224">
        <v>395</v>
      </c>
      <c r="G181" s="225"/>
      <c r="H181" s="225">
        <f>(468.5+342.5)/2</f>
        <v>405.5</v>
      </c>
      <c r="I181" s="225">
        <v>510</v>
      </c>
      <c r="J181" s="226" t="s">
        <v>713</v>
      </c>
      <c r="K181" s="227">
        <f t="shared" ref="K181:K187" si="58">H181-F181</f>
        <v>10.5</v>
      </c>
      <c r="L181" s="228">
        <f t="shared" ref="L181:L187" si="59">K181/F181</f>
        <v>2.6582278481012658E-2</v>
      </c>
      <c r="M181" s="224" t="s">
        <v>714</v>
      </c>
      <c r="N181" s="222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64</v>
      </c>
      <c r="B182" s="209">
        <v>42584</v>
      </c>
      <c r="C182" s="209"/>
      <c r="D182" s="210" t="s">
        <v>715</v>
      </c>
      <c r="E182" s="211" t="s">
        <v>593</v>
      </c>
      <c r="F182" s="212">
        <f>169.5-12.8</f>
        <v>156.69999999999999</v>
      </c>
      <c r="G182" s="212"/>
      <c r="H182" s="213">
        <v>77</v>
      </c>
      <c r="I182" s="213" t="s">
        <v>716</v>
      </c>
      <c r="J182" s="214" t="s">
        <v>717</v>
      </c>
      <c r="K182" s="215">
        <f t="shared" si="58"/>
        <v>-79.699999999999989</v>
      </c>
      <c r="L182" s="216">
        <f t="shared" si="59"/>
        <v>-0.50861518825781749</v>
      </c>
      <c r="M182" s="212" t="s">
        <v>604</v>
      </c>
      <c r="N182" s="209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8">
        <v>65</v>
      </c>
      <c r="B183" s="209">
        <v>42586</v>
      </c>
      <c r="C183" s="209"/>
      <c r="D183" s="210" t="s">
        <v>718</v>
      </c>
      <c r="E183" s="211" t="s">
        <v>623</v>
      </c>
      <c r="F183" s="212">
        <v>400</v>
      </c>
      <c r="G183" s="212"/>
      <c r="H183" s="213">
        <v>305</v>
      </c>
      <c r="I183" s="213">
        <v>475</v>
      </c>
      <c r="J183" s="214" t="s">
        <v>719</v>
      </c>
      <c r="K183" s="215">
        <f t="shared" si="58"/>
        <v>-95</v>
      </c>
      <c r="L183" s="216">
        <f t="shared" si="59"/>
        <v>-0.23749999999999999</v>
      </c>
      <c r="M183" s="212" t="s">
        <v>604</v>
      </c>
      <c r="N183" s="209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66</v>
      </c>
      <c r="B184" s="199">
        <v>42593</v>
      </c>
      <c r="C184" s="199"/>
      <c r="D184" s="200" t="s">
        <v>720</v>
      </c>
      <c r="E184" s="201" t="s">
        <v>623</v>
      </c>
      <c r="F184" s="202">
        <v>86.5</v>
      </c>
      <c r="G184" s="201"/>
      <c r="H184" s="201">
        <v>130</v>
      </c>
      <c r="I184" s="203">
        <v>130</v>
      </c>
      <c r="J184" s="204" t="s">
        <v>721</v>
      </c>
      <c r="K184" s="205">
        <f t="shared" si="58"/>
        <v>43.5</v>
      </c>
      <c r="L184" s="206">
        <f t="shared" si="59"/>
        <v>0.50289017341040465</v>
      </c>
      <c r="M184" s="201" t="s">
        <v>591</v>
      </c>
      <c r="N184" s="207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67</v>
      </c>
      <c r="B185" s="209">
        <v>42600</v>
      </c>
      <c r="C185" s="209"/>
      <c r="D185" s="210" t="s">
        <v>110</v>
      </c>
      <c r="E185" s="211" t="s">
        <v>623</v>
      </c>
      <c r="F185" s="212">
        <v>133.5</v>
      </c>
      <c r="G185" s="212"/>
      <c r="H185" s="213">
        <v>126.5</v>
      </c>
      <c r="I185" s="213">
        <v>178</v>
      </c>
      <c r="J185" s="214" t="s">
        <v>722</v>
      </c>
      <c r="K185" s="215">
        <f t="shared" si="58"/>
        <v>-7</v>
      </c>
      <c r="L185" s="216">
        <f t="shared" si="59"/>
        <v>-5.2434456928838954E-2</v>
      </c>
      <c r="M185" s="212" t="s">
        <v>604</v>
      </c>
      <c r="N185" s="209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68</v>
      </c>
      <c r="B186" s="199">
        <v>42613</v>
      </c>
      <c r="C186" s="199"/>
      <c r="D186" s="200" t="s">
        <v>723</v>
      </c>
      <c r="E186" s="201" t="s">
        <v>623</v>
      </c>
      <c r="F186" s="202">
        <v>560</v>
      </c>
      <c r="G186" s="201"/>
      <c r="H186" s="201">
        <v>725</v>
      </c>
      <c r="I186" s="203">
        <v>725</v>
      </c>
      <c r="J186" s="204" t="s">
        <v>625</v>
      </c>
      <c r="K186" s="205">
        <f t="shared" si="58"/>
        <v>165</v>
      </c>
      <c r="L186" s="206">
        <f t="shared" si="59"/>
        <v>0.29464285714285715</v>
      </c>
      <c r="M186" s="201" t="s">
        <v>591</v>
      </c>
      <c r="N186" s="207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69</v>
      </c>
      <c r="B187" s="199">
        <v>42614</v>
      </c>
      <c r="C187" s="199"/>
      <c r="D187" s="200" t="s">
        <v>724</v>
      </c>
      <c r="E187" s="201" t="s">
        <v>623</v>
      </c>
      <c r="F187" s="202">
        <v>160.5</v>
      </c>
      <c r="G187" s="201"/>
      <c r="H187" s="201">
        <v>210</v>
      </c>
      <c r="I187" s="203">
        <v>210</v>
      </c>
      <c r="J187" s="204" t="s">
        <v>625</v>
      </c>
      <c r="K187" s="205">
        <f t="shared" si="58"/>
        <v>49.5</v>
      </c>
      <c r="L187" s="206">
        <f t="shared" si="59"/>
        <v>0.30841121495327101</v>
      </c>
      <c r="M187" s="201" t="s">
        <v>591</v>
      </c>
      <c r="N187" s="207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70</v>
      </c>
      <c r="B188" s="199">
        <v>42646</v>
      </c>
      <c r="C188" s="199"/>
      <c r="D188" s="200" t="s">
        <v>397</v>
      </c>
      <c r="E188" s="201" t="s">
        <v>623</v>
      </c>
      <c r="F188" s="202">
        <v>430</v>
      </c>
      <c r="G188" s="201"/>
      <c r="H188" s="201">
        <v>596</v>
      </c>
      <c r="I188" s="203">
        <v>575</v>
      </c>
      <c r="J188" s="204" t="s">
        <v>725</v>
      </c>
      <c r="K188" s="205">
        <v>166</v>
      </c>
      <c r="L188" s="206">
        <v>0.38604651162790699</v>
      </c>
      <c r="M188" s="201" t="s">
        <v>591</v>
      </c>
      <c r="N188" s="207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71</v>
      </c>
      <c r="B189" s="199">
        <v>42657</v>
      </c>
      <c r="C189" s="199"/>
      <c r="D189" s="200" t="s">
        <v>726</v>
      </c>
      <c r="E189" s="201" t="s">
        <v>623</v>
      </c>
      <c r="F189" s="202">
        <v>280</v>
      </c>
      <c r="G189" s="201"/>
      <c r="H189" s="201">
        <v>345</v>
      </c>
      <c r="I189" s="203">
        <v>345</v>
      </c>
      <c r="J189" s="204" t="s">
        <v>625</v>
      </c>
      <c r="K189" s="205">
        <f t="shared" ref="K189:K194" si="60">H189-F189</f>
        <v>65</v>
      </c>
      <c r="L189" s="206">
        <f t="shared" ref="L189:L190" si="61">K189/F189</f>
        <v>0.23214285714285715</v>
      </c>
      <c r="M189" s="201" t="s">
        <v>591</v>
      </c>
      <c r="N189" s="207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72</v>
      </c>
      <c r="B190" s="199">
        <v>42657</v>
      </c>
      <c r="C190" s="199"/>
      <c r="D190" s="200" t="s">
        <v>727</v>
      </c>
      <c r="E190" s="201" t="s">
        <v>623</v>
      </c>
      <c r="F190" s="202">
        <v>245</v>
      </c>
      <c r="G190" s="201"/>
      <c r="H190" s="201">
        <v>325.5</v>
      </c>
      <c r="I190" s="203">
        <v>330</v>
      </c>
      <c r="J190" s="204" t="s">
        <v>728</v>
      </c>
      <c r="K190" s="205">
        <f t="shared" si="60"/>
        <v>80.5</v>
      </c>
      <c r="L190" s="206">
        <f t="shared" si="61"/>
        <v>0.32857142857142857</v>
      </c>
      <c r="M190" s="201" t="s">
        <v>591</v>
      </c>
      <c r="N190" s="207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73</v>
      </c>
      <c r="B191" s="199">
        <v>42660</v>
      </c>
      <c r="C191" s="199"/>
      <c r="D191" s="200" t="s">
        <v>347</v>
      </c>
      <c r="E191" s="201" t="s">
        <v>623</v>
      </c>
      <c r="F191" s="202">
        <v>125</v>
      </c>
      <c r="G191" s="201"/>
      <c r="H191" s="201">
        <v>160</v>
      </c>
      <c r="I191" s="203">
        <v>160</v>
      </c>
      <c r="J191" s="204" t="s">
        <v>681</v>
      </c>
      <c r="K191" s="205">
        <f t="shared" si="60"/>
        <v>35</v>
      </c>
      <c r="L191" s="206">
        <v>0.28000000000000003</v>
      </c>
      <c r="M191" s="201" t="s">
        <v>591</v>
      </c>
      <c r="N191" s="207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74</v>
      </c>
      <c r="B192" s="199">
        <v>42660</v>
      </c>
      <c r="C192" s="199"/>
      <c r="D192" s="200" t="s">
        <v>470</v>
      </c>
      <c r="E192" s="201" t="s">
        <v>623</v>
      </c>
      <c r="F192" s="202">
        <v>114</v>
      </c>
      <c r="G192" s="201"/>
      <c r="H192" s="201">
        <v>145</v>
      </c>
      <c r="I192" s="203">
        <v>145</v>
      </c>
      <c r="J192" s="204" t="s">
        <v>681</v>
      </c>
      <c r="K192" s="205">
        <f t="shared" si="60"/>
        <v>31</v>
      </c>
      <c r="L192" s="206">
        <f t="shared" ref="L192:L194" si="62">K192/F192</f>
        <v>0.27192982456140352</v>
      </c>
      <c r="M192" s="201" t="s">
        <v>591</v>
      </c>
      <c r="N192" s="207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75</v>
      </c>
      <c r="B193" s="199">
        <v>42660</v>
      </c>
      <c r="C193" s="199"/>
      <c r="D193" s="200" t="s">
        <v>729</v>
      </c>
      <c r="E193" s="201" t="s">
        <v>623</v>
      </c>
      <c r="F193" s="202">
        <v>212</v>
      </c>
      <c r="G193" s="201"/>
      <c r="H193" s="201">
        <v>280</v>
      </c>
      <c r="I193" s="203">
        <v>276</v>
      </c>
      <c r="J193" s="204" t="s">
        <v>730</v>
      </c>
      <c r="K193" s="205">
        <f t="shared" si="60"/>
        <v>68</v>
      </c>
      <c r="L193" s="206">
        <f t="shared" si="62"/>
        <v>0.32075471698113206</v>
      </c>
      <c r="M193" s="201" t="s">
        <v>591</v>
      </c>
      <c r="N193" s="207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76</v>
      </c>
      <c r="B194" s="199">
        <v>42678</v>
      </c>
      <c r="C194" s="199"/>
      <c r="D194" s="200" t="s">
        <v>458</v>
      </c>
      <c r="E194" s="201" t="s">
        <v>623</v>
      </c>
      <c r="F194" s="202">
        <v>155</v>
      </c>
      <c r="G194" s="201"/>
      <c r="H194" s="201">
        <v>210</v>
      </c>
      <c r="I194" s="203">
        <v>210</v>
      </c>
      <c r="J194" s="204" t="s">
        <v>731</v>
      </c>
      <c r="K194" s="205">
        <f t="shared" si="60"/>
        <v>55</v>
      </c>
      <c r="L194" s="206">
        <f t="shared" si="62"/>
        <v>0.35483870967741937</v>
      </c>
      <c r="M194" s="201" t="s">
        <v>591</v>
      </c>
      <c r="N194" s="207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77</v>
      </c>
      <c r="B195" s="209">
        <v>42710</v>
      </c>
      <c r="C195" s="209"/>
      <c r="D195" s="210" t="s">
        <v>732</v>
      </c>
      <c r="E195" s="211" t="s">
        <v>623</v>
      </c>
      <c r="F195" s="212">
        <v>150.5</v>
      </c>
      <c r="G195" s="212"/>
      <c r="H195" s="213">
        <v>72.5</v>
      </c>
      <c r="I195" s="213">
        <v>174</v>
      </c>
      <c r="J195" s="214" t="s">
        <v>733</v>
      </c>
      <c r="K195" s="215">
        <v>-78</v>
      </c>
      <c r="L195" s="216">
        <v>-0.51827242524916906</v>
      </c>
      <c r="M195" s="212" t="s">
        <v>604</v>
      </c>
      <c r="N195" s="20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78</v>
      </c>
      <c r="B196" s="199">
        <v>42712</v>
      </c>
      <c r="C196" s="199"/>
      <c r="D196" s="200" t="s">
        <v>734</v>
      </c>
      <c r="E196" s="201" t="s">
        <v>623</v>
      </c>
      <c r="F196" s="202">
        <v>380</v>
      </c>
      <c r="G196" s="201"/>
      <c r="H196" s="201">
        <v>478</v>
      </c>
      <c r="I196" s="203">
        <v>468</v>
      </c>
      <c r="J196" s="204" t="s">
        <v>681</v>
      </c>
      <c r="K196" s="205">
        <f t="shared" ref="K196:K198" si="63">H196-F196</f>
        <v>98</v>
      </c>
      <c r="L196" s="206">
        <f t="shared" ref="L196:L198" si="64">K196/F196</f>
        <v>0.25789473684210529</v>
      </c>
      <c r="M196" s="201" t="s">
        <v>591</v>
      </c>
      <c r="N196" s="207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79</v>
      </c>
      <c r="B197" s="199">
        <v>42734</v>
      </c>
      <c r="C197" s="199"/>
      <c r="D197" s="200" t="s">
        <v>109</v>
      </c>
      <c r="E197" s="201" t="s">
        <v>623</v>
      </c>
      <c r="F197" s="202">
        <v>305</v>
      </c>
      <c r="G197" s="201"/>
      <c r="H197" s="201">
        <v>375</v>
      </c>
      <c r="I197" s="203">
        <v>375</v>
      </c>
      <c r="J197" s="204" t="s">
        <v>681</v>
      </c>
      <c r="K197" s="205">
        <f t="shared" si="63"/>
        <v>70</v>
      </c>
      <c r="L197" s="206">
        <f t="shared" si="64"/>
        <v>0.22950819672131148</v>
      </c>
      <c r="M197" s="201" t="s">
        <v>591</v>
      </c>
      <c r="N197" s="207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80</v>
      </c>
      <c r="B198" s="199">
        <v>42739</v>
      </c>
      <c r="C198" s="199"/>
      <c r="D198" s="200" t="s">
        <v>95</v>
      </c>
      <c r="E198" s="201" t="s">
        <v>623</v>
      </c>
      <c r="F198" s="202">
        <v>99.5</v>
      </c>
      <c r="G198" s="201"/>
      <c r="H198" s="201">
        <v>158</v>
      </c>
      <c r="I198" s="203">
        <v>158</v>
      </c>
      <c r="J198" s="204" t="s">
        <v>681</v>
      </c>
      <c r="K198" s="205">
        <f t="shared" si="63"/>
        <v>58.5</v>
      </c>
      <c r="L198" s="206">
        <f t="shared" si="64"/>
        <v>0.5879396984924623</v>
      </c>
      <c r="M198" s="201" t="s">
        <v>591</v>
      </c>
      <c r="N198" s="20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81</v>
      </c>
      <c r="B199" s="199">
        <v>42739</v>
      </c>
      <c r="C199" s="199"/>
      <c r="D199" s="200" t="s">
        <v>95</v>
      </c>
      <c r="E199" s="201" t="s">
        <v>623</v>
      </c>
      <c r="F199" s="202">
        <v>99.5</v>
      </c>
      <c r="G199" s="201"/>
      <c r="H199" s="201">
        <v>158</v>
      </c>
      <c r="I199" s="203">
        <v>158</v>
      </c>
      <c r="J199" s="204" t="s">
        <v>681</v>
      </c>
      <c r="K199" s="205">
        <v>58.5</v>
      </c>
      <c r="L199" s="206">
        <v>0.58793969849246197</v>
      </c>
      <c r="M199" s="201" t="s">
        <v>591</v>
      </c>
      <c r="N199" s="207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82</v>
      </c>
      <c r="B200" s="199">
        <v>42786</v>
      </c>
      <c r="C200" s="199"/>
      <c r="D200" s="200" t="s">
        <v>186</v>
      </c>
      <c r="E200" s="201" t="s">
        <v>623</v>
      </c>
      <c r="F200" s="202">
        <v>140.5</v>
      </c>
      <c r="G200" s="201"/>
      <c r="H200" s="201">
        <v>220</v>
      </c>
      <c r="I200" s="203">
        <v>220</v>
      </c>
      <c r="J200" s="204" t="s">
        <v>681</v>
      </c>
      <c r="K200" s="205">
        <f>H200-F200</f>
        <v>79.5</v>
      </c>
      <c r="L200" s="206">
        <f>K200/F200</f>
        <v>0.5658362989323843</v>
      </c>
      <c r="M200" s="201" t="s">
        <v>591</v>
      </c>
      <c r="N200" s="207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83</v>
      </c>
      <c r="B201" s="199">
        <v>42786</v>
      </c>
      <c r="C201" s="199"/>
      <c r="D201" s="200" t="s">
        <v>735</v>
      </c>
      <c r="E201" s="201" t="s">
        <v>623</v>
      </c>
      <c r="F201" s="202">
        <v>202.5</v>
      </c>
      <c r="G201" s="201"/>
      <c r="H201" s="201">
        <v>234</v>
      </c>
      <c r="I201" s="203">
        <v>234</v>
      </c>
      <c r="J201" s="204" t="s">
        <v>681</v>
      </c>
      <c r="K201" s="205">
        <v>31.5</v>
      </c>
      <c r="L201" s="206">
        <v>0.155555555555556</v>
      </c>
      <c r="M201" s="201" t="s">
        <v>591</v>
      </c>
      <c r="N201" s="207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84</v>
      </c>
      <c r="B202" s="199">
        <v>42818</v>
      </c>
      <c r="C202" s="199"/>
      <c r="D202" s="200" t="s">
        <v>736</v>
      </c>
      <c r="E202" s="201" t="s">
        <v>623</v>
      </c>
      <c r="F202" s="202">
        <v>300.5</v>
      </c>
      <c r="G202" s="201"/>
      <c r="H202" s="201">
        <v>417.5</v>
      </c>
      <c r="I202" s="203">
        <v>420</v>
      </c>
      <c r="J202" s="204" t="s">
        <v>737</v>
      </c>
      <c r="K202" s="205">
        <f>H202-F202</f>
        <v>117</v>
      </c>
      <c r="L202" s="206">
        <f>K202/F202</f>
        <v>0.38935108153078202</v>
      </c>
      <c r="M202" s="201" t="s">
        <v>591</v>
      </c>
      <c r="N202" s="207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85</v>
      </c>
      <c r="B203" s="199">
        <v>42818</v>
      </c>
      <c r="C203" s="199"/>
      <c r="D203" s="200" t="s">
        <v>711</v>
      </c>
      <c r="E203" s="201" t="s">
        <v>623</v>
      </c>
      <c r="F203" s="202">
        <v>850</v>
      </c>
      <c r="G203" s="201"/>
      <c r="H203" s="201">
        <v>1042.5</v>
      </c>
      <c r="I203" s="203">
        <v>1023</v>
      </c>
      <c r="J203" s="204" t="s">
        <v>738</v>
      </c>
      <c r="K203" s="205">
        <v>192.5</v>
      </c>
      <c r="L203" s="206">
        <v>0.22647058823529401</v>
      </c>
      <c r="M203" s="201" t="s">
        <v>591</v>
      </c>
      <c r="N203" s="207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86</v>
      </c>
      <c r="B204" s="199">
        <v>42830</v>
      </c>
      <c r="C204" s="199"/>
      <c r="D204" s="200" t="s">
        <v>489</v>
      </c>
      <c r="E204" s="201" t="s">
        <v>623</v>
      </c>
      <c r="F204" s="202">
        <v>785</v>
      </c>
      <c r="G204" s="201"/>
      <c r="H204" s="201">
        <v>930</v>
      </c>
      <c r="I204" s="203">
        <v>920</v>
      </c>
      <c r="J204" s="204" t="s">
        <v>739</v>
      </c>
      <c r="K204" s="205">
        <f>H204-F204</f>
        <v>145</v>
      </c>
      <c r="L204" s="206">
        <f>K204/F204</f>
        <v>0.18471337579617833</v>
      </c>
      <c r="M204" s="201" t="s">
        <v>591</v>
      </c>
      <c r="N204" s="207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87</v>
      </c>
      <c r="B205" s="209">
        <v>42831</v>
      </c>
      <c r="C205" s="209"/>
      <c r="D205" s="210" t="s">
        <v>740</v>
      </c>
      <c r="E205" s="211" t="s">
        <v>623</v>
      </c>
      <c r="F205" s="212">
        <v>40</v>
      </c>
      <c r="G205" s="212"/>
      <c r="H205" s="213">
        <v>13.1</v>
      </c>
      <c r="I205" s="213">
        <v>60</v>
      </c>
      <c r="J205" s="214" t="s">
        <v>741</v>
      </c>
      <c r="K205" s="215">
        <v>-26.9</v>
      </c>
      <c r="L205" s="216">
        <v>-0.67249999999999999</v>
      </c>
      <c r="M205" s="212" t="s">
        <v>604</v>
      </c>
      <c r="N205" s="209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88</v>
      </c>
      <c r="B206" s="199">
        <v>42837</v>
      </c>
      <c r="C206" s="199"/>
      <c r="D206" s="200" t="s">
        <v>94</v>
      </c>
      <c r="E206" s="201" t="s">
        <v>623</v>
      </c>
      <c r="F206" s="202">
        <v>289.5</v>
      </c>
      <c r="G206" s="201"/>
      <c r="H206" s="201">
        <v>354</v>
      </c>
      <c r="I206" s="203">
        <v>360</v>
      </c>
      <c r="J206" s="204" t="s">
        <v>742</v>
      </c>
      <c r="K206" s="205">
        <f t="shared" ref="K206:K214" si="65">H206-F206</f>
        <v>64.5</v>
      </c>
      <c r="L206" s="206">
        <f t="shared" ref="L206:L214" si="66">K206/F206</f>
        <v>0.22279792746113988</v>
      </c>
      <c r="M206" s="201" t="s">
        <v>591</v>
      </c>
      <c r="N206" s="20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89</v>
      </c>
      <c r="B207" s="199">
        <v>42845</v>
      </c>
      <c r="C207" s="199"/>
      <c r="D207" s="200" t="s">
        <v>428</v>
      </c>
      <c r="E207" s="201" t="s">
        <v>623</v>
      </c>
      <c r="F207" s="202">
        <v>700</v>
      </c>
      <c r="G207" s="201"/>
      <c r="H207" s="201">
        <v>840</v>
      </c>
      <c r="I207" s="203">
        <v>840</v>
      </c>
      <c r="J207" s="204" t="s">
        <v>743</v>
      </c>
      <c r="K207" s="205">
        <f t="shared" si="65"/>
        <v>140</v>
      </c>
      <c r="L207" s="206">
        <f t="shared" si="66"/>
        <v>0.2</v>
      </c>
      <c r="M207" s="201" t="s">
        <v>591</v>
      </c>
      <c r="N207" s="207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90</v>
      </c>
      <c r="B208" s="199">
        <v>42887</v>
      </c>
      <c r="C208" s="199"/>
      <c r="D208" s="200" t="s">
        <v>744</v>
      </c>
      <c r="E208" s="201" t="s">
        <v>623</v>
      </c>
      <c r="F208" s="202">
        <v>130</v>
      </c>
      <c r="G208" s="201"/>
      <c r="H208" s="201">
        <v>144.25</v>
      </c>
      <c r="I208" s="203">
        <v>170</v>
      </c>
      <c r="J208" s="204" t="s">
        <v>745</v>
      </c>
      <c r="K208" s="205">
        <f t="shared" si="65"/>
        <v>14.25</v>
      </c>
      <c r="L208" s="206">
        <f t="shared" si="66"/>
        <v>0.10961538461538461</v>
      </c>
      <c r="M208" s="201" t="s">
        <v>591</v>
      </c>
      <c r="N208" s="207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91</v>
      </c>
      <c r="B209" s="199">
        <v>42901</v>
      </c>
      <c r="C209" s="199"/>
      <c r="D209" s="200" t="s">
        <v>746</v>
      </c>
      <c r="E209" s="201" t="s">
        <v>623</v>
      </c>
      <c r="F209" s="202">
        <v>214.5</v>
      </c>
      <c r="G209" s="201"/>
      <c r="H209" s="201">
        <v>262</v>
      </c>
      <c r="I209" s="203">
        <v>262</v>
      </c>
      <c r="J209" s="204" t="s">
        <v>747</v>
      </c>
      <c r="K209" s="205">
        <f t="shared" si="65"/>
        <v>47.5</v>
      </c>
      <c r="L209" s="206">
        <f t="shared" si="66"/>
        <v>0.22144522144522144</v>
      </c>
      <c r="M209" s="201" t="s">
        <v>591</v>
      </c>
      <c r="N209" s="207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92</v>
      </c>
      <c r="B210" s="230">
        <v>42933</v>
      </c>
      <c r="C210" s="230"/>
      <c r="D210" s="231" t="s">
        <v>748</v>
      </c>
      <c r="E210" s="232" t="s">
        <v>623</v>
      </c>
      <c r="F210" s="233">
        <v>370</v>
      </c>
      <c r="G210" s="232"/>
      <c r="H210" s="232">
        <v>447.5</v>
      </c>
      <c r="I210" s="234">
        <v>450</v>
      </c>
      <c r="J210" s="235" t="s">
        <v>681</v>
      </c>
      <c r="K210" s="205">
        <f t="shared" si="65"/>
        <v>77.5</v>
      </c>
      <c r="L210" s="236">
        <f t="shared" si="66"/>
        <v>0.20945945945945946</v>
      </c>
      <c r="M210" s="232" t="s">
        <v>591</v>
      </c>
      <c r="N210" s="237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93</v>
      </c>
      <c r="B211" s="230">
        <v>42943</v>
      </c>
      <c r="C211" s="230"/>
      <c r="D211" s="231" t="s">
        <v>184</v>
      </c>
      <c r="E211" s="232" t="s">
        <v>623</v>
      </c>
      <c r="F211" s="233">
        <v>657.5</v>
      </c>
      <c r="G211" s="232"/>
      <c r="H211" s="232">
        <v>825</v>
      </c>
      <c r="I211" s="234">
        <v>820</v>
      </c>
      <c r="J211" s="235" t="s">
        <v>681</v>
      </c>
      <c r="K211" s="205">
        <f t="shared" si="65"/>
        <v>167.5</v>
      </c>
      <c r="L211" s="236">
        <f t="shared" si="66"/>
        <v>0.25475285171102663</v>
      </c>
      <c r="M211" s="232" t="s">
        <v>591</v>
      </c>
      <c r="N211" s="237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94</v>
      </c>
      <c r="B212" s="199">
        <v>42964</v>
      </c>
      <c r="C212" s="199"/>
      <c r="D212" s="200" t="s">
        <v>363</v>
      </c>
      <c r="E212" s="201" t="s">
        <v>623</v>
      </c>
      <c r="F212" s="202">
        <v>605</v>
      </c>
      <c r="G212" s="201"/>
      <c r="H212" s="201">
        <v>750</v>
      </c>
      <c r="I212" s="203">
        <v>750</v>
      </c>
      <c r="J212" s="204" t="s">
        <v>739</v>
      </c>
      <c r="K212" s="205">
        <f t="shared" si="65"/>
        <v>145</v>
      </c>
      <c r="L212" s="206">
        <f t="shared" si="66"/>
        <v>0.23966942148760331</v>
      </c>
      <c r="M212" s="201" t="s">
        <v>591</v>
      </c>
      <c r="N212" s="207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8">
        <v>95</v>
      </c>
      <c r="B213" s="209">
        <v>42979</v>
      </c>
      <c r="C213" s="209"/>
      <c r="D213" s="217" t="s">
        <v>749</v>
      </c>
      <c r="E213" s="212" t="s">
        <v>623</v>
      </c>
      <c r="F213" s="212">
        <v>255</v>
      </c>
      <c r="G213" s="213"/>
      <c r="H213" s="213">
        <v>217.25</v>
      </c>
      <c r="I213" s="213">
        <v>320</v>
      </c>
      <c r="J213" s="214" t="s">
        <v>750</v>
      </c>
      <c r="K213" s="215">
        <f t="shared" si="65"/>
        <v>-37.75</v>
      </c>
      <c r="L213" s="218">
        <f t="shared" si="66"/>
        <v>-0.14803921568627451</v>
      </c>
      <c r="M213" s="212" t="s">
        <v>604</v>
      </c>
      <c r="N213" s="209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96</v>
      </c>
      <c r="B214" s="199">
        <v>42997</v>
      </c>
      <c r="C214" s="199"/>
      <c r="D214" s="200" t="s">
        <v>751</v>
      </c>
      <c r="E214" s="201" t="s">
        <v>623</v>
      </c>
      <c r="F214" s="202">
        <v>215</v>
      </c>
      <c r="G214" s="201"/>
      <c r="H214" s="201">
        <v>258</v>
      </c>
      <c r="I214" s="203">
        <v>258</v>
      </c>
      <c r="J214" s="204" t="s">
        <v>681</v>
      </c>
      <c r="K214" s="205">
        <f t="shared" si="65"/>
        <v>43</v>
      </c>
      <c r="L214" s="206">
        <f t="shared" si="66"/>
        <v>0.2</v>
      </c>
      <c r="M214" s="201" t="s">
        <v>591</v>
      </c>
      <c r="N214" s="20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97</v>
      </c>
      <c r="B215" s="199">
        <v>42997</v>
      </c>
      <c r="C215" s="199"/>
      <c r="D215" s="200" t="s">
        <v>751</v>
      </c>
      <c r="E215" s="201" t="s">
        <v>623</v>
      </c>
      <c r="F215" s="202">
        <v>215</v>
      </c>
      <c r="G215" s="201"/>
      <c r="H215" s="201">
        <v>258</v>
      </c>
      <c r="I215" s="203">
        <v>258</v>
      </c>
      <c r="J215" s="235" t="s">
        <v>681</v>
      </c>
      <c r="K215" s="205">
        <v>43</v>
      </c>
      <c r="L215" s="206">
        <v>0.2</v>
      </c>
      <c r="M215" s="201" t="s">
        <v>591</v>
      </c>
      <c r="N215" s="207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98</v>
      </c>
      <c r="B216" s="230">
        <v>42998</v>
      </c>
      <c r="C216" s="230"/>
      <c r="D216" s="231" t="s">
        <v>752</v>
      </c>
      <c r="E216" s="232" t="s">
        <v>623</v>
      </c>
      <c r="F216" s="202">
        <v>75</v>
      </c>
      <c r="G216" s="232"/>
      <c r="H216" s="232">
        <v>90</v>
      </c>
      <c r="I216" s="234">
        <v>90</v>
      </c>
      <c r="J216" s="204" t="s">
        <v>753</v>
      </c>
      <c r="K216" s="205">
        <f t="shared" ref="K216:K221" si="67">H216-F216</f>
        <v>15</v>
      </c>
      <c r="L216" s="206">
        <f t="shared" ref="L216:L221" si="68">K216/F216</f>
        <v>0.2</v>
      </c>
      <c r="M216" s="201" t="s">
        <v>591</v>
      </c>
      <c r="N216" s="207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99</v>
      </c>
      <c r="B217" s="230">
        <v>43011</v>
      </c>
      <c r="C217" s="230"/>
      <c r="D217" s="231" t="s">
        <v>606</v>
      </c>
      <c r="E217" s="232" t="s">
        <v>623</v>
      </c>
      <c r="F217" s="233">
        <v>315</v>
      </c>
      <c r="G217" s="232"/>
      <c r="H217" s="232">
        <v>392</v>
      </c>
      <c r="I217" s="234">
        <v>384</v>
      </c>
      <c r="J217" s="235" t="s">
        <v>754</v>
      </c>
      <c r="K217" s="205">
        <f t="shared" si="67"/>
        <v>77</v>
      </c>
      <c r="L217" s="236">
        <f t="shared" si="68"/>
        <v>0.24444444444444444</v>
      </c>
      <c r="M217" s="232" t="s">
        <v>591</v>
      </c>
      <c r="N217" s="237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100</v>
      </c>
      <c r="B218" s="230">
        <v>43013</v>
      </c>
      <c r="C218" s="230"/>
      <c r="D218" s="231" t="s">
        <v>463</v>
      </c>
      <c r="E218" s="232" t="s">
        <v>623</v>
      </c>
      <c r="F218" s="233">
        <v>145</v>
      </c>
      <c r="G218" s="232"/>
      <c r="H218" s="232">
        <v>179</v>
      </c>
      <c r="I218" s="234">
        <v>180</v>
      </c>
      <c r="J218" s="235" t="s">
        <v>755</v>
      </c>
      <c r="K218" s="205">
        <f t="shared" si="67"/>
        <v>34</v>
      </c>
      <c r="L218" s="236">
        <f t="shared" si="68"/>
        <v>0.23448275862068965</v>
      </c>
      <c r="M218" s="232" t="s">
        <v>591</v>
      </c>
      <c r="N218" s="237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101</v>
      </c>
      <c r="B219" s="230">
        <v>43014</v>
      </c>
      <c r="C219" s="230"/>
      <c r="D219" s="231" t="s">
        <v>337</v>
      </c>
      <c r="E219" s="232" t="s">
        <v>623</v>
      </c>
      <c r="F219" s="233">
        <v>256</v>
      </c>
      <c r="G219" s="232"/>
      <c r="H219" s="232">
        <v>323</v>
      </c>
      <c r="I219" s="234">
        <v>320</v>
      </c>
      <c r="J219" s="235" t="s">
        <v>681</v>
      </c>
      <c r="K219" s="205">
        <f t="shared" si="67"/>
        <v>67</v>
      </c>
      <c r="L219" s="236">
        <f t="shared" si="68"/>
        <v>0.26171875</v>
      </c>
      <c r="M219" s="232" t="s">
        <v>591</v>
      </c>
      <c r="N219" s="237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102</v>
      </c>
      <c r="B220" s="230">
        <v>43017</v>
      </c>
      <c r="C220" s="230"/>
      <c r="D220" s="231" t="s">
        <v>353</v>
      </c>
      <c r="E220" s="232" t="s">
        <v>623</v>
      </c>
      <c r="F220" s="233">
        <v>137.5</v>
      </c>
      <c r="G220" s="232"/>
      <c r="H220" s="232">
        <v>184</v>
      </c>
      <c r="I220" s="234">
        <v>183</v>
      </c>
      <c r="J220" s="235" t="s">
        <v>756</v>
      </c>
      <c r="K220" s="205">
        <f t="shared" si="67"/>
        <v>46.5</v>
      </c>
      <c r="L220" s="236">
        <f t="shared" si="68"/>
        <v>0.33818181818181819</v>
      </c>
      <c r="M220" s="232" t="s">
        <v>591</v>
      </c>
      <c r="N220" s="237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103</v>
      </c>
      <c r="B221" s="230">
        <v>43018</v>
      </c>
      <c r="C221" s="230"/>
      <c r="D221" s="231" t="s">
        <v>757</v>
      </c>
      <c r="E221" s="232" t="s">
        <v>623</v>
      </c>
      <c r="F221" s="233">
        <v>125.5</v>
      </c>
      <c r="G221" s="232"/>
      <c r="H221" s="232">
        <v>158</v>
      </c>
      <c r="I221" s="234">
        <v>155</v>
      </c>
      <c r="J221" s="235" t="s">
        <v>758</v>
      </c>
      <c r="K221" s="205">
        <f t="shared" si="67"/>
        <v>32.5</v>
      </c>
      <c r="L221" s="236">
        <f t="shared" si="68"/>
        <v>0.25896414342629481</v>
      </c>
      <c r="M221" s="232" t="s">
        <v>591</v>
      </c>
      <c r="N221" s="237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104</v>
      </c>
      <c r="B222" s="230">
        <v>43018</v>
      </c>
      <c r="C222" s="230"/>
      <c r="D222" s="231" t="s">
        <v>759</v>
      </c>
      <c r="E222" s="232" t="s">
        <v>623</v>
      </c>
      <c r="F222" s="233">
        <v>895</v>
      </c>
      <c r="G222" s="232"/>
      <c r="H222" s="232">
        <v>1122.5</v>
      </c>
      <c r="I222" s="234">
        <v>1078</v>
      </c>
      <c r="J222" s="235" t="s">
        <v>760</v>
      </c>
      <c r="K222" s="205">
        <v>227.5</v>
      </c>
      <c r="L222" s="236">
        <v>0.25418994413407803</v>
      </c>
      <c r="M222" s="232" t="s">
        <v>591</v>
      </c>
      <c r="N222" s="237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105</v>
      </c>
      <c r="B223" s="230">
        <v>43020</v>
      </c>
      <c r="C223" s="230"/>
      <c r="D223" s="231" t="s">
        <v>346</v>
      </c>
      <c r="E223" s="232" t="s">
        <v>623</v>
      </c>
      <c r="F223" s="233">
        <v>525</v>
      </c>
      <c r="G223" s="232"/>
      <c r="H223" s="232">
        <v>629</v>
      </c>
      <c r="I223" s="234">
        <v>629</v>
      </c>
      <c r="J223" s="235" t="s">
        <v>681</v>
      </c>
      <c r="K223" s="205">
        <v>104</v>
      </c>
      <c r="L223" s="236">
        <v>0.19809523809523799</v>
      </c>
      <c r="M223" s="232" t="s">
        <v>591</v>
      </c>
      <c r="N223" s="237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106</v>
      </c>
      <c r="B224" s="230">
        <v>43046</v>
      </c>
      <c r="C224" s="230"/>
      <c r="D224" s="231" t="s">
        <v>388</v>
      </c>
      <c r="E224" s="232" t="s">
        <v>623</v>
      </c>
      <c r="F224" s="233">
        <v>740</v>
      </c>
      <c r="G224" s="232"/>
      <c r="H224" s="232">
        <v>892.5</v>
      </c>
      <c r="I224" s="234">
        <v>900</v>
      </c>
      <c r="J224" s="235" t="s">
        <v>761</v>
      </c>
      <c r="K224" s="205">
        <f t="shared" ref="K224:K226" si="69">H224-F224</f>
        <v>152.5</v>
      </c>
      <c r="L224" s="236">
        <f t="shared" ref="L224:L226" si="70">K224/F224</f>
        <v>0.20608108108108109</v>
      </c>
      <c r="M224" s="232" t="s">
        <v>591</v>
      </c>
      <c r="N224" s="237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107</v>
      </c>
      <c r="B225" s="199">
        <v>43073</v>
      </c>
      <c r="C225" s="199"/>
      <c r="D225" s="200" t="s">
        <v>762</v>
      </c>
      <c r="E225" s="201" t="s">
        <v>623</v>
      </c>
      <c r="F225" s="202">
        <v>118.5</v>
      </c>
      <c r="G225" s="201"/>
      <c r="H225" s="201">
        <v>143.5</v>
      </c>
      <c r="I225" s="203">
        <v>145</v>
      </c>
      <c r="J225" s="204" t="s">
        <v>613</v>
      </c>
      <c r="K225" s="205">
        <f t="shared" si="69"/>
        <v>25</v>
      </c>
      <c r="L225" s="206">
        <f t="shared" si="70"/>
        <v>0.2109704641350211</v>
      </c>
      <c r="M225" s="201" t="s">
        <v>591</v>
      </c>
      <c r="N225" s="207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108</v>
      </c>
      <c r="B226" s="209">
        <v>43090</v>
      </c>
      <c r="C226" s="209"/>
      <c r="D226" s="210" t="s">
        <v>434</v>
      </c>
      <c r="E226" s="211" t="s">
        <v>623</v>
      </c>
      <c r="F226" s="212">
        <v>715</v>
      </c>
      <c r="G226" s="212"/>
      <c r="H226" s="213">
        <v>500</v>
      </c>
      <c r="I226" s="213">
        <v>872</v>
      </c>
      <c r="J226" s="214" t="s">
        <v>763</v>
      </c>
      <c r="K226" s="215">
        <f t="shared" si="69"/>
        <v>-215</v>
      </c>
      <c r="L226" s="216">
        <f t="shared" si="70"/>
        <v>-0.30069930069930068</v>
      </c>
      <c r="M226" s="212" t="s">
        <v>604</v>
      </c>
      <c r="N226" s="209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109</v>
      </c>
      <c r="B227" s="199">
        <v>43098</v>
      </c>
      <c r="C227" s="199"/>
      <c r="D227" s="200" t="s">
        <v>606</v>
      </c>
      <c r="E227" s="201" t="s">
        <v>623</v>
      </c>
      <c r="F227" s="202">
        <v>435</v>
      </c>
      <c r="G227" s="201"/>
      <c r="H227" s="201">
        <v>542.5</v>
      </c>
      <c r="I227" s="203">
        <v>539</v>
      </c>
      <c r="J227" s="204" t="s">
        <v>681</v>
      </c>
      <c r="K227" s="205">
        <v>107.5</v>
      </c>
      <c r="L227" s="206">
        <v>0.247126436781609</v>
      </c>
      <c r="M227" s="201" t="s">
        <v>591</v>
      </c>
      <c r="N227" s="207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110</v>
      </c>
      <c r="B228" s="199">
        <v>43098</v>
      </c>
      <c r="C228" s="199"/>
      <c r="D228" s="200" t="s">
        <v>563</v>
      </c>
      <c r="E228" s="201" t="s">
        <v>623</v>
      </c>
      <c r="F228" s="202">
        <v>885</v>
      </c>
      <c r="G228" s="201"/>
      <c r="H228" s="201">
        <v>1090</v>
      </c>
      <c r="I228" s="203">
        <v>1084</v>
      </c>
      <c r="J228" s="204" t="s">
        <v>681</v>
      </c>
      <c r="K228" s="205">
        <v>205</v>
      </c>
      <c r="L228" s="206">
        <v>0.23163841807909599</v>
      </c>
      <c r="M228" s="201" t="s">
        <v>591</v>
      </c>
      <c r="N228" s="207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8">
        <v>111</v>
      </c>
      <c r="B229" s="239">
        <v>43192</v>
      </c>
      <c r="C229" s="239"/>
      <c r="D229" s="217" t="s">
        <v>764</v>
      </c>
      <c r="E229" s="212" t="s">
        <v>623</v>
      </c>
      <c r="F229" s="240">
        <v>478.5</v>
      </c>
      <c r="G229" s="212"/>
      <c r="H229" s="212">
        <v>442</v>
      </c>
      <c r="I229" s="213">
        <v>613</v>
      </c>
      <c r="J229" s="214" t="s">
        <v>765</v>
      </c>
      <c r="K229" s="215">
        <f t="shared" ref="K229:K232" si="71">H229-F229</f>
        <v>-36.5</v>
      </c>
      <c r="L229" s="216">
        <f t="shared" ref="L229:L232" si="72">K229/F229</f>
        <v>-7.6280041797283177E-2</v>
      </c>
      <c r="M229" s="212" t="s">
        <v>604</v>
      </c>
      <c r="N229" s="209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112</v>
      </c>
      <c r="B230" s="209">
        <v>43194</v>
      </c>
      <c r="C230" s="209"/>
      <c r="D230" s="210" t="s">
        <v>766</v>
      </c>
      <c r="E230" s="211" t="s">
        <v>623</v>
      </c>
      <c r="F230" s="212">
        <f>141.5-7.3</f>
        <v>134.19999999999999</v>
      </c>
      <c r="G230" s="212"/>
      <c r="H230" s="213">
        <v>77</v>
      </c>
      <c r="I230" s="213">
        <v>180</v>
      </c>
      <c r="J230" s="214" t="s">
        <v>767</v>
      </c>
      <c r="K230" s="215">
        <f t="shared" si="71"/>
        <v>-57.199999999999989</v>
      </c>
      <c r="L230" s="216">
        <f t="shared" si="72"/>
        <v>-0.42622950819672129</v>
      </c>
      <c r="M230" s="212" t="s">
        <v>604</v>
      </c>
      <c r="N230" s="209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8">
        <v>113</v>
      </c>
      <c r="B231" s="209">
        <v>43209</v>
      </c>
      <c r="C231" s="209"/>
      <c r="D231" s="210" t="s">
        <v>768</v>
      </c>
      <c r="E231" s="211" t="s">
        <v>623</v>
      </c>
      <c r="F231" s="212">
        <v>430</v>
      </c>
      <c r="G231" s="212"/>
      <c r="H231" s="213">
        <v>220</v>
      </c>
      <c r="I231" s="213">
        <v>537</v>
      </c>
      <c r="J231" s="214" t="s">
        <v>769</v>
      </c>
      <c r="K231" s="215">
        <f t="shared" si="71"/>
        <v>-210</v>
      </c>
      <c r="L231" s="216">
        <f t="shared" si="72"/>
        <v>-0.48837209302325579</v>
      </c>
      <c r="M231" s="212" t="s">
        <v>604</v>
      </c>
      <c r="N231" s="209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114</v>
      </c>
      <c r="B232" s="230">
        <v>43220</v>
      </c>
      <c r="C232" s="230"/>
      <c r="D232" s="231" t="s">
        <v>389</v>
      </c>
      <c r="E232" s="232" t="s">
        <v>623</v>
      </c>
      <c r="F232" s="232">
        <v>153.5</v>
      </c>
      <c r="G232" s="232"/>
      <c r="H232" s="232">
        <v>196</v>
      </c>
      <c r="I232" s="234">
        <v>196</v>
      </c>
      <c r="J232" s="204" t="s">
        <v>770</v>
      </c>
      <c r="K232" s="205">
        <f t="shared" si="71"/>
        <v>42.5</v>
      </c>
      <c r="L232" s="206">
        <f t="shared" si="72"/>
        <v>0.27687296416938112</v>
      </c>
      <c r="M232" s="201" t="s">
        <v>591</v>
      </c>
      <c r="N232" s="207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8">
        <v>115</v>
      </c>
      <c r="B233" s="209">
        <v>43306</v>
      </c>
      <c r="C233" s="209"/>
      <c r="D233" s="210" t="s">
        <v>740</v>
      </c>
      <c r="E233" s="211" t="s">
        <v>623</v>
      </c>
      <c r="F233" s="212">
        <v>27.5</v>
      </c>
      <c r="G233" s="212"/>
      <c r="H233" s="213">
        <v>13.1</v>
      </c>
      <c r="I233" s="213">
        <v>60</v>
      </c>
      <c r="J233" s="214" t="s">
        <v>771</v>
      </c>
      <c r="K233" s="215">
        <v>-14.4</v>
      </c>
      <c r="L233" s="216">
        <v>-0.52363636363636401</v>
      </c>
      <c r="M233" s="212" t="s">
        <v>604</v>
      </c>
      <c r="N233" s="209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8">
        <v>116</v>
      </c>
      <c r="B234" s="239">
        <v>43318</v>
      </c>
      <c r="C234" s="239"/>
      <c r="D234" s="217" t="s">
        <v>772</v>
      </c>
      <c r="E234" s="212" t="s">
        <v>623</v>
      </c>
      <c r="F234" s="212">
        <v>148.5</v>
      </c>
      <c r="G234" s="212"/>
      <c r="H234" s="212">
        <v>102</v>
      </c>
      <c r="I234" s="213">
        <v>182</v>
      </c>
      <c r="J234" s="214" t="s">
        <v>773</v>
      </c>
      <c r="K234" s="215">
        <f>H234-F234</f>
        <v>-46.5</v>
      </c>
      <c r="L234" s="216">
        <f>K234/F234</f>
        <v>-0.31313131313131315</v>
      </c>
      <c r="M234" s="212" t="s">
        <v>604</v>
      </c>
      <c r="N234" s="209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117</v>
      </c>
      <c r="B235" s="199">
        <v>43335</v>
      </c>
      <c r="C235" s="199"/>
      <c r="D235" s="200" t="s">
        <v>774</v>
      </c>
      <c r="E235" s="201" t="s">
        <v>623</v>
      </c>
      <c r="F235" s="232">
        <v>285</v>
      </c>
      <c r="G235" s="201"/>
      <c r="H235" s="201">
        <v>355</v>
      </c>
      <c r="I235" s="203">
        <v>364</v>
      </c>
      <c r="J235" s="204" t="s">
        <v>775</v>
      </c>
      <c r="K235" s="205">
        <v>70</v>
      </c>
      <c r="L235" s="206">
        <v>0.24561403508771901</v>
      </c>
      <c r="M235" s="201" t="s">
        <v>591</v>
      </c>
      <c r="N235" s="207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118</v>
      </c>
      <c r="B236" s="199">
        <v>43341</v>
      </c>
      <c r="C236" s="199"/>
      <c r="D236" s="200" t="s">
        <v>377</v>
      </c>
      <c r="E236" s="201" t="s">
        <v>623</v>
      </c>
      <c r="F236" s="232">
        <v>525</v>
      </c>
      <c r="G236" s="201"/>
      <c r="H236" s="201">
        <v>585</v>
      </c>
      <c r="I236" s="203">
        <v>635</v>
      </c>
      <c r="J236" s="204" t="s">
        <v>776</v>
      </c>
      <c r="K236" s="205">
        <f t="shared" ref="K236:K253" si="73">H236-F236</f>
        <v>60</v>
      </c>
      <c r="L236" s="206">
        <f t="shared" ref="L236:L253" si="74">K236/F236</f>
        <v>0.11428571428571428</v>
      </c>
      <c r="M236" s="201" t="s">
        <v>591</v>
      </c>
      <c r="N236" s="207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119</v>
      </c>
      <c r="B237" s="199">
        <v>43395</v>
      </c>
      <c r="C237" s="199"/>
      <c r="D237" s="200" t="s">
        <v>363</v>
      </c>
      <c r="E237" s="201" t="s">
        <v>623</v>
      </c>
      <c r="F237" s="232">
        <v>475</v>
      </c>
      <c r="G237" s="201"/>
      <c r="H237" s="201">
        <v>574</v>
      </c>
      <c r="I237" s="203">
        <v>570</v>
      </c>
      <c r="J237" s="204" t="s">
        <v>681</v>
      </c>
      <c r="K237" s="205">
        <f t="shared" si="73"/>
        <v>99</v>
      </c>
      <c r="L237" s="206">
        <f t="shared" si="74"/>
        <v>0.20842105263157895</v>
      </c>
      <c r="M237" s="201" t="s">
        <v>591</v>
      </c>
      <c r="N237" s="207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120</v>
      </c>
      <c r="B238" s="230">
        <v>43397</v>
      </c>
      <c r="C238" s="230"/>
      <c r="D238" s="231" t="s">
        <v>384</v>
      </c>
      <c r="E238" s="232" t="s">
        <v>623</v>
      </c>
      <c r="F238" s="232">
        <v>707.5</v>
      </c>
      <c r="G238" s="232"/>
      <c r="H238" s="232">
        <v>872</v>
      </c>
      <c r="I238" s="234">
        <v>872</v>
      </c>
      <c r="J238" s="235" t="s">
        <v>681</v>
      </c>
      <c r="K238" s="205">
        <f t="shared" si="73"/>
        <v>164.5</v>
      </c>
      <c r="L238" s="236">
        <f t="shared" si="74"/>
        <v>0.23250883392226149</v>
      </c>
      <c r="M238" s="232" t="s">
        <v>591</v>
      </c>
      <c r="N238" s="237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121</v>
      </c>
      <c r="B239" s="230">
        <v>43398</v>
      </c>
      <c r="C239" s="230"/>
      <c r="D239" s="231" t="s">
        <v>777</v>
      </c>
      <c r="E239" s="232" t="s">
        <v>623</v>
      </c>
      <c r="F239" s="232">
        <v>162</v>
      </c>
      <c r="G239" s="232"/>
      <c r="H239" s="232">
        <v>204</v>
      </c>
      <c r="I239" s="234">
        <v>209</v>
      </c>
      <c r="J239" s="235" t="s">
        <v>778</v>
      </c>
      <c r="K239" s="205">
        <f t="shared" si="73"/>
        <v>42</v>
      </c>
      <c r="L239" s="236">
        <f t="shared" si="74"/>
        <v>0.25925925925925924</v>
      </c>
      <c r="M239" s="232" t="s">
        <v>591</v>
      </c>
      <c r="N239" s="237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122</v>
      </c>
      <c r="B240" s="230">
        <v>43399</v>
      </c>
      <c r="C240" s="230"/>
      <c r="D240" s="231" t="s">
        <v>482</v>
      </c>
      <c r="E240" s="232" t="s">
        <v>623</v>
      </c>
      <c r="F240" s="232">
        <v>240</v>
      </c>
      <c r="G240" s="232"/>
      <c r="H240" s="232">
        <v>297</v>
      </c>
      <c r="I240" s="234">
        <v>297</v>
      </c>
      <c r="J240" s="235" t="s">
        <v>681</v>
      </c>
      <c r="K240" s="241">
        <f t="shared" si="73"/>
        <v>57</v>
      </c>
      <c r="L240" s="236">
        <f t="shared" si="74"/>
        <v>0.23749999999999999</v>
      </c>
      <c r="M240" s="232" t="s">
        <v>591</v>
      </c>
      <c r="N240" s="237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123</v>
      </c>
      <c r="B241" s="199">
        <v>43439</v>
      </c>
      <c r="C241" s="199"/>
      <c r="D241" s="200" t="s">
        <v>779</v>
      </c>
      <c r="E241" s="201" t="s">
        <v>623</v>
      </c>
      <c r="F241" s="201">
        <v>202.5</v>
      </c>
      <c r="G241" s="201"/>
      <c r="H241" s="201">
        <v>255</v>
      </c>
      <c r="I241" s="203">
        <v>252</v>
      </c>
      <c r="J241" s="204" t="s">
        <v>681</v>
      </c>
      <c r="K241" s="205">
        <f t="shared" si="73"/>
        <v>52.5</v>
      </c>
      <c r="L241" s="206">
        <f t="shared" si="74"/>
        <v>0.25925925925925924</v>
      </c>
      <c r="M241" s="201" t="s">
        <v>591</v>
      </c>
      <c r="N241" s="207">
        <v>43542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124</v>
      </c>
      <c r="B242" s="230">
        <v>43465</v>
      </c>
      <c r="C242" s="199"/>
      <c r="D242" s="231" t="s">
        <v>416</v>
      </c>
      <c r="E242" s="232" t="s">
        <v>623</v>
      </c>
      <c r="F242" s="232">
        <v>710</v>
      </c>
      <c r="G242" s="232"/>
      <c r="H242" s="232">
        <v>866</v>
      </c>
      <c r="I242" s="234">
        <v>866</v>
      </c>
      <c r="J242" s="235" t="s">
        <v>681</v>
      </c>
      <c r="K242" s="205">
        <f t="shared" si="73"/>
        <v>156</v>
      </c>
      <c r="L242" s="206">
        <f t="shared" si="74"/>
        <v>0.21971830985915494</v>
      </c>
      <c r="M242" s="201" t="s">
        <v>591</v>
      </c>
      <c r="N242" s="207">
        <v>43553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125</v>
      </c>
      <c r="B243" s="230">
        <v>43522</v>
      </c>
      <c r="C243" s="230"/>
      <c r="D243" s="231" t="s">
        <v>153</v>
      </c>
      <c r="E243" s="232" t="s">
        <v>623</v>
      </c>
      <c r="F243" s="232">
        <v>337.25</v>
      </c>
      <c r="G243" s="232"/>
      <c r="H243" s="232">
        <v>398.5</v>
      </c>
      <c r="I243" s="234">
        <v>411</v>
      </c>
      <c r="J243" s="204" t="s">
        <v>781</v>
      </c>
      <c r="K243" s="205">
        <f t="shared" si="73"/>
        <v>61.25</v>
      </c>
      <c r="L243" s="206">
        <f t="shared" si="74"/>
        <v>0.1816160118606375</v>
      </c>
      <c r="M243" s="201" t="s">
        <v>591</v>
      </c>
      <c r="N243" s="207">
        <v>43760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2">
        <v>126</v>
      </c>
      <c r="B244" s="243">
        <v>43559</v>
      </c>
      <c r="C244" s="243"/>
      <c r="D244" s="244" t="s">
        <v>782</v>
      </c>
      <c r="E244" s="245" t="s">
        <v>623</v>
      </c>
      <c r="F244" s="245">
        <v>130</v>
      </c>
      <c r="G244" s="245"/>
      <c r="H244" s="245">
        <v>65</v>
      </c>
      <c r="I244" s="246">
        <v>158</v>
      </c>
      <c r="J244" s="214" t="s">
        <v>783</v>
      </c>
      <c r="K244" s="215">
        <f t="shared" si="73"/>
        <v>-65</v>
      </c>
      <c r="L244" s="216">
        <f t="shared" si="74"/>
        <v>-0.5</v>
      </c>
      <c r="M244" s="212" t="s">
        <v>604</v>
      </c>
      <c r="N244" s="209">
        <v>43726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127</v>
      </c>
      <c r="B245" s="230">
        <v>43017</v>
      </c>
      <c r="C245" s="230"/>
      <c r="D245" s="231" t="s">
        <v>186</v>
      </c>
      <c r="E245" s="232" t="s">
        <v>623</v>
      </c>
      <c r="F245" s="232">
        <v>141.5</v>
      </c>
      <c r="G245" s="232"/>
      <c r="H245" s="232">
        <v>183.5</v>
      </c>
      <c r="I245" s="234">
        <v>210</v>
      </c>
      <c r="J245" s="204" t="s">
        <v>778</v>
      </c>
      <c r="K245" s="205">
        <f t="shared" si="73"/>
        <v>42</v>
      </c>
      <c r="L245" s="206">
        <f t="shared" si="74"/>
        <v>0.29681978798586572</v>
      </c>
      <c r="M245" s="201" t="s">
        <v>591</v>
      </c>
      <c r="N245" s="207">
        <v>43042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128</v>
      </c>
      <c r="B246" s="243">
        <v>43074</v>
      </c>
      <c r="C246" s="243"/>
      <c r="D246" s="244" t="s">
        <v>785</v>
      </c>
      <c r="E246" s="245" t="s">
        <v>623</v>
      </c>
      <c r="F246" s="240">
        <v>172</v>
      </c>
      <c r="G246" s="245"/>
      <c r="H246" s="245">
        <v>155.25</v>
      </c>
      <c r="I246" s="246">
        <v>230</v>
      </c>
      <c r="J246" s="214" t="s">
        <v>786</v>
      </c>
      <c r="K246" s="215">
        <f t="shared" si="73"/>
        <v>-16.75</v>
      </c>
      <c r="L246" s="216">
        <f t="shared" si="74"/>
        <v>-9.7383720930232565E-2</v>
      </c>
      <c r="M246" s="212" t="s">
        <v>604</v>
      </c>
      <c r="N246" s="209">
        <v>43787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129</v>
      </c>
      <c r="B247" s="230">
        <v>43398</v>
      </c>
      <c r="C247" s="230"/>
      <c r="D247" s="231" t="s">
        <v>108</v>
      </c>
      <c r="E247" s="232" t="s">
        <v>623</v>
      </c>
      <c r="F247" s="232">
        <v>698.5</v>
      </c>
      <c r="G247" s="232"/>
      <c r="H247" s="232">
        <v>890</v>
      </c>
      <c r="I247" s="234">
        <v>890</v>
      </c>
      <c r="J247" s="204" t="s">
        <v>867</v>
      </c>
      <c r="K247" s="205">
        <f t="shared" si="73"/>
        <v>191.5</v>
      </c>
      <c r="L247" s="206">
        <f t="shared" si="74"/>
        <v>0.27415891195418757</v>
      </c>
      <c r="M247" s="201" t="s">
        <v>591</v>
      </c>
      <c r="N247" s="207">
        <v>44328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130</v>
      </c>
      <c r="B248" s="230">
        <v>42877</v>
      </c>
      <c r="C248" s="230"/>
      <c r="D248" s="231" t="s">
        <v>376</v>
      </c>
      <c r="E248" s="232" t="s">
        <v>623</v>
      </c>
      <c r="F248" s="232">
        <v>127.6</v>
      </c>
      <c r="G248" s="232"/>
      <c r="H248" s="232">
        <v>138</v>
      </c>
      <c r="I248" s="234">
        <v>190</v>
      </c>
      <c r="J248" s="204" t="s">
        <v>787</v>
      </c>
      <c r="K248" s="205">
        <f t="shared" si="73"/>
        <v>10.400000000000006</v>
      </c>
      <c r="L248" s="206">
        <f t="shared" si="74"/>
        <v>8.1504702194357417E-2</v>
      </c>
      <c r="M248" s="201" t="s">
        <v>591</v>
      </c>
      <c r="N248" s="207">
        <v>43774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131</v>
      </c>
      <c r="B249" s="230">
        <v>43158</v>
      </c>
      <c r="C249" s="230"/>
      <c r="D249" s="231" t="s">
        <v>788</v>
      </c>
      <c r="E249" s="232" t="s">
        <v>623</v>
      </c>
      <c r="F249" s="232">
        <v>317</v>
      </c>
      <c r="G249" s="232"/>
      <c r="H249" s="232">
        <v>382.5</v>
      </c>
      <c r="I249" s="234">
        <v>398</v>
      </c>
      <c r="J249" s="204" t="s">
        <v>789</v>
      </c>
      <c r="K249" s="205">
        <f t="shared" si="73"/>
        <v>65.5</v>
      </c>
      <c r="L249" s="206">
        <f t="shared" si="74"/>
        <v>0.20662460567823343</v>
      </c>
      <c r="M249" s="201" t="s">
        <v>591</v>
      </c>
      <c r="N249" s="207">
        <v>44238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132</v>
      </c>
      <c r="B250" s="243">
        <v>43164</v>
      </c>
      <c r="C250" s="243"/>
      <c r="D250" s="244" t="s">
        <v>145</v>
      </c>
      <c r="E250" s="245" t="s">
        <v>623</v>
      </c>
      <c r="F250" s="240">
        <f>510-14.4</f>
        <v>495.6</v>
      </c>
      <c r="G250" s="245"/>
      <c r="H250" s="245">
        <v>350</v>
      </c>
      <c r="I250" s="246">
        <v>672</v>
      </c>
      <c r="J250" s="214" t="s">
        <v>790</v>
      </c>
      <c r="K250" s="215">
        <f t="shared" si="73"/>
        <v>-145.60000000000002</v>
      </c>
      <c r="L250" s="216">
        <f t="shared" si="74"/>
        <v>-0.29378531073446329</v>
      </c>
      <c r="M250" s="212" t="s">
        <v>604</v>
      </c>
      <c r="N250" s="209">
        <v>43887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2">
        <v>133</v>
      </c>
      <c r="B251" s="243">
        <v>43237</v>
      </c>
      <c r="C251" s="243"/>
      <c r="D251" s="244" t="s">
        <v>474</v>
      </c>
      <c r="E251" s="245" t="s">
        <v>623</v>
      </c>
      <c r="F251" s="240">
        <v>230.3</v>
      </c>
      <c r="G251" s="245"/>
      <c r="H251" s="245">
        <v>102.5</v>
      </c>
      <c r="I251" s="246">
        <v>348</v>
      </c>
      <c r="J251" s="214" t="s">
        <v>791</v>
      </c>
      <c r="K251" s="215">
        <f t="shared" si="73"/>
        <v>-127.80000000000001</v>
      </c>
      <c r="L251" s="216">
        <f t="shared" si="74"/>
        <v>-0.55492835432045162</v>
      </c>
      <c r="M251" s="212" t="s">
        <v>604</v>
      </c>
      <c r="N251" s="209">
        <v>43896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134</v>
      </c>
      <c r="B252" s="230">
        <v>43258</v>
      </c>
      <c r="C252" s="230"/>
      <c r="D252" s="231" t="s">
        <v>439</v>
      </c>
      <c r="E252" s="232" t="s">
        <v>623</v>
      </c>
      <c r="F252" s="232">
        <f>342.5-5.1</f>
        <v>337.4</v>
      </c>
      <c r="G252" s="232"/>
      <c r="H252" s="232">
        <v>412.5</v>
      </c>
      <c r="I252" s="234">
        <v>439</v>
      </c>
      <c r="J252" s="204" t="s">
        <v>792</v>
      </c>
      <c r="K252" s="205">
        <f t="shared" si="73"/>
        <v>75.100000000000023</v>
      </c>
      <c r="L252" s="206">
        <f t="shared" si="74"/>
        <v>0.22258446947243635</v>
      </c>
      <c r="M252" s="201" t="s">
        <v>591</v>
      </c>
      <c r="N252" s="207">
        <v>44230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135</v>
      </c>
      <c r="B253" s="222">
        <v>43285</v>
      </c>
      <c r="C253" s="222"/>
      <c r="D253" s="223" t="s">
        <v>55</v>
      </c>
      <c r="E253" s="224" t="s">
        <v>623</v>
      </c>
      <c r="F253" s="224">
        <f>127.5-5.53</f>
        <v>121.97</v>
      </c>
      <c r="G253" s="225"/>
      <c r="H253" s="225">
        <v>122.5</v>
      </c>
      <c r="I253" s="225">
        <v>170</v>
      </c>
      <c r="J253" s="226" t="s">
        <v>825</v>
      </c>
      <c r="K253" s="227">
        <f t="shared" si="73"/>
        <v>0.53000000000000114</v>
      </c>
      <c r="L253" s="228">
        <f t="shared" si="74"/>
        <v>4.3453308190538747E-3</v>
      </c>
      <c r="M253" s="224" t="s">
        <v>714</v>
      </c>
      <c r="N253" s="222">
        <v>44431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136</v>
      </c>
      <c r="B254" s="243">
        <v>43294</v>
      </c>
      <c r="C254" s="243"/>
      <c r="D254" s="244" t="s">
        <v>365</v>
      </c>
      <c r="E254" s="245" t="s">
        <v>623</v>
      </c>
      <c r="F254" s="240">
        <v>46.5</v>
      </c>
      <c r="G254" s="245"/>
      <c r="H254" s="245">
        <v>17</v>
      </c>
      <c r="I254" s="246">
        <v>59</v>
      </c>
      <c r="J254" s="214" t="s">
        <v>793</v>
      </c>
      <c r="K254" s="215">
        <f t="shared" ref="K254:K262" si="75">H254-F254</f>
        <v>-29.5</v>
      </c>
      <c r="L254" s="216">
        <f t="shared" ref="L254:L262" si="76">K254/F254</f>
        <v>-0.63440860215053763</v>
      </c>
      <c r="M254" s="212" t="s">
        <v>604</v>
      </c>
      <c r="N254" s="209">
        <v>43887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137</v>
      </c>
      <c r="B255" s="230">
        <v>43396</v>
      </c>
      <c r="C255" s="230"/>
      <c r="D255" s="231" t="s">
        <v>418</v>
      </c>
      <c r="E255" s="232" t="s">
        <v>623</v>
      </c>
      <c r="F255" s="232">
        <v>156.5</v>
      </c>
      <c r="G255" s="232"/>
      <c r="H255" s="232">
        <v>207.5</v>
      </c>
      <c r="I255" s="234">
        <v>191</v>
      </c>
      <c r="J255" s="204" t="s">
        <v>681</v>
      </c>
      <c r="K255" s="205">
        <f t="shared" si="75"/>
        <v>51</v>
      </c>
      <c r="L255" s="206">
        <f t="shared" si="76"/>
        <v>0.32587859424920129</v>
      </c>
      <c r="M255" s="201" t="s">
        <v>591</v>
      </c>
      <c r="N255" s="207">
        <v>44369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138</v>
      </c>
      <c r="B256" s="230">
        <v>43439</v>
      </c>
      <c r="C256" s="230"/>
      <c r="D256" s="231" t="s">
        <v>327</v>
      </c>
      <c r="E256" s="232" t="s">
        <v>623</v>
      </c>
      <c r="F256" s="232">
        <v>259.5</v>
      </c>
      <c r="G256" s="232"/>
      <c r="H256" s="232">
        <v>320</v>
      </c>
      <c r="I256" s="234">
        <v>320</v>
      </c>
      <c r="J256" s="204" t="s">
        <v>681</v>
      </c>
      <c r="K256" s="205">
        <f t="shared" si="75"/>
        <v>60.5</v>
      </c>
      <c r="L256" s="206">
        <f t="shared" si="76"/>
        <v>0.23314065510597304</v>
      </c>
      <c r="M256" s="201" t="s">
        <v>591</v>
      </c>
      <c r="N256" s="207">
        <v>44323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2">
        <v>139</v>
      </c>
      <c r="B257" s="243">
        <v>43439</v>
      </c>
      <c r="C257" s="243"/>
      <c r="D257" s="244" t="s">
        <v>794</v>
      </c>
      <c r="E257" s="245" t="s">
        <v>623</v>
      </c>
      <c r="F257" s="245">
        <v>715</v>
      </c>
      <c r="G257" s="245"/>
      <c r="H257" s="245">
        <v>445</v>
      </c>
      <c r="I257" s="246">
        <v>840</v>
      </c>
      <c r="J257" s="214" t="s">
        <v>795</v>
      </c>
      <c r="K257" s="215">
        <f t="shared" si="75"/>
        <v>-270</v>
      </c>
      <c r="L257" s="216">
        <f t="shared" si="76"/>
        <v>-0.3776223776223776</v>
      </c>
      <c r="M257" s="212" t="s">
        <v>604</v>
      </c>
      <c r="N257" s="209">
        <v>43800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140</v>
      </c>
      <c r="B258" s="230">
        <v>43469</v>
      </c>
      <c r="C258" s="230"/>
      <c r="D258" s="231" t="s">
        <v>158</v>
      </c>
      <c r="E258" s="232" t="s">
        <v>623</v>
      </c>
      <c r="F258" s="232">
        <v>875</v>
      </c>
      <c r="G258" s="232"/>
      <c r="H258" s="232">
        <v>1165</v>
      </c>
      <c r="I258" s="234">
        <v>1185</v>
      </c>
      <c r="J258" s="204" t="s">
        <v>796</v>
      </c>
      <c r="K258" s="205">
        <f t="shared" si="75"/>
        <v>290</v>
      </c>
      <c r="L258" s="206">
        <f t="shared" si="76"/>
        <v>0.33142857142857141</v>
      </c>
      <c r="M258" s="201" t="s">
        <v>591</v>
      </c>
      <c r="N258" s="207">
        <v>43847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141</v>
      </c>
      <c r="B259" s="230">
        <v>43559</v>
      </c>
      <c r="C259" s="230"/>
      <c r="D259" s="231" t="s">
        <v>343</v>
      </c>
      <c r="E259" s="232" t="s">
        <v>623</v>
      </c>
      <c r="F259" s="232">
        <f>387-14.63</f>
        <v>372.37</v>
      </c>
      <c r="G259" s="232"/>
      <c r="H259" s="232">
        <v>490</v>
      </c>
      <c r="I259" s="234">
        <v>490</v>
      </c>
      <c r="J259" s="204" t="s">
        <v>681</v>
      </c>
      <c r="K259" s="205">
        <f t="shared" si="75"/>
        <v>117.63</v>
      </c>
      <c r="L259" s="206">
        <f t="shared" si="76"/>
        <v>0.31589548030185027</v>
      </c>
      <c r="M259" s="201" t="s">
        <v>591</v>
      </c>
      <c r="N259" s="207">
        <v>43850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142</v>
      </c>
      <c r="B260" s="243">
        <v>43578</v>
      </c>
      <c r="C260" s="243"/>
      <c r="D260" s="244" t="s">
        <v>797</v>
      </c>
      <c r="E260" s="245" t="s">
        <v>593</v>
      </c>
      <c r="F260" s="245">
        <v>220</v>
      </c>
      <c r="G260" s="245"/>
      <c r="H260" s="245">
        <v>127.5</v>
      </c>
      <c r="I260" s="246">
        <v>284</v>
      </c>
      <c r="J260" s="214" t="s">
        <v>798</v>
      </c>
      <c r="K260" s="215">
        <f t="shared" si="75"/>
        <v>-92.5</v>
      </c>
      <c r="L260" s="216">
        <f t="shared" si="76"/>
        <v>-0.42045454545454547</v>
      </c>
      <c r="M260" s="212" t="s">
        <v>604</v>
      </c>
      <c r="N260" s="209">
        <v>43896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143</v>
      </c>
      <c r="B261" s="230">
        <v>43622</v>
      </c>
      <c r="C261" s="230"/>
      <c r="D261" s="231" t="s">
        <v>483</v>
      </c>
      <c r="E261" s="232" t="s">
        <v>593</v>
      </c>
      <c r="F261" s="232">
        <v>332.8</v>
      </c>
      <c r="G261" s="232"/>
      <c r="H261" s="232">
        <v>405</v>
      </c>
      <c r="I261" s="234">
        <v>419</v>
      </c>
      <c r="J261" s="204" t="s">
        <v>799</v>
      </c>
      <c r="K261" s="205">
        <f t="shared" si="75"/>
        <v>72.199999999999989</v>
      </c>
      <c r="L261" s="206">
        <f t="shared" si="76"/>
        <v>0.21694711538461534</v>
      </c>
      <c r="M261" s="201" t="s">
        <v>591</v>
      </c>
      <c r="N261" s="207">
        <v>43860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144</v>
      </c>
      <c r="B262" s="222">
        <v>43641</v>
      </c>
      <c r="C262" s="222"/>
      <c r="D262" s="223" t="s">
        <v>151</v>
      </c>
      <c r="E262" s="224" t="s">
        <v>623</v>
      </c>
      <c r="F262" s="224">
        <v>386</v>
      </c>
      <c r="G262" s="225"/>
      <c r="H262" s="225">
        <v>395</v>
      </c>
      <c r="I262" s="225">
        <v>452</v>
      </c>
      <c r="J262" s="226" t="s">
        <v>800</v>
      </c>
      <c r="K262" s="227">
        <f t="shared" si="75"/>
        <v>9</v>
      </c>
      <c r="L262" s="228">
        <f t="shared" si="76"/>
        <v>2.3316062176165803E-2</v>
      </c>
      <c r="M262" s="224" t="s">
        <v>714</v>
      </c>
      <c r="N262" s="222">
        <v>43868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145</v>
      </c>
      <c r="B263" s="222">
        <v>43707</v>
      </c>
      <c r="C263" s="222"/>
      <c r="D263" s="223" t="s">
        <v>131</v>
      </c>
      <c r="E263" s="224" t="s">
        <v>623</v>
      </c>
      <c r="F263" s="224">
        <v>137.5</v>
      </c>
      <c r="G263" s="225"/>
      <c r="H263" s="225">
        <v>138.5</v>
      </c>
      <c r="I263" s="225">
        <v>190</v>
      </c>
      <c r="J263" s="226" t="s">
        <v>824</v>
      </c>
      <c r="K263" s="227">
        <f t="shared" ref="K263" si="77">H263-F263</f>
        <v>1</v>
      </c>
      <c r="L263" s="228">
        <f t="shared" ref="L263" si="78">K263/F263</f>
        <v>7.2727272727272727E-3</v>
      </c>
      <c r="M263" s="224" t="s">
        <v>714</v>
      </c>
      <c r="N263" s="222">
        <v>44432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146</v>
      </c>
      <c r="B264" s="230">
        <v>43731</v>
      </c>
      <c r="C264" s="230"/>
      <c r="D264" s="231" t="s">
        <v>430</v>
      </c>
      <c r="E264" s="232" t="s">
        <v>623</v>
      </c>
      <c r="F264" s="232">
        <v>235</v>
      </c>
      <c r="G264" s="232"/>
      <c r="H264" s="232">
        <v>295</v>
      </c>
      <c r="I264" s="234">
        <v>296</v>
      </c>
      <c r="J264" s="204" t="s">
        <v>801</v>
      </c>
      <c r="K264" s="205">
        <f t="shared" ref="K264:K269" si="79">H264-F264</f>
        <v>60</v>
      </c>
      <c r="L264" s="206">
        <f t="shared" ref="L264:L269" si="80">K264/F264</f>
        <v>0.25531914893617019</v>
      </c>
      <c r="M264" s="201" t="s">
        <v>591</v>
      </c>
      <c r="N264" s="207">
        <v>43844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147</v>
      </c>
      <c r="B265" s="230">
        <v>43752</v>
      </c>
      <c r="C265" s="230"/>
      <c r="D265" s="231" t="s">
        <v>802</v>
      </c>
      <c r="E265" s="232" t="s">
        <v>623</v>
      </c>
      <c r="F265" s="232">
        <v>277.5</v>
      </c>
      <c r="G265" s="232"/>
      <c r="H265" s="232">
        <v>333</v>
      </c>
      <c r="I265" s="234">
        <v>333</v>
      </c>
      <c r="J265" s="204" t="s">
        <v>803</v>
      </c>
      <c r="K265" s="205">
        <f t="shared" si="79"/>
        <v>55.5</v>
      </c>
      <c r="L265" s="206">
        <f t="shared" si="80"/>
        <v>0.2</v>
      </c>
      <c r="M265" s="201" t="s">
        <v>591</v>
      </c>
      <c r="N265" s="207">
        <v>43846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148</v>
      </c>
      <c r="B266" s="230">
        <v>43752</v>
      </c>
      <c r="C266" s="230"/>
      <c r="D266" s="231" t="s">
        <v>804</v>
      </c>
      <c r="E266" s="232" t="s">
        <v>623</v>
      </c>
      <c r="F266" s="232">
        <v>930</v>
      </c>
      <c r="G266" s="232"/>
      <c r="H266" s="232">
        <v>1165</v>
      </c>
      <c r="I266" s="234">
        <v>1200</v>
      </c>
      <c r="J266" s="204" t="s">
        <v>805</v>
      </c>
      <c r="K266" s="205">
        <f t="shared" si="79"/>
        <v>235</v>
      </c>
      <c r="L266" s="206">
        <f t="shared" si="80"/>
        <v>0.25268817204301075</v>
      </c>
      <c r="M266" s="201" t="s">
        <v>591</v>
      </c>
      <c r="N266" s="207">
        <v>43847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149</v>
      </c>
      <c r="B267" s="230">
        <v>43753</v>
      </c>
      <c r="C267" s="230"/>
      <c r="D267" s="231" t="s">
        <v>806</v>
      </c>
      <c r="E267" s="232" t="s">
        <v>623</v>
      </c>
      <c r="F267" s="202">
        <v>111</v>
      </c>
      <c r="G267" s="232"/>
      <c r="H267" s="232">
        <v>141</v>
      </c>
      <c r="I267" s="234">
        <v>141</v>
      </c>
      <c r="J267" s="204" t="s">
        <v>607</v>
      </c>
      <c r="K267" s="205">
        <f t="shared" si="79"/>
        <v>30</v>
      </c>
      <c r="L267" s="206">
        <f t="shared" si="80"/>
        <v>0.27027027027027029</v>
      </c>
      <c r="M267" s="201" t="s">
        <v>591</v>
      </c>
      <c r="N267" s="207">
        <v>44328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150</v>
      </c>
      <c r="B268" s="230">
        <v>43753</v>
      </c>
      <c r="C268" s="230"/>
      <c r="D268" s="231" t="s">
        <v>807</v>
      </c>
      <c r="E268" s="232" t="s">
        <v>623</v>
      </c>
      <c r="F268" s="202">
        <v>296</v>
      </c>
      <c r="G268" s="232"/>
      <c r="H268" s="232">
        <v>370</v>
      </c>
      <c r="I268" s="234">
        <v>370</v>
      </c>
      <c r="J268" s="204" t="s">
        <v>681</v>
      </c>
      <c r="K268" s="205">
        <f t="shared" si="79"/>
        <v>74</v>
      </c>
      <c r="L268" s="206">
        <f t="shared" si="80"/>
        <v>0.25</v>
      </c>
      <c r="M268" s="201" t="s">
        <v>591</v>
      </c>
      <c r="N268" s="207">
        <v>43853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151</v>
      </c>
      <c r="B269" s="230">
        <v>43754</v>
      </c>
      <c r="C269" s="230"/>
      <c r="D269" s="231" t="s">
        <v>808</v>
      </c>
      <c r="E269" s="232" t="s">
        <v>623</v>
      </c>
      <c r="F269" s="202">
        <v>300</v>
      </c>
      <c r="G269" s="232"/>
      <c r="H269" s="232">
        <v>382.5</v>
      </c>
      <c r="I269" s="234">
        <v>344</v>
      </c>
      <c r="J269" s="204" t="s">
        <v>809</v>
      </c>
      <c r="K269" s="205">
        <f t="shared" si="79"/>
        <v>82.5</v>
      </c>
      <c r="L269" s="206">
        <f t="shared" si="80"/>
        <v>0.27500000000000002</v>
      </c>
      <c r="M269" s="201" t="s">
        <v>591</v>
      </c>
      <c r="N269" s="207">
        <v>44238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152</v>
      </c>
      <c r="B270" s="249">
        <v>43832</v>
      </c>
      <c r="C270" s="249"/>
      <c r="D270" s="250" t="s">
        <v>810</v>
      </c>
      <c r="E270" s="56" t="s">
        <v>623</v>
      </c>
      <c r="F270" s="251" t="s">
        <v>811</v>
      </c>
      <c r="G270" s="56"/>
      <c r="H270" s="56"/>
      <c r="I270" s="252">
        <v>590</v>
      </c>
      <c r="J270" s="247" t="s">
        <v>594</v>
      </c>
      <c r="K270" s="247"/>
      <c r="L270" s="253"/>
      <c r="M270" s="254" t="s">
        <v>594</v>
      </c>
      <c r="N270" s="255"/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153</v>
      </c>
      <c r="B271" s="230">
        <v>43966</v>
      </c>
      <c r="C271" s="230"/>
      <c r="D271" s="231" t="s">
        <v>71</v>
      </c>
      <c r="E271" s="232" t="s">
        <v>623</v>
      </c>
      <c r="F271" s="202">
        <v>67.5</v>
      </c>
      <c r="G271" s="232"/>
      <c r="H271" s="232">
        <v>86</v>
      </c>
      <c r="I271" s="234">
        <v>86</v>
      </c>
      <c r="J271" s="204" t="s">
        <v>812</v>
      </c>
      <c r="K271" s="205">
        <f t="shared" ref="K271:K278" si="81">H271-F271</f>
        <v>18.5</v>
      </c>
      <c r="L271" s="206">
        <f t="shared" ref="L271:L278" si="82">K271/F271</f>
        <v>0.27407407407407408</v>
      </c>
      <c r="M271" s="201" t="s">
        <v>591</v>
      </c>
      <c r="N271" s="207">
        <v>44008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154</v>
      </c>
      <c r="B272" s="230">
        <v>44035</v>
      </c>
      <c r="C272" s="230"/>
      <c r="D272" s="231" t="s">
        <v>482</v>
      </c>
      <c r="E272" s="232" t="s">
        <v>623</v>
      </c>
      <c r="F272" s="202">
        <v>231</v>
      </c>
      <c r="G272" s="232"/>
      <c r="H272" s="232">
        <v>281</v>
      </c>
      <c r="I272" s="234">
        <v>281</v>
      </c>
      <c r="J272" s="204" t="s">
        <v>681</v>
      </c>
      <c r="K272" s="205">
        <f t="shared" si="81"/>
        <v>50</v>
      </c>
      <c r="L272" s="206">
        <f t="shared" si="82"/>
        <v>0.21645021645021645</v>
      </c>
      <c r="M272" s="201" t="s">
        <v>591</v>
      </c>
      <c r="N272" s="207">
        <v>44358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155</v>
      </c>
      <c r="B273" s="230">
        <v>44092</v>
      </c>
      <c r="C273" s="230"/>
      <c r="D273" s="231" t="s">
        <v>407</v>
      </c>
      <c r="E273" s="232" t="s">
        <v>623</v>
      </c>
      <c r="F273" s="232">
        <v>206</v>
      </c>
      <c r="G273" s="232"/>
      <c r="H273" s="232">
        <v>248</v>
      </c>
      <c r="I273" s="234">
        <v>248</v>
      </c>
      <c r="J273" s="204" t="s">
        <v>681</v>
      </c>
      <c r="K273" s="205">
        <f t="shared" si="81"/>
        <v>42</v>
      </c>
      <c r="L273" s="206">
        <f t="shared" si="82"/>
        <v>0.20388349514563106</v>
      </c>
      <c r="M273" s="201" t="s">
        <v>591</v>
      </c>
      <c r="N273" s="207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156</v>
      </c>
      <c r="B274" s="230">
        <v>44140</v>
      </c>
      <c r="C274" s="230"/>
      <c r="D274" s="231" t="s">
        <v>407</v>
      </c>
      <c r="E274" s="232" t="s">
        <v>623</v>
      </c>
      <c r="F274" s="232">
        <v>182.5</v>
      </c>
      <c r="G274" s="232"/>
      <c r="H274" s="232">
        <v>248</v>
      </c>
      <c r="I274" s="234">
        <v>248</v>
      </c>
      <c r="J274" s="204" t="s">
        <v>681</v>
      </c>
      <c r="K274" s="205">
        <f t="shared" si="81"/>
        <v>65.5</v>
      </c>
      <c r="L274" s="206">
        <f t="shared" si="82"/>
        <v>0.35890410958904112</v>
      </c>
      <c r="M274" s="201" t="s">
        <v>591</v>
      </c>
      <c r="N274" s="207">
        <v>44214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157</v>
      </c>
      <c r="B275" s="230">
        <v>44140</v>
      </c>
      <c r="C275" s="230"/>
      <c r="D275" s="231" t="s">
        <v>327</v>
      </c>
      <c r="E275" s="232" t="s">
        <v>623</v>
      </c>
      <c r="F275" s="232">
        <v>247.5</v>
      </c>
      <c r="G275" s="232"/>
      <c r="H275" s="232">
        <v>320</v>
      </c>
      <c r="I275" s="234">
        <v>320</v>
      </c>
      <c r="J275" s="204" t="s">
        <v>681</v>
      </c>
      <c r="K275" s="205">
        <f t="shared" si="81"/>
        <v>72.5</v>
      </c>
      <c r="L275" s="206">
        <f t="shared" si="82"/>
        <v>0.29292929292929293</v>
      </c>
      <c r="M275" s="201" t="s">
        <v>591</v>
      </c>
      <c r="N275" s="207">
        <v>44323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158</v>
      </c>
      <c r="B276" s="230">
        <v>44140</v>
      </c>
      <c r="C276" s="230"/>
      <c r="D276" s="231" t="s">
        <v>272</v>
      </c>
      <c r="E276" s="232" t="s">
        <v>623</v>
      </c>
      <c r="F276" s="202">
        <v>925</v>
      </c>
      <c r="G276" s="232"/>
      <c r="H276" s="232">
        <v>1095</v>
      </c>
      <c r="I276" s="234">
        <v>1093</v>
      </c>
      <c r="J276" s="204" t="s">
        <v>813</v>
      </c>
      <c r="K276" s="205">
        <f t="shared" si="81"/>
        <v>170</v>
      </c>
      <c r="L276" s="206">
        <f t="shared" si="82"/>
        <v>0.18378378378378379</v>
      </c>
      <c r="M276" s="201" t="s">
        <v>591</v>
      </c>
      <c r="N276" s="207">
        <v>44201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159</v>
      </c>
      <c r="B277" s="230">
        <v>44140</v>
      </c>
      <c r="C277" s="230"/>
      <c r="D277" s="231" t="s">
        <v>343</v>
      </c>
      <c r="E277" s="232" t="s">
        <v>623</v>
      </c>
      <c r="F277" s="202">
        <v>332.5</v>
      </c>
      <c r="G277" s="232"/>
      <c r="H277" s="232">
        <v>393</v>
      </c>
      <c r="I277" s="234">
        <v>406</v>
      </c>
      <c r="J277" s="204" t="s">
        <v>814</v>
      </c>
      <c r="K277" s="205">
        <f t="shared" si="81"/>
        <v>60.5</v>
      </c>
      <c r="L277" s="206">
        <f t="shared" si="82"/>
        <v>0.18195488721804512</v>
      </c>
      <c r="M277" s="201" t="s">
        <v>591</v>
      </c>
      <c r="N277" s="207">
        <v>44256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160</v>
      </c>
      <c r="B278" s="230">
        <v>44141</v>
      </c>
      <c r="C278" s="230"/>
      <c r="D278" s="231" t="s">
        <v>482</v>
      </c>
      <c r="E278" s="232" t="s">
        <v>623</v>
      </c>
      <c r="F278" s="202">
        <v>231</v>
      </c>
      <c r="G278" s="232"/>
      <c r="H278" s="232">
        <v>281</v>
      </c>
      <c r="I278" s="234">
        <v>281</v>
      </c>
      <c r="J278" s="204" t="s">
        <v>681</v>
      </c>
      <c r="K278" s="205">
        <f t="shared" si="81"/>
        <v>50</v>
      </c>
      <c r="L278" s="206">
        <f t="shared" si="82"/>
        <v>0.21645021645021645</v>
      </c>
      <c r="M278" s="201" t="s">
        <v>591</v>
      </c>
      <c r="N278" s="207">
        <v>44358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161</v>
      </c>
      <c r="B279" s="249">
        <v>44187</v>
      </c>
      <c r="C279" s="249"/>
      <c r="D279" s="250" t="s">
        <v>455</v>
      </c>
      <c r="E279" s="56" t="s">
        <v>623</v>
      </c>
      <c r="F279" s="251" t="s">
        <v>815</v>
      </c>
      <c r="G279" s="56"/>
      <c r="H279" s="56"/>
      <c r="I279" s="252">
        <v>239</v>
      </c>
      <c r="J279" s="247" t="s">
        <v>594</v>
      </c>
      <c r="K279" s="247"/>
      <c r="L279" s="253"/>
      <c r="M279" s="254"/>
      <c r="N279" s="255"/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6">
        <v>162</v>
      </c>
      <c r="B280" s="249">
        <v>44258</v>
      </c>
      <c r="C280" s="249"/>
      <c r="D280" s="250" t="s">
        <v>810</v>
      </c>
      <c r="E280" s="56" t="s">
        <v>623</v>
      </c>
      <c r="F280" s="251" t="s">
        <v>811</v>
      </c>
      <c r="G280" s="56"/>
      <c r="H280" s="56"/>
      <c r="I280" s="252">
        <v>590</v>
      </c>
      <c r="J280" s="247" t="s">
        <v>594</v>
      </c>
      <c r="K280" s="247"/>
      <c r="L280" s="253"/>
      <c r="M280" s="254"/>
      <c r="N280" s="255"/>
      <c r="O280" s="1"/>
      <c r="P280" s="1"/>
      <c r="R280" s="6" t="s">
        <v>784</v>
      </c>
    </row>
    <row r="281" spans="1:26" ht="12.75" customHeight="1">
      <c r="A281" s="229">
        <v>163</v>
      </c>
      <c r="B281" s="230">
        <v>44274</v>
      </c>
      <c r="C281" s="230"/>
      <c r="D281" s="231" t="s">
        <v>343</v>
      </c>
      <c r="E281" s="232" t="s">
        <v>623</v>
      </c>
      <c r="F281" s="202">
        <v>355</v>
      </c>
      <c r="G281" s="232"/>
      <c r="H281" s="232">
        <v>422.5</v>
      </c>
      <c r="I281" s="234">
        <v>420</v>
      </c>
      <c r="J281" s="204" t="s">
        <v>816</v>
      </c>
      <c r="K281" s="205">
        <f t="shared" ref="K281:K284" si="83">H281-F281</f>
        <v>67.5</v>
      </c>
      <c r="L281" s="206">
        <f t="shared" ref="L281:L284" si="84">K281/F281</f>
        <v>0.19014084507042253</v>
      </c>
      <c r="M281" s="201" t="s">
        <v>591</v>
      </c>
      <c r="N281" s="207">
        <v>44361</v>
      </c>
      <c r="O281" s="1"/>
      <c r="R281" s="257" t="s">
        <v>784</v>
      </c>
    </row>
    <row r="282" spans="1:26" ht="12.75" customHeight="1">
      <c r="A282" s="229">
        <v>164</v>
      </c>
      <c r="B282" s="230">
        <v>44295</v>
      </c>
      <c r="C282" s="230"/>
      <c r="D282" s="231" t="s">
        <v>817</v>
      </c>
      <c r="E282" s="232" t="s">
        <v>623</v>
      </c>
      <c r="F282" s="202">
        <v>555</v>
      </c>
      <c r="G282" s="232"/>
      <c r="H282" s="232">
        <v>663</v>
      </c>
      <c r="I282" s="234">
        <v>663</v>
      </c>
      <c r="J282" s="204" t="s">
        <v>818</v>
      </c>
      <c r="K282" s="205">
        <f t="shared" si="83"/>
        <v>108</v>
      </c>
      <c r="L282" s="206">
        <f t="shared" si="84"/>
        <v>0.19459459459459461</v>
      </c>
      <c r="M282" s="201" t="s">
        <v>591</v>
      </c>
      <c r="N282" s="207">
        <v>44321</v>
      </c>
      <c r="O282" s="1"/>
      <c r="P282" s="1"/>
      <c r="Q282" s="1"/>
      <c r="R282" s="257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165</v>
      </c>
      <c r="B283" s="230">
        <v>44308</v>
      </c>
      <c r="C283" s="230"/>
      <c r="D283" s="231" t="s">
        <v>376</v>
      </c>
      <c r="E283" s="232" t="s">
        <v>623</v>
      </c>
      <c r="F283" s="202">
        <v>126.5</v>
      </c>
      <c r="G283" s="232"/>
      <c r="H283" s="232">
        <v>155</v>
      </c>
      <c r="I283" s="234">
        <v>155</v>
      </c>
      <c r="J283" s="204" t="s">
        <v>681</v>
      </c>
      <c r="K283" s="205">
        <f t="shared" si="83"/>
        <v>28.5</v>
      </c>
      <c r="L283" s="206">
        <f t="shared" si="84"/>
        <v>0.22529644268774704</v>
      </c>
      <c r="M283" s="201" t="s">
        <v>591</v>
      </c>
      <c r="N283" s="207">
        <v>44362</v>
      </c>
      <c r="O283" s="1"/>
      <c r="R283" s="257" t="s">
        <v>784</v>
      </c>
    </row>
    <row r="284" spans="1:26" ht="12.75" customHeight="1">
      <c r="A284" s="349">
        <v>166</v>
      </c>
      <c r="B284" s="350">
        <v>44368</v>
      </c>
      <c r="C284" s="350"/>
      <c r="D284" s="351" t="s">
        <v>394</v>
      </c>
      <c r="E284" s="352" t="s">
        <v>623</v>
      </c>
      <c r="F284" s="353">
        <v>287.5</v>
      </c>
      <c r="G284" s="352"/>
      <c r="H284" s="352">
        <v>245</v>
      </c>
      <c r="I284" s="354">
        <v>344</v>
      </c>
      <c r="J284" s="214" t="s">
        <v>864</v>
      </c>
      <c r="K284" s="215">
        <f t="shared" si="83"/>
        <v>-42.5</v>
      </c>
      <c r="L284" s="216">
        <f t="shared" si="84"/>
        <v>-0.14782608695652175</v>
      </c>
      <c r="M284" s="212" t="s">
        <v>604</v>
      </c>
      <c r="N284" s="209">
        <v>44508</v>
      </c>
      <c r="O284" s="1"/>
      <c r="R284" s="257" t="s">
        <v>784</v>
      </c>
    </row>
    <row r="285" spans="1:26" ht="12.75" customHeight="1">
      <c r="A285" s="256">
        <v>167</v>
      </c>
      <c r="B285" s="249">
        <v>44368</v>
      </c>
      <c r="C285" s="249"/>
      <c r="D285" s="250" t="s">
        <v>482</v>
      </c>
      <c r="E285" s="56" t="s">
        <v>623</v>
      </c>
      <c r="F285" s="251" t="s">
        <v>819</v>
      </c>
      <c r="G285" s="56"/>
      <c r="H285" s="56"/>
      <c r="I285" s="252">
        <v>320</v>
      </c>
      <c r="J285" s="247" t="s">
        <v>594</v>
      </c>
      <c r="K285" s="256"/>
      <c r="L285" s="249"/>
      <c r="M285" s="249"/>
      <c r="N285" s="250"/>
      <c r="O285" s="44"/>
      <c r="R285" s="257" t="s">
        <v>784</v>
      </c>
    </row>
    <row r="286" spans="1:26" ht="12.75" customHeight="1">
      <c r="A286" s="256">
        <v>168</v>
      </c>
      <c r="B286" s="249">
        <v>44406</v>
      </c>
      <c r="C286" s="249"/>
      <c r="D286" s="250" t="s">
        <v>376</v>
      </c>
      <c r="E286" s="56" t="s">
        <v>623</v>
      </c>
      <c r="F286" s="251" t="s">
        <v>822</v>
      </c>
      <c r="G286" s="56"/>
      <c r="H286" s="56"/>
      <c r="I286" s="56">
        <v>200</v>
      </c>
      <c r="J286" s="247" t="s">
        <v>594</v>
      </c>
      <c r="K286" s="256"/>
      <c r="L286" s="249"/>
      <c r="M286" s="249"/>
      <c r="N286" s="250"/>
      <c r="O286" s="44"/>
      <c r="R286" s="257" t="s">
        <v>784</v>
      </c>
    </row>
    <row r="287" spans="1:26" ht="12.75" customHeight="1">
      <c r="A287" s="256">
        <v>169</v>
      </c>
      <c r="B287" s="249">
        <v>44462</v>
      </c>
      <c r="C287" s="249"/>
      <c r="D287" s="250" t="s">
        <v>827</v>
      </c>
      <c r="E287" s="56" t="s">
        <v>623</v>
      </c>
      <c r="F287" s="251" t="s">
        <v>828</v>
      </c>
      <c r="G287" s="56"/>
      <c r="H287" s="56"/>
      <c r="I287" s="56">
        <v>1500</v>
      </c>
      <c r="J287" s="247" t="s">
        <v>594</v>
      </c>
      <c r="K287" s="256"/>
      <c r="L287" s="249"/>
      <c r="M287" s="249"/>
      <c r="N287" s="250"/>
      <c r="O287" s="44"/>
      <c r="R287" s="257" t="s">
        <v>784</v>
      </c>
    </row>
    <row r="288" spans="1:26" ht="12.75" customHeight="1">
      <c r="A288" s="286">
        <v>170</v>
      </c>
      <c r="B288" s="287">
        <v>44480</v>
      </c>
      <c r="C288" s="287"/>
      <c r="D288" s="288" t="s">
        <v>831</v>
      </c>
      <c r="E288" s="289" t="s">
        <v>623</v>
      </c>
      <c r="F288" s="290" t="s">
        <v>836</v>
      </c>
      <c r="G288" s="289"/>
      <c r="H288" s="289"/>
      <c r="I288" s="289">
        <v>145</v>
      </c>
      <c r="J288" s="291" t="s">
        <v>594</v>
      </c>
      <c r="K288" s="286"/>
      <c r="L288" s="287"/>
      <c r="M288" s="287"/>
      <c r="N288" s="288"/>
      <c r="O288" s="44"/>
      <c r="R288" s="257" t="s">
        <v>784</v>
      </c>
    </row>
    <row r="289" spans="1:18" ht="12.75" customHeight="1">
      <c r="A289" s="292">
        <v>171</v>
      </c>
      <c r="B289" s="293">
        <v>44481</v>
      </c>
      <c r="C289" s="293"/>
      <c r="D289" s="294" t="s">
        <v>261</v>
      </c>
      <c r="E289" s="295" t="s">
        <v>623</v>
      </c>
      <c r="F289" s="296" t="s">
        <v>833</v>
      </c>
      <c r="G289" s="295"/>
      <c r="H289" s="295"/>
      <c r="I289" s="295">
        <v>380</v>
      </c>
      <c r="J289" s="297" t="s">
        <v>594</v>
      </c>
      <c r="K289" s="292"/>
      <c r="L289" s="293"/>
      <c r="M289" s="293"/>
      <c r="N289" s="294"/>
      <c r="O289" s="44"/>
      <c r="R289" s="257" t="s">
        <v>784</v>
      </c>
    </row>
    <row r="290" spans="1:18" ht="12.75" customHeight="1">
      <c r="A290" s="292">
        <v>172</v>
      </c>
      <c r="B290" s="293">
        <v>44481</v>
      </c>
      <c r="C290" s="293"/>
      <c r="D290" s="294" t="s">
        <v>402</v>
      </c>
      <c r="E290" s="295" t="s">
        <v>623</v>
      </c>
      <c r="F290" s="296" t="s">
        <v>834</v>
      </c>
      <c r="G290" s="295"/>
      <c r="H290" s="295"/>
      <c r="I290" s="295">
        <v>56</v>
      </c>
      <c r="J290" s="297" t="s">
        <v>594</v>
      </c>
      <c r="K290" s="292"/>
      <c r="L290" s="293"/>
      <c r="M290" s="293"/>
      <c r="N290" s="294"/>
      <c r="O290" s="44"/>
      <c r="R290" s="257"/>
    </row>
    <row r="291" spans="1:18" ht="12.75" customHeight="1">
      <c r="A291" s="298"/>
      <c r="B291" s="298"/>
      <c r="C291" s="298"/>
      <c r="D291" s="298"/>
      <c r="E291" s="298"/>
      <c r="F291" s="295"/>
      <c r="G291" s="295"/>
      <c r="H291" s="295"/>
      <c r="I291" s="295"/>
      <c r="J291" s="299"/>
      <c r="K291" s="295"/>
      <c r="L291" s="295"/>
      <c r="M291" s="295"/>
      <c r="N291" s="298"/>
      <c r="O291" s="44"/>
      <c r="R291" s="257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257"/>
    </row>
    <row r="293" spans="1:18" ht="12.75" customHeight="1">
      <c r="A293" s="256"/>
      <c r="B293" s="258" t="s">
        <v>820</v>
      </c>
      <c r="F293" s="59"/>
      <c r="G293" s="59"/>
      <c r="H293" s="59"/>
      <c r="I293" s="59"/>
      <c r="J293" s="44"/>
      <c r="K293" s="59"/>
      <c r="L293" s="59"/>
      <c r="M293" s="59"/>
      <c r="O293" s="44"/>
      <c r="R293" s="257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A303" s="259"/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259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56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</sheetData>
  <autoFilter ref="R1:R30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2021-12-16T02:37:41Z</dcterms:modified>
</cp:coreProperties>
</file>