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F&amp;O)'!$R$1:$R$326</definedName>
  </definedNames>
  <calcPr calcId="124519"/>
</workbook>
</file>

<file path=xl/calcChain.xml><?xml version="1.0" encoding="utf-8"?>
<calcChain xmlns="http://schemas.openxmlformats.org/spreadsheetml/2006/main">
  <c r="K115" i="6"/>
  <c r="M115" s="1"/>
  <c r="K114"/>
  <c r="M114" s="1"/>
  <c r="K109"/>
  <c r="M109" s="1"/>
  <c r="L70"/>
  <c r="M70" s="1"/>
  <c r="K70"/>
  <c r="L69"/>
  <c r="M69" s="1"/>
  <c r="K69"/>
  <c r="L44"/>
  <c r="K44"/>
  <c r="M44" s="1"/>
  <c r="L33"/>
  <c r="K33"/>
  <c r="M33" s="1"/>
  <c r="K111"/>
  <c r="M111" s="1"/>
  <c r="M112"/>
  <c r="K112"/>
  <c r="K108"/>
  <c r="M108" s="1"/>
  <c r="M107"/>
  <c r="K107"/>
  <c r="K110"/>
  <c r="M110" s="1"/>
  <c r="L34"/>
  <c r="K34"/>
  <c r="M34" s="1"/>
  <c r="L37"/>
  <c r="K37"/>
  <c r="M37" s="1"/>
  <c r="L16"/>
  <c r="K16"/>
  <c r="M16" s="1"/>
  <c r="L17"/>
  <c r="K17"/>
  <c r="M17" s="1"/>
  <c r="K106"/>
  <c r="M106" s="1"/>
  <c r="L66"/>
  <c r="K66"/>
  <c r="M66" s="1"/>
  <c r="L41"/>
  <c r="K41"/>
  <c r="M41" s="1"/>
  <c r="L38"/>
  <c r="K38"/>
  <c r="M38" s="1"/>
  <c r="L40"/>
  <c r="K40"/>
  <c r="M40" s="1"/>
  <c r="L39"/>
  <c r="K39"/>
  <c r="M39" s="1"/>
  <c r="K94"/>
  <c r="M94" s="1"/>
  <c r="K92"/>
  <c r="M92" s="1"/>
  <c r="L67"/>
  <c r="K67"/>
  <c r="K104"/>
  <c r="M104" s="1"/>
  <c r="K102"/>
  <c r="M102" s="1"/>
  <c r="K100"/>
  <c r="M100" s="1"/>
  <c r="K105"/>
  <c r="M105" s="1"/>
  <c r="K103"/>
  <c r="M103" s="1"/>
  <c r="M101"/>
  <c r="K101"/>
  <c r="L62"/>
  <c r="K62"/>
  <c r="K99"/>
  <c r="M99" s="1"/>
  <c r="K98"/>
  <c r="M98" s="1"/>
  <c r="L65"/>
  <c r="K65"/>
  <c r="L63"/>
  <c r="K63"/>
  <c r="L29"/>
  <c r="K29"/>
  <c r="L60"/>
  <c r="K60"/>
  <c r="L64"/>
  <c r="K64"/>
  <c r="K91"/>
  <c r="M91" s="1"/>
  <c r="K97"/>
  <c r="M97" s="1"/>
  <c r="K96"/>
  <c r="M96" s="1"/>
  <c r="K280"/>
  <c r="L280" s="1"/>
  <c r="L36"/>
  <c r="K36"/>
  <c r="L35"/>
  <c r="K35"/>
  <c r="K95"/>
  <c r="M95" s="1"/>
  <c r="K93"/>
  <c r="M93" s="1"/>
  <c r="L61"/>
  <c r="K61"/>
  <c r="L10"/>
  <c r="K10"/>
  <c r="L15"/>
  <c r="K15"/>
  <c r="L59"/>
  <c r="K59"/>
  <c r="L31"/>
  <c r="K31"/>
  <c r="L32"/>
  <c r="K32"/>
  <c r="L13"/>
  <c r="K13"/>
  <c r="K90"/>
  <c r="M90" s="1"/>
  <c r="L58"/>
  <c r="K58"/>
  <c r="L57"/>
  <c r="K57"/>
  <c r="K89"/>
  <c r="M89" s="1"/>
  <c r="L56"/>
  <c r="K56"/>
  <c r="M36" l="1"/>
  <c r="M35"/>
  <c r="M61"/>
  <c r="M29"/>
  <c r="M67"/>
  <c r="M62"/>
  <c r="M65"/>
  <c r="M63"/>
  <c r="M60"/>
  <c r="M64"/>
  <c r="M15"/>
  <c r="M10"/>
  <c r="M56"/>
  <c r="M57"/>
  <c r="M32"/>
  <c r="M13"/>
  <c r="M59"/>
  <c r="M31"/>
  <c r="M58"/>
  <c r="K88" l="1"/>
  <c r="M88" s="1"/>
  <c r="K81"/>
  <c r="M81" s="1"/>
  <c r="K82"/>
  <c r="M82" s="1"/>
  <c r="K87"/>
  <c r="M87" s="1"/>
  <c r="K86"/>
  <c r="M86" s="1"/>
  <c r="K85"/>
  <c r="M85" s="1"/>
  <c r="K83"/>
  <c r="M83" s="1"/>
  <c r="K84"/>
  <c r="M84" s="1"/>
  <c r="L30" l="1"/>
  <c r="K30"/>
  <c r="L11"/>
  <c r="K11"/>
  <c r="K290"/>
  <c r="L290" s="1"/>
  <c r="L12"/>
  <c r="K12"/>
  <c r="M30" l="1"/>
  <c r="M12"/>
  <c r="M11"/>
  <c r="K310" l="1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M7"/>
  <c r="D7" i="5"/>
  <c r="K6" i="4"/>
  <c r="K6" i="3"/>
  <c r="L6" i="2"/>
</calcChain>
</file>

<file path=xl/sharedStrings.xml><?xml version="1.0" encoding="utf-8"?>
<sst xmlns="http://schemas.openxmlformats.org/spreadsheetml/2006/main" count="2880" uniqueCount="1133">
  <si>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</si>
  <si>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</si>
  <si>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</si>
  <si>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</si>
  <si>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</si>
  <si>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</si>
  <si>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</si>
  <si>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</si>
  <si>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</si>
  <si>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</si>
  <si>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</si>
  <si>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</si>
  <si>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</si>
  <si>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</si>
  <si>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</si>
  <si>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</si>
  <si>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</si>
  <si>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</si>
  <si>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</si>
  <si>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</si>
  <si>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</si>
  <si>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</si>
  <si>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</si>
  <si>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</si>
  <si>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</si>
  <si>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</si>
  <si>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</si>
  <si>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</si>
  <si>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</si>
  <si>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</si>
  <si>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</si>
  <si>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</si>
  <si>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</si>
  <si>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</si>
  <si>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</si>
  <si>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</si>
  <si>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</si>
  <si>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</si>
  <si>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</si>
  <si>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</si>
  <si>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</si>
  <si>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</si>
  <si>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</si>
  <si>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</si>
  <si>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</si>
  <si>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</si>
  <si>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</si>
  <si>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</si>
  <si>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</si>
  <si>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</si>
  <si>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</si>
  <si>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</si>
  <si>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</si>
  <si>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</si>
  <si>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</si>
  <si>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</si>
  <si>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</si>
  <si>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</si>
  <si>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</si>
  <si>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</si>
  <si>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</si>
  <si>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</si>
  <si>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</si>
  <si>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</si>
  <si>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</si>
  <si>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</si>
  <si>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</si>
  <si>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</si>
  <si>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</si>
  <si>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</si>
  <si>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</si>
  <si>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</si>
  <si>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</si>
  <si>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</si>
  <si>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</si>
  <si>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</si>
  <si>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</si>
  <si>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</si>
  <si>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</si>
  <si>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</si>
  <si>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</si>
  <si>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</si>
  <si>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</si>
  <si>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</si>
  <si>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</si>
  <si>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</si>
  <si>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</si>
  <si>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</si>
  <si>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</si>
  <si>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</si>
  <si>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</si>
  <si>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</si>
  <si>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</si>
  <si>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</si>
  <si>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</si>
  <si>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</si>
  <si>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</si>
  <si>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</si>
  <si>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</si>
  <si>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</si>
  <si>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</si>
  <si>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</si>
  <si>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</si>
  <si>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</si>
  <si>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</si>
  <si>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</si>
  <si>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</si>
  <si>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</si>
  <si>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</si>
  <si>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</si>
  <si>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</si>
  <si>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</si>
  <si>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</si>
  <si>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</si>
  <si>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</si>
  <si>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</si>
  <si>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</si>
  <si>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</si>
  <si>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</si>
  <si>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</si>
  <si>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</si>
  <si>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</si>
  <si>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</si>
  <si>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</si>
  <si>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</si>
  <si>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</si>
  <si>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</si>
  <si>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</si>
  <si>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</si>
  <si>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</si>
  <si>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</si>
  <si>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</si>
  <si>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</si>
  <si>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</si>
  <si>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</si>
  <si>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</si>
  <si>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</si>
  <si>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</si>
  <si>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</si>
  <si>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</si>
  <si>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</si>
  <si>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</si>
  <si>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</si>
  <si>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</si>
  <si>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</si>
  <si>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</si>
  <si>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</si>
  <si>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</si>
  <si>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</si>
  <si>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</si>
  <si>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</si>
  <si>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</si>
  <si>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</si>
  <si>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</si>
  <si>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</si>
  <si>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</si>
  <si>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</si>
  <si>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</si>
  <si>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</si>
  <si>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</si>
  <si>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</si>
  <si>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</si>
  <si>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</si>
  <si>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</si>
  <si>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</si>
  <si>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</si>
  <si>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</si>
  <si>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</si>
  <si>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</si>
  <si>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</si>
  <si>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</si>
  <si>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</si>
  <si>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</si>
  <si>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</si>
  <si>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</si>
  <si>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</si>
  <si>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</si>
  <si>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</si>
  <si>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</si>
  <si>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</si>
  <si>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</si>
  <si>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</si>
  <si>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</si>
  <si>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</si>
  <si>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</si>
  <si>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</si>
  <si>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</si>
  <si>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</si>
  <si>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</si>
  <si>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</si>
  <si>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</si>
  <si>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</si>
  <si>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</si>
  <si>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</si>
  <si>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</si>
  <si>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</si>
  <si>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</si>
  <si>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</si>
  <si>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</si>
  <si>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</si>
  <si>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</si>
  <si>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</si>
  <si>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</si>
  <si>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</si>
  <si>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</si>
  <si>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</si>
  <si>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</si>
  <si>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</si>
  <si>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</si>
  <si>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</si>
  <si>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</si>
  <si>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</si>
  <si>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</si>
  <si>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</si>
  <si>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</si>
  <si>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</si>
  <si>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</si>
  <si>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</si>
  <si>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</si>
  <si>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</si>
  <si>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</si>
  <si>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</si>
  <si>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</si>
  <si>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</si>
  <si>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</si>
  <si>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</si>
  <si>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</si>
  <si>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</si>
  <si>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</si>
  <si>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</si>
  <si>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</si>
  <si>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</si>
  <si>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</si>
  <si>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</si>
  <si>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</si>
  <si>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</si>
  <si>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</si>
  <si>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</si>
  <si>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</si>
  <si>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</si>
  <si>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</si>
  <si>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</si>
  <si>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</si>
  <si>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</si>
  <si>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</si>
  <si>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</si>
  <si>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</si>
  <si>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</si>
  <si>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</si>
  <si>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</si>
  <si>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</si>
  <si>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</si>
  <si>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</si>
  <si>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</si>
  <si>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</si>
  <si>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</si>
  <si>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</si>
  <si>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</si>
  <si>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</si>
  <si>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</si>
  <si>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</si>
  <si>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</si>
  <si>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</si>
  <si>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</si>
  <si>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</si>
  <si>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</si>
  <si>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</si>
  <si>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</si>
  <si>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</si>
  <si>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</si>
  <si>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</si>
  <si>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</si>
  <si>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</si>
  <si>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</si>
  <si>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</si>
  <si>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</si>
  <si>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</si>
  <si>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</si>
  <si>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</si>
  <si>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</si>
  <si>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</si>
  <si>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</si>
  <si>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</si>
  <si>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</si>
  <si>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</si>
  <si>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</si>
  <si>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</si>
  <si>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</si>
  <si>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</si>
  <si>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</si>
  <si>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</si>
  <si>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</si>
  <si>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</si>
  <si>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</si>
  <si>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</si>
  <si>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</si>
  <si>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</si>
  <si>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</si>
  <si>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</si>
  <si>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</si>
  <si>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</si>
  <si>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</si>
  <si>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</si>
  <si>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</si>
  <si>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</si>
  <si>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</si>
  <si>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</si>
  <si>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</si>
  <si>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</si>
  <si>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</si>
  <si>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</si>
  <si>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</si>
  <si>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</si>
  <si>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</si>
  <si>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</si>
  <si>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</si>
  <si>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</si>
  <si>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</si>
  <si>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</si>
  <si>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</si>
  <si>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</si>
  <si>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</si>
  <si>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</si>
  <si>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</si>
  <si>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</si>
  <si>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</si>
  <si>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</si>
  <si>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</si>
  <si>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</si>
  <si>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</si>
  <si>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</si>
  <si>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</si>
  <si>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</si>
  <si>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</si>
  <si>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</si>
  <si>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</si>
  <si>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</si>
  <si>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</si>
  <si>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</si>
  <si>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</si>
  <si>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</si>
  <si>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</si>
  <si>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</si>
  <si>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</si>
  <si>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</si>
  <si>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</si>
  <si>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</si>
  <si>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</si>
  <si>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</si>
  <si>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</si>
  <si>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</si>
  <si>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</si>
  <si>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</si>
  <si>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</si>
  <si>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</si>
  <si>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</si>
  <si>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</si>
  <si>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</si>
  <si>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</si>
  <si>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</si>
  <si>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</si>
  <si>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</si>
  <si>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</si>
  <si>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</si>
  <si>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</si>
  <si>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</si>
  <si>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</si>
  <si>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</si>
  <si>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</si>
  <si>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</si>
  <si>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</si>
  <si>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</si>
  <si>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</si>
  <si>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</si>
  <si>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</si>
  <si>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</si>
  <si>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</si>
  <si>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</si>
  <si>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</si>
  <si>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</si>
  <si>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</si>
  <si>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</si>
  <si>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</si>
  <si>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</si>
  <si>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</si>
  <si>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</si>
  <si>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</si>
  <si>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</si>
  <si>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</si>
  <si>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</si>
  <si>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</si>
  <si>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</si>
  <si>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</si>
  <si>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</si>
  <si>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</si>
  <si>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</si>
  <si>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</si>
  <si>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</si>
  <si>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</si>
  <si>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</si>
  <si>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</si>
  <si>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</si>
  <si>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</si>
  <si>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</si>
  <si>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</si>
  <si>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</si>
  <si>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</si>
  <si>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</si>
  <si>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</si>
  <si>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</si>
  <si>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</si>
  <si>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</si>
  <si>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</si>
  <si>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</si>
  <si>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</si>
  <si>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</si>
  <si>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</si>
  <si>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</si>
  <si>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</si>
  <si>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</si>
  <si>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</si>
  <si>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</si>
  <si>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</si>
  <si>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</si>
  <si>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</si>
  <si>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</si>
  <si>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</si>
  <si>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</si>
  <si>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</si>
  <si>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</si>
  <si>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</si>
  <si>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</si>
  <si>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</si>
  <si>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</si>
  <si>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</si>
  <si>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</si>
  <si>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</si>
  <si>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</si>
  <si>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</si>
  <si>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</si>
  <si>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</si>
  <si>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</si>
  <si>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</si>
  <si>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</si>
  <si>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</si>
  <si>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</si>
  <si>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</si>
  <si>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</si>
  <si>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</si>
  <si>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</si>
  <si>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</si>
  <si>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</si>
  <si>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</si>
  <si>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</si>
  <si>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</si>
  <si>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</si>
  <si>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</si>
  <si>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</si>
  <si>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</si>
  <si>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</si>
  <si>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</si>
  <si>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</si>
  <si>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</si>
  <si>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</si>
  <si>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</si>
  <si>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</si>
  <si>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</si>
  <si>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</si>
  <si>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</si>
  <si>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</si>
  <si>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</si>
  <si>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</si>
  <si>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</si>
  <si>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</si>
  <si>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</si>
  <si>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</si>
  <si>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</si>
  <si>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</si>
  <si>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</si>
  <si>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</si>
  <si>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</si>
  <si>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</si>
  <si>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</si>
  <si>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</si>
  <si>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</si>
  <si>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</si>
  <si>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</si>
  <si>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</si>
  <si>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</si>
  <si>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</si>
  <si>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</si>
  <si>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</si>
  <si>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</si>
  <si>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</si>
  <si>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</si>
  <si>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</si>
  <si>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</si>
  <si>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</si>
  <si>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</si>
  <si>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</si>
  <si>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</si>
  <si>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</si>
  <si>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</si>
  <si>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</si>
  <si>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</si>
  <si>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</si>
  <si>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</si>
  <si>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</si>
  <si>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</si>
  <si>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</si>
  <si>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</si>
  <si>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</si>
  <si>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</si>
  <si>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</si>
  <si>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</si>
  <si>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</si>
  <si>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</si>
  <si>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</si>
  <si>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</si>
  <si>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</si>
  <si>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</si>
  <si>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</si>
  <si>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</si>
  <si>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</si>
  <si>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</si>
  <si>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</si>
  <si>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</si>
  <si>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</si>
  <si>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</si>
  <si>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</si>
  <si>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</si>
  <si>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</si>
  <si>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</si>
  <si>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</si>
  <si>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</si>
  <si>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</si>
  <si>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</si>
  <si>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</si>
  <si>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</si>
  <si>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</si>
  <si>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</si>
  <si>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</si>
  <si>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</si>
  <si>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</si>
  <si>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</si>
  <si>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</si>
  <si>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</si>
  <si>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</si>
  <si>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</si>
  <si>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</si>
  <si>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</si>
  <si>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</si>
  <si>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</si>
  <si>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</si>
  <si>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</si>
  <si>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</si>
  <si>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</si>
  <si>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</si>
  <si>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</si>
  <si>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</si>
  <si>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</si>
  <si>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</si>
  <si>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</si>
  <si>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</si>
  <si>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</si>
  <si>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</si>
  <si>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</si>
  <si>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</si>
  <si>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</si>
  <si>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</si>
  <si>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</si>
  <si>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</si>
  <si>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</si>
  <si>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</si>
  <si>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</si>
  <si>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</si>
  <si>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</si>
  <si>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</si>
  <si>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</si>
  <si>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</si>
  <si>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</si>
  <si>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</si>
  <si>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</si>
  <si>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</si>
  <si>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</si>
  <si>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</si>
  <si>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</si>
  <si>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</si>
  <si>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</si>
  <si>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</si>
  <si>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</si>
  <si>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</si>
  <si>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</si>
  <si>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</si>
  <si>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</si>
  <si>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</si>
  <si>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</si>
  <si>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</si>
  <si>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</si>
  <si>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</si>
  <si>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</si>
  <si>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</si>
  <si>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</si>
  <si>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</si>
  <si>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</si>
  <si>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</si>
  <si>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</si>
  <si>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</si>
  <si>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</si>
  <si>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</si>
  <si>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</si>
  <si>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</si>
  <si>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</si>
  <si>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</si>
  <si>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</si>
  <si>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</si>
  <si>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</si>
  <si>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</si>
  <si>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</si>
  <si>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</si>
  <si>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</si>
  <si>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</si>
  <si>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</si>
  <si>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</si>
  <si>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</si>
  <si>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</si>
  <si>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</si>
  <si>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</si>
  <si>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</si>
  <si>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</si>
  <si>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</si>
  <si>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</si>
  <si>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</si>
  <si>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</si>
  <si>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</si>
  <si>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</si>
  <si>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</si>
  <si>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</si>
  <si>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</si>
  <si>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</si>
  <si>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</si>
  <si>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</si>
  <si>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</si>
  <si>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</si>
  <si>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</si>
  <si>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</si>
  <si>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</si>
  <si>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</si>
  <si>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</si>
  <si>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</si>
  <si>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</si>
  <si>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</si>
  <si>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</si>
  <si>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</si>
  <si>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</si>
  <si>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</si>
  <si>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</si>
  <si>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</si>
  <si>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</si>
  <si>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</si>
  <si>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</si>
  <si>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</si>
  <si>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</si>
  <si>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</si>
  <si>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</si>
  <si>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</si>
  <si>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</si>
  <si>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</si>
  <si>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</si>
  <si>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</si>
  <si>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</si>
  <si>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</si>
  <si>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</si>
  <si>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</si>
  <si>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</si>
  <si>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</si>
  <si>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</si>
  <si>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</si>
  <si>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</si>
  <si>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</si>
  <si>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</si>
  <si>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</si>
  <si>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</si>
  <si>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</si>
  <si>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</si>
  <si>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</si>
  <si>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</si>
  <si>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</si>
  <si>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</si>
  <si>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</si>
  <si>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</si>
  <si>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</si>
  <si>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</si>
  <si>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</si>
  <si>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</si>
  <si>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</si>
  <si>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</si>
  <si>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</si>
  <si>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</si>
  <si>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</si>
  <si>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</si>
  <si>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</si>
  <si>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</si>
  <si>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</si>
  <si>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</si>
  <si>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</si>
  <si>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</si>
  <si>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</si>
  <si>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</si>
  <si>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</si>
  <si>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</si>
  <si>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</si>
  <si>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</si>
  <si>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</si>
  <si>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</si>
  <si>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</si>
  <si>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</si>
  <si>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</si>
  <si>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</si>
  <si>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</si>
  <si>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</si>
  <si>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</si>
  <si>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</si>
  <si>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</si>
  <si>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</si>
  <si>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</si>
  <si>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</si>
  <si>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</si>
  <si>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</si>
  <si>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</si>
  <si>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</si>
  <si>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</si>
  <si>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</si>
  <si>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</si>
  <si>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</si>
  <si>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</si>
  <si>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</si>
  <si>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</si>
  <si>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</si>
  <si>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</si>
  <si>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</si>
  <si>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</si>
  <si>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</si>
  <si>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</si>
  <si>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</si>
  <si>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</si>
  <si>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</si>
  <si>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</si>
  <si>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</si>
  <si>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</si>
  <si>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</si>
  <si>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</si>
  <si>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</si>
  <si>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</si>
  <si>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</si>
  <si>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</si>
  <si>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</si>
  <si>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</si>
  <si>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</si>
  <si>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</si>
  <si>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</si>
  <si>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</si>
  <si>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</si>
  <si>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</si>
  <si>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</si>
  <si>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</si>
  <si>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</si>
  <si>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</si>
  <si>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</si>
  <si>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</si>
  <si>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</si>
  <si>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</si>
  <si>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</si>
  <si>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</si>
  <si>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</si>
  <si>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</si>
  <si>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</si>
  <si>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</si>
  <si>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</si>
  <si>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</si>
  <si>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</si>
  <si>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</si>
  <si>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</si>
  <si>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</si>
  <si>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</si>
  <si>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</si>
  <si>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</si>
  <si>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</si>
  <si>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</si>
  <si>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</si>
  <si>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</si>
  <si>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</si>
  <si>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</si>
  <si>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</si>
  <si>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</si>
  <si>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</si>
  <si>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</si>
  <si>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</si>
  <si>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</si>
  <si>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</si>
  <si>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</si>
  <si>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</si>
  <si>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</si>
  <si>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</si>
  <si>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</si>
  <si>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</si>
  <si>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</si>
  <si>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</si>
  <si>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</si>
  <si>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</si>
  <si>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</si>
  <si>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</si>
  <si>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</si>
  <si>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</si>
  <si>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</si>
  <si>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</si>
  <si>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</si>
  <si>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</si>
  <si>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</si>
  <si>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</si>
  <si>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</si>
  <si>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</si>
  <si>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</si>
  <si>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</si>
  <si>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</si>
  <si>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</si>
  <si>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</si>
  <si>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</si>
  <si>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</si>
  <si>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</si>
  <si>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</si>
  <si>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</si>
  <si>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</si>
  <si>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</si>
  <si>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</si>
  <si>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</si>
  <si>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</si>
  <si>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</si>
  <si>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</si>
  <si>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</si>
  <si>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</si>
  <si>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</si>
  <si>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</si>
  <si>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</si>
  <si>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</si>
  <si>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</si>
  <si>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</si>
  <si>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</si>
  <si>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</si>
  <si>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</si>
  <si>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</si>
  <si>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</si>
  <si>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</si>
  <si>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</si>
  <si>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</si>
  <si>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</si>
  <si>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</si>
  <si>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</si>
  <si>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</si>
  <si>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</si>
  <si>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</si>
  <si>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</si>
  <si>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</si>
  <si>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</si>
  <si>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</si>
  <si>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</si>
  <si>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</si>
  <si>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</si>
  <si>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</si>
  <si>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</si>
  <si>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</si>
  <si>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</si>
  <si>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</si>
  <si>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</si>
  <si>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</si>
  <si>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</si>
  <si>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</si>
  <si>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</si>
  <si>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</si>
  <si>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</si>
  <si>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</si>
  <si>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</si>
  <si>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</si>
  <si>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</si>
  <si>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</si>
  <si>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</si>
  <si>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</si>
  <si>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</si>
  <si>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</si>
  <si>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</si>
  <si>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</si>
  <si>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</si>
  <si>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</si>
  <si>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</si>
  <si>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</si>
  <si>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</si>
  <si>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</si>
  <si>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</si>
  <si>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</si>
  <si>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</si>
  <si>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</si>
  <si>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</si>
  <si>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</si>
  <si>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</si>
  <si>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</si>
  <si>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</si>
  <si>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</si>
  <si>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</si>
  <si>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</si>
  <si>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</si>
  <si>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</si>
  <si>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</si>
  <si>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</si>
  <si>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</si>
  <si>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</si>
  <si>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</si>
  <si>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</si>
  <si>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</si>
  <si>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</si>
  <si>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</si>
  <si>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</si>
  <si>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</si>
  <si>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</si>
  <si>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</si>
  <si>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</si>
  <si>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</si>
  <si>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</si>
  <si>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</si>
  <si>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</si>
  <si>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</si>
  <si>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</si>
  <si>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</si>
  <si>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</si>
  <si>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</si>
  <si>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</si>
  <si>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</si>
  <si>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</si>
  <si>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</si>
  <si>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</si>
  <si>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</si>
  <si>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</si>
  <si>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</si>
  <si>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</si>
  <si>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</si>
  <si>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</si>
  <si>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</si>
  <si>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</si>
  <si>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</si>
  <si>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</si>
  <si>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</si>
  <si>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FELIX</t>
  </si>
  <si>
    <t>Felix Industries Ltd.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</si>
  <si>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</si>
  <si>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</si>
  <si>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</si>
  <si>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</si>
  <si>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</si>
  <si>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</si>
  <si>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</si>
  <si>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</si>
  <si>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</si>
  <si>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LIBAS</t>
  </si>
  <si>
    <t>Libas Consu Products Ltd</t>
  </si>
  <si>
    <t>VISA CAPITAL PARTNERS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</si>
  <si>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</si>
  <si>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</si>
  <si>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</si>
  <si>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</si>
  <si>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</si>
  <si>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</si>
  <si>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</si>
  <si>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</si>
  <si>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</si>
  <si>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</si>
  <si>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</si>
  <si>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</si>
  <si>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</si>
  <si>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</si>
  <si>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</si>
  <si>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</si>
  <si>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</si>
  <si>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</si>
  <si>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</si>
  <si>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KOCL</t>
  </si>
  <si>
    <t>OZONEWORLD</t>
  </si>
  <si>
    <t>WALCHANNAG</t>
  </si>
  <si>
    <t>Walchandnagar Ind. Ltd</t>
  </si>
  <si>
    <t>VISTRA ITCL INDIA LIMITED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</si>
  <si>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</si>
  <si>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</si>
  <si>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</si>
  <si>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</si>
  <si>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</si>
  <si>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</si>
  <si>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Part Profit of Rs.64/-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</si>
  <si>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</si>
  <si>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</si>
  <si>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</si>
  <si>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</si>
  <si>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</si>
  <si>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</si>
  <si>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1.50-1.60</t>
  </si>
  <si>
    <t>ADVIKCA</t>
  </si>
  <si>
    <t>AMIORG</t>
  </si>
  <si>
    <t>AAKRAYA TECHNOLOGY AND RESEARCH LLP</t>
  </si>
  <si>
    <t>GGENG</t>
  </si>
  <si>
    <t>MRP</t>
  </si>
  <si>
    <t>SAMBHAV BADKUL</t>
  </si>
  <si>
    <t>SKSE SECURITIES LIMITED CORP CM/TM PROP A/C</t>
  </si>
  <si>
    <t>STANISLAUSMARTINVIVEKALOYSIUS</t>
  </si>
  <si>
    <t>SHVFL</t>
  </si>
  <si>
    <t>CAMPBELL ADVERTISING PRIVATE LIMITED .</t>
  </si>
  <si>
    <t>Ami Organics Limited</t>
  </si>
  <si>
    <t>MANSI SHARES &amp; STOCK ADVISORS PVT LTD</t>
  </si>
  <si>
    <t>MOKSH</t>
  </si>
  <si>
    <t>Moksh Ornaments Limited</t>
  </si>
  <si>
    <t>SAKSOFT</t>
  </si>
  <si>
    <t>Saksoft Limited</t>
  </si>
  <si>
    <t>RAJASTHAN GLOBAL SECURITIES PVT LTD</t>
  </si>
  <si>
    <t>Zee Entertain. Enterp.Ltd</t>
  </si>
  <si>
    <t>JUMP TRADING FINANCIAL INDIA PRIVATE LIMITED</t>
  </si>
  <si>
    <t>SURJECTIVE RESEARCH CAPITAL LLP</t>
  </si>
  <si>
    <t>ZENTEC</t>
  </si>
  <si>
    <t>Zen Technologies Limited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</si>
  <si>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</si>
  <si>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</si>
  <si>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</si>
  <si>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</si>
  <si>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</si>
  <si>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</si>
  <si>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</si>
  <si>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1545-1547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</si>
  <si>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</si>
  <si>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</si>
  <si>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</si>
  <si>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</si>
  <si>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</si>
  <si>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</si>
  <si>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</si>
  <si>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98-101</t>
  </si>
  <si>
    <t>HINDUNILVR 2780 CE SEP</t>
  </si>
  <si>
    <t>45-46</t>
  </si>
  <si>
    <t>Loss of Rs.87.50/-</t>
  </si>
  <si>
    <t>Profit of Rs.4/-</t>
  </si>
  <si>
    <t>AASHKA</t>
  </si>
  <si>
    <t>UMANG ROHITKUMAR SHAH</t>
  </si>
  <si>
    <t>TOPGAIN FINANCE PRIVATE LIMITED</t>
  </si>
  <si>
    <t>YASHWANTBHAI A THAKKER</t>
  </si>
  <si>
    <t>ACEWIN</t>
  </si>
  <si>
    <t>GEETA DARIYA</t>
  </si>
  <si>
    <t>VINITI SHARMA</t>
  </si>
  <si>
    <t>RITIKA SHARMA</t>
  </si>
  <si>
    <t>STEPPING STONE CONSTRUCTION PRIVATE LIMITED</t>
  </si>
  <si>
    <t>BIOGEN</t>
  </si>
  <si>
    <t>BITL</t>
  </si>
  <si>
    <t>ARIHANTBEGANI</t>
  </si>
  <si>
    <t>DML</t>
  </si>
  <si>
    <t>HEMRAJ GUPTA</t>
  </si>
  <si>
    <t>EMBASSY</t>
  </si>
  <si>
    <t>BRE MAURITIUS INVESTMENTS II</t>
  </si>
  <si>
    <t>SG INDIAN HOLDING (NQ) CO I PTE. LIMITED.</t>
  </si>
  <si>
    <t>INTEGRATED CORE STRATEGIES (ASIA) PTE.LTD.</t>
  </si>
  <si>
    <t>SG INDIAN HOLDING NQ CO I PTE LIMITED</t>
  </si>
  <si>
    <t>STICHTING DEPOSITARY APG TACTICAL REAL ESTATE POOL</t>
  </si>
  <si>
    <t>AMERICAN FUNDS GLOBAL BALANCED FUND</t>
  </si>
  <si>
    <t>BNP PARIBAS ARBITRAGE</t>
  </si>
  <si>
    <t>FILTRA</t>
  </si>
  <si>
    <t>SUMIT BABULAL BAJORIA</t>
  </si>
  <si>
    <t>BHAMINI KAMAL PAREKH</t>
  </si>
  <si>
    <t>INOXWIND</t>
  </si>
  <si>
    <t>INOX WIND ENERGY LIMITED</t>
  </si>
  <si>
    <t>MAYANKBHAI HASMUKHRAY SHETH</t>
  </si>
  <si>
    <t>MFLINDIA</t>
  </si>
  <si>
    <t>NARAYANI</t>
  </si>
  <si>
    <t>NOPEA CAPITAL SERVICES PRIVATE LIMITED</t>
  </si>
  <si>
    <t>BISHNUKUMARAGRAWAL</t>
  </si>
  <si>
    <t>SHAHALLOYS</t>
  </si>
  <si>
    <t>GOURIPUTRA CONSULTANTS PRIVATE LIMITED</t>
  </si>
  <si>
    <t>COSMOS PRIME PROJECTS LIMITED</t>
  </si>
  <si>
    <t>VALSONQ</t>
  </si>
  <si>
    <t>PUSHPA A MADRECHA</t>
  </si>
  <si>
    <t>WELSPLSOL</t>
  </si>
  <si>
    <t>HANUMAN FREIGHT AND CARRIERS PRIVATE LIMITED</t>
  </si>
  <si>
    <t>REMI FINANCE AND INVESTMENTS PRIVATE LIMITED</t>
  </si>
  <si>
    <t>VAIBHAV STOCK AND DERIVATIVES BROKING PRIVATE LIMITED</t>
  </si>
  <si>
    <t>ASTRON</t>
  </si>
  <si>
    <t>Astron Paper Bord Mil Ltd</t>
  </si>
  <si>
    <t>APPLE FINSTOCK LIMITED .</t>
  </si>
  <si>
    <t>BALPHARMA</t>
  </si>
  <si>
    <t>Bal Pharma Limited</t>
  </si>
  <si>
    <t>MUKUL MAHESHWARI (HUF)</t>
  </si>
  <si>
    <t>DSML</t>
  </si>
  <si>
    <t>Debock Sale Marketing Ltd</t>
  </si>
  <si>
    <t>SONAL ANIL VICHARE</t>
  </si>
  <si>
    <t>JILESH NAVIN CHHEDA</t>
  </si>
  <si>
    <t>SHILPAASHOKGANDHI</t>
  </si>
  <si>
    <t>SUNDER SINGH HUF</t>
  </si>
  <si>
    <t>GOLDTECH</t>
  </si>
  <si>
    <t>Goldstone Tech Ltd.</t>
  </si>
  <si>
    <t>VARALAKSHMI VELDI</t>
  </si>
  <si>
    <t>GSS</t>
  </si>
  <si>
    <t>GSS Infotech Limited</t>
  </si>
  <si>
    <t>SHAH JOLLY  ANKITBHAI</t>
  </si>
  <si>
    <t>KTKBANK</t>
  </si>
  <si>
    <t>Karnataka Bank Limited</t>
  </si>
  <si>
    <t>GRAVITON RESEARCH CAPITAL LLP</t>
  </si>
  <si>
    <t>ABHAY NARAIN GUPTA</t>
  </si>
  <si>
    <t>RPSGVENT</t>
  </si>
  <si>
    <t>RPSG VENTURES LIMITED</t>
  </si>
  <si>
    <t>STEL HOLDINGS LIMITED</t>
  </si>
  <si>
    <t>TOWER RESEARCH CAPITAL MARKETS INDIA PRIVATE LIMITED</t>
  </si>
  <si>
    <t>SEARCE COSOURCING SERVICES PRIVATE LIMITED</t>
  </si>
  <si>
    <t>ATALREAL</t>
  </si>
  <si>
    <t>Atal Realtech Limited</t>
  </si>
  <si>
    <t>JIGNESH AMRUTLAL THOBHANI</t>
  </si>
  <si>
    <t>RAMESH BHANDAPPA MUNNOLI</t>
  </si>
  <si>
    <t>ALIN AJAYKUMAR SHAH</t>
  </si>
  <si>
    <t>KEERTI</t>
  </si>
  <si>
    <t>Keerti Know &amp; Skill Ltd.</t>
  </si>
  <si>
    <t>GAURAV CHANDRAKANT SHAH</t>
  </si>
  <si>
    <t>KHFM</t>
  </si>
  <si>
    <t>KHFM Hos Fac Mana Ser Ltd</t>
  </si>
  <si>
    <t>RAGHAV KAROL</t>
  </si>
  <si>
    <t>JAWANMAL MOOLCHAND SHAH</t>
  </si>
  <si>
    <t>PAR</t>
  </si>
  <si>
    <t>Par Drugs and Chem Ltd</t>
  </si>
  <si>
    <t>YOGESH DULABHAI MIYANI</t>
  </si>
  <si>
    <t>PARTH G DESAI</t>
  </si>
  <si>
    <t>MAHESH R KANZARIYA</t>
  </si>
  <si>
    <t>SUPREMEENG</t>
  </si>
  <si>
    <t>Supreme Engineering Ltd</t>
  </si>
  <si>
    <t>RIKHAV SECURITIES LIMITED</t>
  </si>
  <si>
    <t>LOGICAL SOLUTIONS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</si>
</sst>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8" sqref="C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0" t="s">
        <v>16</v>
      </c>
      <c r="B9" s="462" t="s">
        <v>17</v>
      </c>
      <c r="C9" s="462" t="s">
        <v>18</v>
      </c>
      <c r="D9" s="462" t="s">
        <v>19</v>
      </c>
      <c r="E9" s="26" t="s">
        <v>20</v>
      </c>
      <c r="F9" s="26" t="s">
        <v>21</v>
      </c>
      <c r="G9" s="457" t="s">
        <v>22</v>
      </c>
      <c r="H9" s="458"/>
      <c r="I9" s="459"/>
      <c r="J9" s="457" t="s">
        <v>23</v>
      </c>
      <c r="K9" s="458"/>
      <c r="L9" s="459"/>
      <c r="M9" s="26"/>
      <c r="N9" s="27"/>
      <c r="O9" s="27"/>
      <c r="P9" s="27"/>
    </row>
    <row r="10" spans="1:16" ht="59.25" customHeight="1">
      <c r="A10" s="461"/>
      <c r="B10" s="463"/>
      <c r="C10" s="463"/>
      <c r="D10" s="46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36968.25</v>
      </c>
      <c r="F11" s="35">
        <v>36874.450000000004</v>
      </c>
      <c r="G11" s="36">
        <v>36684.150000000009</v>
      </c>
      <c r="H11" s="36">
        <v>36400.050000000003</v>
      </c>
      <c r="I11" s="36">
        <v>36209.750000000007</v>
      </c>
      <c r="J11" s="36">
        <v>37158.55000000001</v>
      </c>
      <c r="K11" s="36">
        <v>37348.850000000013</v>
      </c>
      <c r="L11" s="36">
        <v>37632.950000000012</v>
      </c>
      <c r="M11" s="37">
        <v>37064.75</v>
      </c>
      <c r="N11" s="37">
        <v>36590.35</v>
      </c>
      <c r="O11" s="38">
        <v>1916600</v>
      </c>
      <c r="P11" s="39">
        <v>-1.9202968080342865E-2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17535.45</v>
      </c>
      <c r="F12" s="40">
        <v>17487.233333333334</v>
      </c>
      <c r="G12" s="41">
        <v>17429.116666666669</v>
      </c>
      <c r="H12" s="41">
        <v>17322.783333333336</v>
      </c>
      <c r="I12" s="41">
        <v>17264.666666666672</v>
      </c>
      <c r="J12" s="41">
        <v>17593.566666666666</v>
      </c>
      <c r="K12" s="41">
        <v>17651.683333333327</v>
      </c>
      <c r="L12" s="41">
        <v>17758.016666666663</v>
      </c>
      <c r="M12" s="31">
        <v>17545.349999999999</v>
      </c>
      <c r="N12" s="31">
        <v>17380.900000000001</v>
      </c>
      <c r="O12" s="42">
        <v>16563800</v>
      </c>
      <c r="P12" s="43">
        <v>4.4089420619187046E-2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18202.849999999999</v>
      </c>
      <c r="F13" s="40">
        <v>18186.166666666668</v>
      </c>
      <c r="G13" s="41">
        <v>18133.683333333334</v>
      </c>
      <c r="H13" s="41">
        <v>18064.516666666666</v>
      </c>
      <c r="I13" s="41">
        <v>18012.033333333333</v>
      </c>
      <c r="J13" s="41">
        <v>18255.333333333336</v>
      </c>
      <c r="K13" s="41">
        <v>18307.816666666666</v>
      </c>
      <c r="L13" s="41">
        <v>18376.983333333337</v>
      </c>
      <c r="M13" s="31">
        <v>18238.650000000001</v>
      </c>
      <c r="N13" s="31">
        <v>18117</v>
      </c>
      <c r="O13" s="42">
        <v>4040</v>
      </c>
      <c r="P13" s="43">
        <v>-2.8846153846153848E-2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937.1</v>
      </c>
      <c r="F14" s="40">
        <v>933.88333333333333</v>
      </c>
      <c r="G14" s="41">
        <v>928.31666666666661</v>
      </c>
      <c r="H14" s="41">
        <v>919.5333333333333</v>
      </c>
      <c r="I14" s="41">
        <v>913.96666666666658</v>
      </c>
      <c r="J14" s="41">
        <v>942.66666666666663</v>
      </c>
      <c r="K14" s="41">
        <v>948.23333333333346</v>
      </c>
      <c r="L14" s="41">
        <v>957.01666666666665</v>
      </c>
      <c r="M14" s="31">
        <v>939.45</v>
      </c>
      <c r="N14" s="31">
        <v>925.1</v>
      </c>
      <c r="O14" s="42">
        <v>4088500</v>
      </c>
      <c r="P14" s="43">
        <v>1.092896174863388E-2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220.45</v>
      </c>
      <c r="F15" s="40">
        <v>219.65</v>
      </c>
      <c r="G15" s="41">
        <v>217.55</v>
      </c>
      <c r="H15" s="41">
        <v>214.65</v>
      </c>
      <c r="I15" s="41">
        <v>212.55</v>
      </c>
      <c r="J15" s="41">
        <v>222.55</v>
      </c>
      <c r="K15" s="41">
        <v>224.64999999999998</v>
      </c>
      <c r="L15" s="41">
        <v>227.55</v>
      </c>
      <c r="M15" s="31">
        <v>221.75</v>
      </c>
      <c r="N15" s="31">
        <v>216.75</v>
      </c>
      <c r="O15" s="42">
        <v>11291800</v>
      </c>
      <c r="P15" s="43">
        <v>-3.213220105577232E-3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2469.4</v>
      </c>
      <c r="F16" s="40">
        <v>2465.5833333333335</v>
      </c>
      <c r="G16" s="41">
        <v>2451.2166666666672</v>
      </c>
      <c r="H16" s="41">
        <v>2433.0333333333338</v>
      </c>
      <c r="I16" s="41">
        <v>2418.6666666666674</v>
      </c>
      <c r="J16" s="41">
        <v>2483.7666666666669</v>
      </c>
      <c r="K16" s="41">
        <v>2498.1333333333328</v>
      </c>
      <c r="L16" s="41">
        <v>2516.3166666666666</v>
      </c>
      <c r="M16" s="31">
        <v>2479.9499999999998</v>
      </c>
      <c r="N16" s="31">
        <v>2447.4</v>
      </c>
      <c r="O16" s="42">
        <v>2766000</v>
      </c>
      <c r="P16" s="43">
        <v>-7.5349838536060282E-3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1524.2</v>
      </c>
      <c r="F17" s="40">
        <v>1527.0833333333333</v>
      </c>
      <c r="G17" s="41">
        <v>1502.1666666666665</v>
      </c>
      <c r="H17" s="41">
        <v>1480.1333333333332</v>
      </c>
      <c r="I17" s="41">
        <v>1455.2166666666665</v>
      </c>
      <c r="J17" s="41">
        <v>1549.1166666666666</v>
      </c>
      <c r="K17" s="41">
        <v>1574.0333333333331</v>
      </c>
      <c r="L17" s="41">
        <v>1596.0666666666666</v>
      </c>
      <c r="M17" s="31">
        <v>1552</v>
      </c>
      <c r="N17" s="31">
        <v>1505.05</v>
      </c>
      <c r="O17" s="42">
        <v>21620000</v>
      </c>
      <c r="P17" s="43">
        <v>0.18810792987855141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768.8</v>
      </c>
      <c r="F18" s="40">
        <v>764.76666666666677</v>
      </c>
      <c r="G18" s="41">
        <v>756.53333333333353</v>
      </c>
      <c r="H18" s="41">
        <v>744.26666666666677</v>
      </c>
      <c r="I18" s="41">
        <v>736.03333333333353</v>
      </c>
      <c r="J18" s="41">
        <v>777.03333333333353</v>
      </c>
      <c r="K18" s="41">
        <v>785.26666666666688</v>
      </c>
      <c r="L18" s="41">
        <v>797.53333333333353</v>
      </c>
      <c r="M18" s="31">
        <v>773</v>
      </c>
      <c r="N18" s="31">
        <v>752.5</v>
      </c>
      <c r="O18" s="42">
        <v>89081250</v>
      </c>
      <c r="P18" s="43">
        <v>9.0476595021663411E-3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3858.4</v>
      </c>
      <c r="F19" s="40">
        <v>3835.4833333333336</v>
      </c>
      <c r="G19" s="41">
        <v>3803.0166666666673</v>
      </c>
      <c r="H19" s="41">
        <v>3747.6333333333337</v>
      </c>
      <c r="I19" s="41">
        <v>3715.1666666666674</v>
      </c>
      <c r="J19" s="41">
        <v>3890.8666666666672</v>
      </c>
      <c r="K19" s="41">
        <v>3923.3333333333335</v>
      </c>
      <c r="L19" s="41">
        <v>3978.7166666666672</v>
      </c>
      <c r="M19" s="31">
        <v>3867.95</v>
      </c>
      <c r="N19" s="31">
        <v>3780.1</v>
      </c>
      <c r="O19" s="42">
        <v>394600</v>
      </c>
      <c r="P19" s="43">
        <v>-1.4485514485514486E-2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743.95</v>
      </c>
      <c r="F20" s="40">
        <v>742.36666666666667</v>
      </c>
      <c r="G20" s="41">
        <v>738.83333333333337</v>
      </c>
      <c r="H20" s="41">
        <v>733.7166666666667</v>
      </c>
      <c r="I20" s="41">
        <v>730.18333333333339</v>
      </c>
      <c r="J20" s="41">
        <v>747.48333333333335</v>
      </c>
      <c r="K20" s="41">
        <v>751.01666666666665</v>
      </c>
      <c r="L20" s="41">
        <v>756.13333333333333</v>
      </c>
      <c r="M20" s="31">
        <v>745.9</v>
      </c>
      <c r="N20" s="31">
        <v>737.25</v>
      </c>
      <c r="O20" s="42">
        <v>7837000</v>
      </c>
      <c r="P20" s="43">
        <v>-1.2350346565847511E-2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437.45</v>
      </c>
      <c r="F21" s="40">
        <v>436.01666666666665</v>
      </c>
      <c r="G21" s="41">
        <v>433.43333333333328</v>
      </c>
      <c r="H21" s="41">
        <v>429.41666666666663</v>
      </c>
      <c r="I21" s="41">
        <v>426.83333333333326</v>
      </c>
      <c r="J21" s="41">
        <v>440.0333333333333</v>
      </c>
      <c r="K21" s="41">
        <v>442.61666666666667</v>
      </c>
      <c r="L21" s="41">
        <v>446.63333333333333</v>
      </c>
      <c r="M21" s="31">
        <v>438.6</v>
      </c>
      <c r="N21" s="31">
        <v>432</v>
      </c>
      <c r="O21" s="42">
        <v>14637000</v>
      </c>
      <c r="P21" s="43">
        <v>3.2901501130989099E-3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792.85</v>
      </c>
      <c r="F22" s="40">
        <v>790.63333333333333</v>
      </c>
      <c r="G22" s="41">
        <v>784.2166666666667</v>
      </c>
      <c r="H22" s="41">
        <v>775.58333333333337</v>
      </c>
      <c r="I22" s="41">
        <v>769.16666666666674</v>
      </c>
      <c r="J22" s="41">
        <v>799.26666666666665</v>
      </c>
      <c r="K22" s="41">
        <v>805.68333333333339</v>
      </c>
      <c r="L22" s="41">
        <v>814.31666666666661</v>
      </c>
      <c r="M22" s="31">
        <v>797.05</v>
      </c>
      <c r="N22" s="31">
        <v>782</v>
      </c>
      <c r="O22" s="42">
        <v>1911800</v>
      </c>
      <c r="P22" s="43">
        <v>3.4216007140731926E-2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4811.05</v>
      </c>
      <c r="F23" s="40">
        <v>4783.2666666666673</v>
      </c>
      <c r="G23" s="41">
        <v>4732.633333333335</v>
      </c>
      <c r="H23" s="41">
        <v>4654.2166666666681</v>
      </c>
      <c r="I23" s="41">
        <v>4603.5833333333358</v>
      </c>
      <c r="J23" s="41">
        <v>4861.6833333333343</v>
      </c>
      <c r="K23" s="41">
        <v>4912.3166666666675</v>
      </c>
      <c r="L23" s="41">
        <v>4990.7333333333336</v>
      </c>
      <c r="M23" s="31">
        <v>4833.8999999999996</v>
      </c>
      <c r="N23" s="31">
        <v>4704.8500000000004</v>
      </c>
      <c r="O23" s="42">
        <v>2782750</v>
      </c>
      <c r="P23" s="43">
        <v>4.3400824896887888E-2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222.8</v>
      </c>
      <c r="F24" s="40">
        <v>223.25</v>
      </c>
      <c r="G24" s="41">
        <v>221.05</v>
      </c>
      <c r="H24" s="41">
        <v>219.3</v>
      </c>
      <c r="I24" s="41">
        <v>217.10000000000002</v>
      </c>
      <c r="J24" s="41">
        <v>225</v>
      </c>
      <c r="K24" s="41">
        <v>227.2</v>
      </c>
      <c r="L24" s="41">
        <v>228.95</v>
      </c>
      <c r="M24" s="31">
        <v>225.45</v>
      </c>
      <c r="N24" s="31">
        <v>221.5</v>
      </c>
      <c r="O24" s="42">
        <v>13335000</v>
      </c>
      <c r="P24" s="43">
        <v>-1.9485294117647059E-2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128.65</v>
      </c>
      <c r="F25" s="40">
        <v>127.68333333333332</v>
      </c>
      <c r="G25" s="41">
        <v>126.36666666666665</v>
      </c>
      <c r="H25" s="41">
        <v>124.08333333333333</v>
      </c>
      <c r="I25" s="41">
        <v>122.76666666666665</v>
      </c>
      <c r="J25" s="41">
        <v>129.96666666666664</v>
      </c>
      <c r="K25" s="41">
        <v>131.28333333333333</v>
      </c>
      <c r="L25" s="41">
        <v>133.56666666666663</v>
      </c>
      <c r="M25" s="31">
        <v>129</v>
      </c>
      <c r="N25" s="31">
        <v>125.4</v>
      </c>
      <c r="O25" s="42">
        <v>49284000</v>
      </c>
      <c r="P25" s="43">
        <v>-1.802205684569174E-2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3361.95</v>
      </c>
      <c r="F26" s="40">
        <v>3367.8833333333332</v>
      </c>
      <c r="G26" s="41">
        <v>3352.4666666666662</v>
      </c>
      <c r="H26" s="41">
        <v>3342.9833333333331</v>
      </c>
      <c r="I26" s="41">
        <v>3327.5666666666662</v>
      </c>
      <c r="J26" s="41">
        <v>3377.3666666666663</v>
      </c>
      <c r="K26" s="41">
        <v>3392.7833333333333</v>
      </c>
      <c r="L26" s="41">
        <v>3402.2666666666664</v>
      </c>
      <c r="M26" s="31">
        <v>3383.3</v>
      </c>
      <c r="N26" s="31">
        <v>3358.4</v>
      </c>
      <c r="O26" s="42">
        <v>4862400</v>
      </c>
      <c r="P26" s="43">
        <v>-1.2939799125023107E-3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2129.3000000000002</v>
      </c>
      <c r="F27" s="40">
        <v>2112.7666666666669</v>
      </c>
      <c r="G27" s="41">
        <v>2088.5333333333338</v>
      </c>
      <c r="H27" s="41">
        <v>2047.7666666666669</v>
      </c>
      <c r="I27" s="41">
        <v>2023.5333333333338</v>
      </c>
      <c r="J27" s="41">
        <v>2153.5333333333338</v>
      </c>
      <c r="K27" s="41">
        <v>2177.7666666666664</v>
      </c>
      <c r="L27" s="41">
        <v>2218.5333333333338</v>
      </c>
      <c r="M27" s="31">
        <v>2137</v>
      </c>
      <c r="N27" s="31">
        <v>2072</v>
      </c>
      <c r="O27" s="42">
        <v>481800</v>
      </c>
      <c r="P27" s="43">
        <v>-2.2321428571428572E-2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1140.25</v>
      </c>
      <c r="F28" s="40">
        <v>1143.95</v>
      </c>
      <c r="G28" s="41">
        <v>1129.9000000000001</v>
      </c>
      <c r="H28" s="41">
        <v>1119.55</v>
      </c>
      <c r="I28" s="41">
        <v>1105.5</v>
      </c>
      <c r="J28" s="41">
        <v>1154.3000000000002</v>
      </c>
      <c r="K28" s="41">
        <v>1168.3499999999999</v>
      </c>
      <c r="L28" s="41">
        <v>1178.7000000000003</v>
      </c>
      <c r="M28" s="31">
        <v>1158</v>
      </c>
      <c r="N28" s="31">
        <v>1133.5999999999999</v>
      </c>
      <c r="O28" s="42">
        <v>4634500</v>
      </c>
      <c r="P28" s="43">
        <v>-1.2780913835339226E-2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759.1</v>
      </c>
      <c r="F29" s="40">
        <v>757.94999999999993</v>
      </c>
      <c r="G29" s="41">
        <v>747.79999999999984</v>
      </c>
      <c r="H29" s="41">
        <v>736.49999999999989</v>
      </c>
      <c r="I29" s="41">
        <v>726.3499999999998</v>
      </c>
      <c r="J29" s="41">
        <v>769.24999999999989</v>
      </c>
      <c r="K29" s="41">
        <v>779.4</v>
      </c>
      <c r="L29" s="41">
        <v>790.69999999999993</v>
      </c>
      <c r="M29" s="31">
        <v>768.1</v>
      </c>
      <c r="N29" s="31">
        <v>746.65</v>
      </c>
      <c r="O29" s="42">
        <v>14938950</v>
      </c>
      <c r="P29" s="43">
        <v>-2.976190476190476E-2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793.9</v>
      </c>
      <c r="F30" s="40">
        <v>793.4</v>
      </c>
      <c r="G30" s="41">
        <v>787.8</v>
      </c>
      <c r="H30" s="41">
        <v>781.69999999999993</v>
      </c>
      <c r="I30" s="41">
        <v>776.09999999999991</v>
      </c>
      <c r="J30" s="41">
        <v>799.5</v>
      </c>
      <c r="K30" s="41">
        <v>805.10000000000014</v>
      </c>
      <c r="L30" s="41">
        <v>811.2</v>
      </c>
      <c r="M30" s="31">
        <v>799</v>
      </c>
      <c r="N30" s="31">
        <v>787.3</v>
      </c>
      <c r="O30" s="42">
        <v>31267200</v>
      </c>
      <c r="P30" s="43">
        <v>6.3340027807817084E-3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3789.65</v>
      </c>
      <c r="F31" s="40">
        <v>3784.4666666666672</v>
      </c>
      <c r="G31" s="41">
        <v>3767.8833333333341</v>
      </c>
      <c r="H31" s="41">
        <v>3746.1166666666668</v>
      </c>
      <c r="I31" s="41">
        <v>3729.5333333333338</v>
      </c>
      <c r="J31" s="41">
        <v>3806.2333333333345</v>
      </c>
      <c r="K31" s="41">
        <v>3822.8166666666675</v>
      </c>
      <c r="L31" s="41">
        <v>3844.5833333333348</v>
      </c>
      <c r="M31" s="31">
        <v>3801.05</v>
      </c>
      <c r="N31" s="31">
        <v>3762.7</v>
      </c>
      <c r="O31" s="42">
        <v>3263000</v>
      </c>
      <c r="P31" s="43">
        <v>-2.0193679153216727E-2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16890.45</v>
      </c>
      <c r="F32" s="40">
        <v>16921.916666666668</v>
      </c>
      <c r="G32" s="41">
        <v>16819.033333333336</v>
      </c>
      <c r="H32" s="41">
        <v>16747.616666666669</v>
      </c>
      <c r="I32" s="41">
        <v>16644.733333333337</v>
      </c>
      <c r="J32" s="41">
        <v>16993.333333333336</v>
      </c>
      <c r="K32" s="41">
        <v>17096.216666666667</v>
      </c>
      <c r="L32" s="41">
        <v>17167.633333333335</v>
      </c>
      <c r="M32" s="31">
        <v>17024.8</v>
      </c>
      <c r="N32" s="31">
        <v>16850.5</v>
      </c>
      <c r="O32" s="42">
        <v>820950</v>
      </c>
      <c r="P32" s="43">
        <v>-3.6409976333515383E-3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7440.2</v>
      </c>
      <c r="F33" s="40">
        <v>7453.3166666666666</v>
      </c>
      <c r="G33" s="41">
        <v>7389.8833333333332</v>
      </c>
      <c r="H33" s="41">
        <v>7339.5666666666666</v>
      </c>
      <c r="I33" s="41">
        <v>7276.1333333333332</v>
      </c>
      <c r="J33" s="41">
        <v>7503.6333333333332</v>
      </c>
      <c r="K33" s="41">
        <v>7567.0666666666657</v>
      </c>
      <c r="L33" s="41">
        <v>7617.3833333333332</v>
      </c>
      <c r="M33" s="31">
        <v>7516.75</v>
      </c>
      <c r="N33" s="31">
        <v>7403</v>
      </c>
      <c r="O33" s="42">
        <v>4166125</v>
      </c>
      <c r="P33" s="43">
        <v>8.4112432301594511E-3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2502.35</v>
      </c>
      <c r="F34" s="40">
        <v>2499.0499999999997</v>
      </c>
      <c r="G34" s="41">
        <v>2483.1999999999994</v>
      </c>
      <c r="H34" s="41">
        <v>2464.0499999999997</v>
      </c>
      <c r="I34" s="41">
        <v>2448.1999999999994</v>
      </c>
      <c r="J34" s="41">
        <v>2518.1999999999994</v>
      </c>
      <c r="K34" s="41">
        <v>2534.0499999999997</v>
      </c>
      <c r="L34" s="41">
        <v>2553.1999999999994</v>
      </c>
      <c r="M34" s="31">
        <v>2514.9</v>
      </c>
      <c r="N34" s="31">
        <v>2479.9</v>
      </c>
      <c r="O34" s="42">
        <v>1374000</v>
      </c>
      <c r="P34" s="43">
        <v>-2.2203245089666951E-2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292.3</v>
      </c>
      <c r="F35" s="40">
        <v>290.3</v>
      </c>
      <c r="G35" s="41">
        <v>285.90000000000003</v>
      </c>
      <c r="H35" s="41">
        <v>279.5</v>
      </c>
      <c r="I35" s="41">
        <v>275.10000000000002</v>
      </c>
      <c r="J35" s="41">
        <v>296.70000000000005</v>
      </c>
      <c r="K35" s="41">
        <v>301.10000000000002</v>
      </c>
      <c r="L35" s="41">
        <v>307.50000000000006</v>
      </c>
      <c r="M35" s="31">
        <v>294.7</v>
      </c>
      <c r="N35" s="31">
        <v>283.89999999999998</v>
      </c>
      <c r="O35" s="42">
        <v>27626400</v>
      </c>
      <c r="P35" s="43">
        <v>3.5487788422615033E-2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81.55</v>
      </c>
      <c r="F36" s="40">
        <v>80.783333333333317</v>
      </c>
      <c r="G36" s="41">
        <v>79.46666666666664</v>
      </c>
      <c r="H36" s="41">
        <v>77.383333333333326</v>
      </c>
      <c r="I36" s="41">
        <v>76.066666666666649</v>
      </c>
      <c r="J36" s="41">
        <v>82.866666666666632</v>
      </c>
      <c r="K36" s="41">
        <v>84.183333333333323</v>
      </c>
      <c r="L36" s="41">
        <v>86.266666666666623</v>
      </c>
      <c r="M36" s="31">
        <v>82.1</v>
      </c>
      <c r="N36" s="31">
        <v>78.7</v>
      </c>
      <c r="O36" s="42">
        <v>159845400</v>
      </c>
      <c r="P36" s="43">
        <v>1.7426273458445041E-2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1838.9</v>
      </c>
      <c r="F37" s="40">
        <v>1821.8833333333334</v>
      </c>
      <c r="G37" s="41">
        <v>1800.8166666666668</v>
      </c>
      <c r="H37" s="41">
        <v>1762.7333333333333</v>
      </c>
      <c r="I37" s="41">
        <v>1741.6666666666667</v>
      </c>
      <c r="J37" s="41">
        <v>1859.9666666666669</v>
      </c>
      <c r="K37" s="41">
        <v>1881.0333333333335</v>
      </c>
      <c r="L37" s="41">
        <v>1919.116666666667</v>
      </c>
      <c r="M37" s="31">
        <v>1842.95</v>
      </c>
      <c r="N37" s="31">
        <v>1783.8</v>
      </c>
      <c r="O37" s="42">
        <v>1865600</v>
      </c>
      <c r="P37" s="43">
        <v>-3.8548752834467119E-2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207.95</v>
      </c>
      <c r="F38" s="40">
        <v>206.45000000000002</v>
      </c>
      <c r="G38" s="41">
        <v>204.10000000000002</v>
      </c>
      <c r="H38" s="41">
        <v>200.25</v>
      </c>
      <c r="I38" s="41">
        <v>197.9</v>
      </c>
      <c r="J38" s="41">
        <v>210.30000000000004</v>
      </c>
      <c r="K38" s="41">
        <v>212.65</v>
      </c>
      <c r="L38" s="41">
        <v>216.50000000000006</v>
      </c>
      <c r="M38" s="31">
        <v>208.8</v>
      </c>
      <c r="N38" s="31">
        <v>202.6</v>
      </c>
      <c r="O38" s="42">
        <v>25463800</v>
      </c>
      <c r="P38" s="43">
        <v>-4.3807077625570776E-2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840</v>
      </c>
      <c r="F39" s="40">
        <v>839</v>
      </c>
      <c r="G39" s="41">
        <v>834</v>
      </c>
      <c r="H39" s="41">
        <v>828</v>
      </c>
      <c r="I39" s="41">
        <v>823</v>
      </c>
      <c r="J39" s="41">
        <v>845</v>
      </c>
      <c r="K39" s="41">
        <v>850</v>
      </c>
      <c r="L39" s="41">
        <v>856</v>
      </c>
      <c r="M39" s="31">
        <v>844</v>
      </c>
      <c r="N39" s="31">
        <v>833</v>
      </c>
      <c r="O39" s="42">
        <v>4920300</v>
      </c>
      <c r="P39" s="43">
        <v>1.1190689346463742E-3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788.95</v>
      </c>
      <c r="F40" s="40">
        <v>785.85</v>
      </c>
      <c r="G40" s="41">
        <v>780.1</v>
      </c>
      <c r="H40" s="41">
        <v>771.25</v>
      </c>
      <c r="I40" s="41">
        <v>765.5</v>
      </c>
      <c r="J40" s="41">
        <v>794.7</v>
      </c>
      <c r="K40" s="41">
        <v>800.45</v>
      </c>
      <c r="L40" s="41">
        <v>809.30000000000007</v>
      </c>
      <c r="M40" s="31">
        <v>791.6</v>
      </c>
      <c r="N40" s="31">
        <v>777</v>
      </c>
      <c r="O40" s="42">
        <v>8392500</v>
      </c>
      <c r="P40" s="43">
        <v>-7.2746628814762239E-3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726.35</v>
      </c>
      <c r="F41" s="40">
        <v>719.38333333333321</v>
      </c>
      <c r="G41" s="41">
        <v>703.01666666666642</v>
      </c>
      <c r="H41" s="41">
        <v>679.68333333333317</v>
      </c>
      <c r="I41" s="41">
        <v>663.31666666666638</v>
      </c>
      <c r="J41" s="41">
        <v>742.71666666666647</v>
      </c>
      <c r="K41" s="41">
        <v>759.08333333333326</v>
      </c>
      <c r="L41" s="41">
        <v>782.41666666666652</v>
      </c>
      <c r="M41" s="31">
        <v>735.75</v>
      </c>
      <c r="N41" s="31">
        <v>696.05</v>
      </c>
      <c r="O41" s="42">
        <v>69725319</v>
      </c>
      <c r="P41" s="43">
        <v>-1.1931908575064962E-3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58.05</v>
      </c>
      <c r="F42" s="40">
        <v>58.1</v>
      </c>
      <c r="G42" s="41">
        <v>57.45</v>
      </c>
      <c r="H42" s="41">
        <v>56.85</v>
      </c>
      <c r="I42" s="41">
        <v>56.2</v>
      </c>
      <c r="J42" s="41">
        <v>58.7</v>
      </c>
      <c r="K42" s="41">
        <v>59.349999999999994</v>
      </c>
      <c r="L42" s="41">
        <v>59.95</v>
      </c>
      <c r="M42" s="31">
        <v>58.75</v>
      </c>
      <c r="N42" s="31">
        <v>57.5</v>
      </c>
      <c r="O42" s="42">
        <v>129045000</v>
      </c>
      <c r="P42" s="43">
        <v>-1.5382150296426854E-2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358.45</v>
      </c>
      <c r="F43" s="40">
        <v>358.45</v>
      </c>
      <c r="G43" s="41">
        <v>356</v>
      </c>
      <c r="H43" s="41">
        <v>353.55</v>
      </c>
      <c r="I43" s="41">
        <v>351.1</v>
      </c>
      <c r="J43" s="41">
        <v>360.9</v>
      </c>
      <c r="K43" s="41">
        <v>363.34999999999991</v>
      </c>
      <c r="L43" s="41">
        <v>365.79999999999995</v>
      </c>
      <c r="M43" s="31">
        <v>360.9</v>
      </c>
      <c r="N43" s="31">
        <v>356</v>
      </c>
      <c r="O43" s="42">
        <v>17726100</v>
      </c>
      <c r="P43" s="43">
        <v>6.3985374771480807E-3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14611.6</v>
      </c>
      <c r="F44" s="40">
        <v>14614.85</v>
      </c>
      <c r="G44" s="41">
        <v>14549.7</v>
      </c>
      <c r="H44" s="41">
        <v>14487.800000000001</v>
      </c>
      <c r="I44" s="41">
        <v>14422.650000000001</v>
      </c>
      <c r="J44" s="41">
        <v>14676.75</v>
      </c>
      <c r="K44" s="41">
        <v>14741.899999999998</v>
      </c>
      <c r="L44" s="41">
        <v>14803.8</v>
      </c>
      <c r="M44" s="31">
        <v>14680</v>
      </c>
      <c r="N44" s="31">
        <v>14552.95</v>
      </c>
      <c r="O44" s="42">
        <v>166750</v>
      </c>
      <c r="P44" s="43">
        <v>-2.5423728813559324E-2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491.7</v>
      </c>
      <c r="F45" s="40">
        <v>491.36666666666662</v>
      </c>
      <c r="G45" s="41">
        <v>488.33333333333326</v>
      </c>
      <c r="H45" s="41">
        <v>484.96666666666664</v>
      </c>
      <c r="I45" s="41">
        <v>481.93333333333328</v>
      </c>
      <c r="J45" s="41">
        <v>494.73333333333323</v>
      </c>
      <c r="K45" s="41">
        <v>497.76666666666665</v>
      </c>
      <c r="L45" s="41">
        <v>501.13333333333321</v>
      </c>
      <c r="M45" s="31">
        <v>494.4</v>
      </c>
      <c r="N45" s="31">
        <v>488</v>
      </c>
      <c r="O45" s="42">
        <v>45241200</v>
      </c>
      <c r="P45" s="43">
        <v>8.0939274040942713E-2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4090.75</v>
      </c>
      <c r="F46" s="40">
        <v>4094.2333333333336</v>
      </c>
      <c r="G46" s="41">
        <v>4066.4666666666672</v>
      </c>
      <c r="H46" s="41">
        <v>4042.1833333333334</v>
      </c>
      <c r="I46" s="41">
        <v>4014.416666666667</v>
      </c>
      <c r="J46" s="41">
        <v>4118.5166666666673</v>
      </c>
      <c r="K46" s="41">
        <v>4146.2833333333338</v>
      </c>
      <c r="L46" s="41">
        <v>4170.5666666666675</v>
      </c>
      <c r="M46" s="31">
        <v>4122</v>
      </c>
      <c r="N46" s="31">
        <v>4069.95</v>
      </c>
      <c r="O46" s="42">
        <v>1356800</v>
      </c>
      <c r="P46" s="43">
        <v>9.5238095238095247E-3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566.20000000000005</v>
      </c>
      <c r="F47" s="40">
        <v>565.43333333333339</v>
      </c>
      <c r="G47" s="41">
        <v>560.26666666666677</v>
      </c>
      <c r="H47" s="41">
        <v>554.33333333333337</v>
      </c>
      <c r="I47" s="41">
        <v>549.16666666666674</v>
      </c>
      <c r="J47" s="41">
        <v>571.36666666666679</v>
      </c>
      <c r="K47" s="41">
        <v>576.5333333333333</v>
      </c>
      <c r="L47" s="41">
        <v>582.46666666666681</v>
      </c>
      <c r="M47" s="31">
        <v>570.6</v>
      </c>
      <c r="N47" s="31">
        <v>559.5</v>
      </c>
      <c r="O47" s="42">
        <v>19199400</v>
      </c>
      <c r="P47" s="43">
        <v>1.2295557359935042E-2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161.65</v>
      </c>
      <c r="F48" s="40">
        <v>159.78333333333333</v>
      </c>
      <c r="G48" s="41">
        <v>157.56666666666666</v>
      </c>
      <c r="H48" s="41">
        <v>153.48333333333332</v>
      </c>
      <c r="I48" s="41">
        <v>151.26666666666665</v>
      </c>
      <c r="J48" s="41">
        <v>163.86666666666667</v>
      </c>
      <c r="K48" s="41">
        <v>166.08333333333331</v>
      </c>
      <c r="L48" s="41">
        <v>170.16666666666669</v>
      </c>
      <c r="M48" s="31">
        <v>162</v>
      </c>
      <c r="N48" s="31">
        <v>155.69999999999999</v>
      </c>
      <c r="O48" s="42">
        <v>74260800</v>
      </c>
      <c r="P48" s="43">
        <v>-6.1681222707423579E-2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629.20000000000005</v>
      </c>
      <c r="F49" s="40">
        <v>632.63333333333333</v>
      </c>
      <c r="G49" s="41">
        <v>621.36666666666667</v>
      </c>
      <c r="H49" s="41">
        <v>613.5333333333333</v>
      </c>
      <c r="I49" s="41">
        <v>602.26666666666665</v>
      </c>
      <c r="J49" s="41">
        <v>640.4666666666667</v>
      </c>
      <c r="K49" s="41">
        <v>651.73333333333335</v>
      </c>
      <c r="L49" s="41">
        <v>659.56666666666672</v>
      </c>
      <c r="M49" s="31">
        <v>643.9</v>
      </c>
      <c r="N49" s="31">
        <v>624.79999999999995</v>
      </c>
      <c r="O49" s="42">
        <v>3872700</v>
      </c>
      <c r="P49" s="43">
        <v>2.7770764958343851E-3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580.65</v>
      </c>
      <c r="F50" s="40">
        <v>581.11666666666667</v>
      </c>
      <c r="G50" s="41">
        <v>578.33333333333337</v>
      </c>
      <c r="H50" s="41">
        <v>576.01666666666665</v>
      </c>
      <c r="I50" s="41">
        <v>573.23333333333335</v>
      </c>
      <c r="J50" s="41">
        <v>583.43333333333339</v>
      </c>
      <c r="K50" s="41">
        <v>586.2166666666667</v>
      </c>
      <c r="L50" s="41">
        <v>588.53333333333342</v>
      </c>
      <c r="M50" s="31">
        <v>583.9</v>
      </c>
      <c r="N50" s="31">
        <v>578.79999999999995</v>
      </c>
      <c r="O50" s="42">
        <v>11067500</v>
      </c>
      <c r="P50" s="43">
        <v>-1.3534852244529664E-3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956.3</v>
      </c>
      <c r="F51" s="40">
        <v>951.36666666666667</v>
      </c>
      <c r="G51" s="41">
        <v>945.0333333333333</v>
      </c>
      <c r="H51" s="41">
        <v>933.76666666666665</v>
      </c>
      <c r="I51" s="41">
        <v>927.43333333333328</v>
      </c>
      <c r="J51" s="41">
        <v>962.63333333333333</v>
      </c>
      <c r="K51" s="41">
        <v>968.96666666666658</v>
      </c>
      <c r="L51" s="41">
        <v>980.23333333333335</v>
      </c>
      <c r="M51" s="31">
        <v>957.7</v>
      </c>
      <c r="N51" s="31">
        <v>940.1</v>
      </c>
      <c r="O51" s="42">
        <v>11742250</v>
      </c>
      <c r="P51" s="43">
        <v>4.0015561607291729E-3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161.65</v>
      </c>
      <c r="F52" s="40">
        <v>159.65</v>
      </c>
      <c r="G52" s="41">
        <v>156.4</v>
      </c>
      <c r="H52" s="41">
        <v>151.15</v>
      </c>
      <c r="I52" s="41">
        <v>147.9</v>
      </c>
      <c r="J52" s="41">
        <v>164.9</v>
      </c>
      <c r="K52" s="41">
        <v>168.15</v>
      </c>
      <c r="L52" s="41">
        <v>173.4</v>
      </c>
      <c r="M52" s="31">
        <v>162.9</v>
      </c>
      <c r="N52" s="31">
        <v>154.4</v>
      </c>
      <c r="O52" s="42">
        <v>53470200</v>
      </c>
      <c r="P52" s="43">
        <v>0.10101184813629681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5388.85</v>
      </c>
      <c r="F53" s="40">
        <v>5360.2833333333338</v>
      </c>
      <c r="G53" s="41">
        <v>5297.5666666666675</v>
      </c>
      <c r="H53" s="41">
        <v>5206.2833333333338</v>
      </c>
      <c r="I53" s="41">
        <v>5143.5666666666675</v>
      </c>
      <c r="J53" s="41">
        <v>5451.5666666666675</v>
      </c>
      <c r="K53" s="41">
        <v>5514.2833333333328</v>
      </c>
      <c r="L53" s="41">
        <v>5605.5666666666675</v>
      </c>
      <c r="M53" s="31">
        <v>5423</v>
      </c>
      <c r="N53" s="31">
        <v>5269</v>
      </c>
      <c r="O53" s="42">
        <v>900200</v>
      </c>
      <c r="P53" s="43">
        <v>1.3738738738738739E-2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1734.85</v>
      </c>
      <c r="F54" s="40">
        <v>1739.1500000000003</v>
      </c>
      <c r="G54" s="41">
        <v>1727.3500000000006</v>
      </c>
      <c r="H54" s="41">
        <v>1719.8500000000004</v>
      </c>
      <c r="I54" s="41">
        <v>1708.0500000000006</v>
      </c>
      <c r="J54" s="41">
        <v>1746.6500000000005</v>
      </c>
      <c r="K54" s="41">
        <v>1758.4500000000003</v>
      </c>
      <c r="L54" s="41">
        <v>1765.9500000000005</v>
      </c>
      <c r="M54" s="31">
        <v>1750.95</v>
      </c>
      <c r="N54" s="31">
        <v>1731.65</v>
      </c>
      <c r="O54" s="42">
        <v>2804550</v>
      </c>
      <c r="P54" s="43">
        <v>1.2253663466397171E-2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721.1</v>
      </c>
      <c r="F55" s="40">
        <v>724.93333333333339</v>
      </c>
      <c r="G55" s="41">
        <v>714.66666666666674</v>
      </c>
      <c r="H55" s="41">
        <v>708.23333333333335</v>
      </c>
      <c r="I55" s="41">
        <v>697.9666666666667</v>
      </c>
      <c r="J55" s="41">
        <v>731.36666666666679</v>
      </c>
      <c r="K55" s="41">
        <v>741.63333333333344</v>
      </c>
      <c r="L55" s="41">
        <v>748.06666666666683</v>
      </c>
      <c r="M55" s="31">
        <v>735.2</v>
      </c>
      <c r="N55" s="31">
        <v>718.5</v>
      </c>
      <c r="O55" s="42">
        <v>7949418</v>
      </c>
      <c r="P55" s="43">
        <v>2.251708886208283E-2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833.75</v>
      </c>
      <c r="F56" s="40">
        <v>832.4</v>
      </c>
      <c r="G56" s="41">
        <v>827.94999999999993</v>
      </c>
      <c r="H56" s="41">
        <v>822.15</v>
      </c>
      <c r="I56" s="41">
        <v>817.69999999999993</v>
      </c>
      <c r="J56" s="41">
        <v>838.19999999999993</v>
      </c>
      <c r="K56" s="41">
        <v>842.65</v>
      </c>
      <c r="L56" s="41">
        <v>848.44999999999993</v>
      </c>
      <c r="M56" s="31">
        <v>836.85</v>
      </c>
      <c r="N56" s="31">
        <v>826.6</v>
      </c>
      <c r="O56" s="42">
        <v>1995000</v>
      </c>
      <c r="P56" s="43">
        <v>-9.3896713615023472E-4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156.5</v>
      </c>
      <c r="F57" s="40">
        <v>156.86666666666667</v>
      </c>
      <c r="G57" s="41">
        <v>155.73333333333335</v>
      </c>
      <c r="H57" s="41">
        <v>154.96666666666667</v>
      </c>
      <c r="I57" s="41">
        <v>153.83333333333334</v>
      </c>
      <c r="J57" s="41">
        <v>157.63333333333335</v>
      </c>
      <c r="K57" s="41">
        <v>158.76666666666668</v>
      </c>
      <c r="L57" s="41">
        <v>159.53333333333336</v>
      </c>
      <c r="M57" s="31">
        <v>158</v>
      </c>
      <c r="N57" s="31">
        <v>156.1</v>
      </c>
      <c r="O57" s="42">
        <v>7768600</v>
      </c>
      <c r="P57" s="43">
        <v>5.560235888795282E-2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1043.6500000000001</v>
      </c>
      <c r="F58" s="40">
        <v>1044.3666666666668</v>
      </c>
      <c r="G58" s="41">
        <v>1037.7333333333336</v>
      </c>
      <c r="H58" s="41">
        <v>1031.8166666666668</v>
      </c>
      <c r="I58" s="41">
        <v>1025.1833333333336</v>
      </c>
      <c r="J58" s="41">
        <v>1050.2833333333335</v>
      </c>
      <c r="K58" s="41">
        <v>1056.9166666666667</v>
      </c>
      <c r="L58" s="41">
        <v>1062.8333333333335</v>
      </c>
      <c r="M58" s="31">
        <v>1051</v>
      </c>
      <c r="N58" s="31">
        <v>1038.45</v>
      </c>
      <c r="O58" s="42">
        <v>2145000</v>
      </c>
      <c r="P58" s="43">
        <v>-2.3224043715846996E-2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638.75</v>
      </c>
      <c r="F59" s="40">
        <v>640.88333333333333</v>
      </c>
      <c r="G59" s="41">
        <v>634.91666666666663</v>
      </c>
      <c r="H59" s="41">
        <v>631.08333333333326</v>
      </c>
      <c r="I59" s="41">
        <v>625.11666666666656</v>
      </c>
      <c r="J59" s="41">
        <v>644.7166666666667</v>
      </c>
      <c r="K59" s="41">
        <v>650.68333333333339</v>
      </c>
      <c r="L59" s="41">
        <v>654.51666666666677</v>
      </c>
      <c r="M59" s="31">
        <v>646.85</v>
      </c>
      <c r="N59" s="31">
        <v>637.04999999999995</v>
      </c>
      <c r="O59" s="42">
        <v>10887500</v>
      </c>
      <c r="P59" s="43">
        <v>7.7519379844961239E-3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2455.25</v>
      </c>
      <c r="F60" s="40">
        <v>2455.3166666666671</v>
      </c>
      <c r="G60" s="41">
        <v>2442.0333333333342</v>
      </c>
      <c r="H60" s="41">
        <v>2428.8166666666671</v>
      </c>
      <c r="I60" s="41">
        <v>2415.5333333333342</v>
      </c>
      <c r="J60" s="41">
        <v>2468.5333333333342</v>
      </c>
      <c r="K60" s="41">
        <v>2481.8166666666671</v>
      </c>
      <c r="L60" s="41">
        <v>2495.0333333333342</v>
      </c>
      <c r="M60" s="31">
        <v>2468.6</v>
      </c>
      <c r="N60" s="31">
        <v>2442.1</v>
      </c>
      <c r="O60" s="42">
        <v>2743500</v>
      </c>
      <c r="P60" s="43">
        <v>2.7412280701754384E-3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5159.8</v>
      </c>
      <c r="F61" s="40">
        <v>5139.2833333333338</v>
      </c>
      <c r="G61" s="41">
        <v>5112.5166666666673</v>
      </c>
      <c r="H61" s="41">
        <v>5065.2333333333336</v>
      </c>
      <c r="I61" s="41">
        <v>5038.4666666666672</v>
      </c>
      <c r="J61" s="41">
        <v>5186.5666666666675</v>
      </c>
      <c r="K61" s="41">
        <v>5213.3333333333339</v>
      </c>
      <c r="L61" s="41">
        <v>5260.6166666666677</v>
      </c>
      <c r="M61" s="31">
        <v>5166.05</v>
      </c>
      <c r="N61" s="31">
        <v>5092</v>
      </c>
      <c r="O61" s="42">
        <v>2369200</v>
      </c>
      <c r="P61" s="43">
        <v>-3.7380139769218265E-2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4281.45</v>
      </c>
      <c r="F62" s="40">
        <v>4272.5999999999995</v>
      </c>
      <c r="G62" s="41">
        <v>4249.0999999999985</v>
      </c>
      <c r="H62" s="41">
        <v>4216.7499999999991</v>
      </c>
      <c r="I62" s="41">
        <v>4193.2499999999982</v>
      </c>
      <c r="J62" s="41">
        <v>4304.9499999999989</v>
      </c>
      <c r="K62" s="41">
        <v>4328.4500000000007</v>
      </c>
      <c r="L62" s="41">
        <v>4360.7999999999993</v>
      </c>
      <c r="M62" s="31">
        <v>4296.1000000000004</v>
      </c>
      <c r="N62" s="31">
        <v>4240.25</v>
      </c>
      <c r="O62" s="42">
        <v>419375</v>
      </c>
      <c r="P62" s="43">
        <v>6.6772655007949128E-2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342.8</v>
      </c>
      <c r="F63" s="40">
        <v>343.26666666666665</v>
      </c>
      <c r="G63" s="41">
        <v>340.73333333333329</v>
      </c>
      <c r="H63" s="41">
        <v>338.66666666666663</v>
      </c>
      <c r="I63" s="41">
        <v>336.13333333333327</v>
      </c>
      <c r="J63" s="41">
        <v>345.33333333333331</v>
      </c>
      <c r="K63" s="41">
        <v>347.86666666666662</v>
      </c>
      <c r="L63" s="41">
        <v>349.93333333333334</v>
      </c>
      <c r="M63" s="31">
        <v>345.8</v>
      </c>
      <c r="N63" s="31">
        <v>341.2</v>
      </c>
      <c r="O63" s="42">
        <v>36900600</v>
      </c>
      <c r="P63" s="43">
        <v>-1.2278067308541649E-2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4961.55</v>
      </c>
      <c r="F64" s="40">
        <v>4958.666666666667</v>
      </c>
      <c r="G64" s="41">
        <v>4936.8833333333341</v>
      </c>
      <c r="H64" s="41">
        <v>4912.2166666666672</v>
      </c>
      <c r="I64" s="41">
        <v>4890.4333333333343</v>
      </c>
      <c r="J64" s="41">
        <v>4983.3333333333339</v>
      </c>
      <c r="K64" s="41">
        <v>5005.1166666666668</v>
      </c>
      <c r="L64" s="41">
        <v>5029.7833333333338</v>
      </c>
      <c r="M64" s="31">
        <v>4980.45</v>
      </c>
      <c r="N64" s="31">
        <v>4934</v>
      </c>
      <c r="O64" s="42">
        <v>2868125</v>
      </c>
      <c r="P64" s="43">
        <v>3.6304785233137959E-3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2849.9</v>
      </c>
      <c r="F65" s="40">
        <v>2838.2666666666664</v>
      </c>
      <c r="G65" s="41">
        <v>2818.6833333333329</v>
      </c>
      <c r="H65" s="41">
        <v>2787.4666666666667</v>
      </c>
      <c r="I65" s="41">
        <v>2767.8833333333332</v>
      </c>
      <c r="J65" s="41">
        <v>2869.4833333333327</v>
      </c>
      <c r="K65" s="41">
        <v>2889.0666666666666</v>
      </c>
      <c r="L65" s="41">
        <v>2920.2833333333324</v>
      </c>
      <c r="M65" s="31">
        <v>2857.85</v>
      </c>
      <c r="N65" s="31">
        <v>2807.05</v>
      </c>
      <c r="O65" s="42">
        <v>4123350</v>
      </c>
      <c r="P65" s="43">
        <v>-9.6671149966375252E-3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1466.3</v>
      </c>
      <c r="F66" s="40">
        <v>1461.9666666666665</v>
      </c>
      <c r="G66" s="41">
        <v>1449.9333333333329</v>
      </c>
      <c r="H66" s="41">
        <v>1433.5666666666664</v>
      </c>
      <c r="I66" s="41">
        <v>1421.5333333333328</v>
      </c>
      <c r="J66" s="41">
        <v>1478.333333333333</v>
      </c>
      <c r="K66" s="41">
        <v>1490.3666666666663</v>
      </c>
      <c r="L66" s="41">
        <v>1506.7333333333331</v>
      </c>
      <c r="M66" s="31">
        <v>1474</v>
      </c>
      <c r="N66" s="31">
        <v>1445.6</v>
      </c>
      <c r="O66" s="42">
        <v>7284200</v>
      </c>
      <c r="P66" s="43">
        <v>-4.8016101207590568E-2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183.15</v>
      </c>
      <c r="F67" s="40">
        <v>183.2166666666667</v>
      </c>
      <c r="G67" s="41">
        <v>182.23333333333341</v>
      </c>
      <c r="H67" s="41">
        <v>181.31666666666672</v>
      </c>
      <c r="I67" s="41">
        <v>180.33333333333343</v>
      </c>
      <c r="J67" s="41">
        <v>184.13333333333338</v>
      </c>
      <c r="K67" s="41">
        <v>185.11666666666667</v>
      </c>
      <c r="L67" s="41">
        <v>186.03333333333336</v>
      </c>
      <c r="M67" s="31">
        <v>184.2</v>
      </c>
      <c r="N67" s="31">
        <v>182.3</v>
      </c>
      <c r="O67" s="42">
        <v>34797600</v>
      </c>
      <c r="P67" s="43">
        <v>-4.665154354472828E-2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83.95</v>
      </c>
      <c r="F68" s="40">
        <v>83.516666666666666</v>
      </c>
      <c r="G68" s="41">
        <v>82.633333333333326</v>
      </c>
      <c r="H68" s="41">
        <v>81.316666666666663</v>
      </c>
      <c r="I68" s="41">
        <v>80.433333333333323</v>
      </c>
      <c r="J68" s="41">
        <v>84.833333333333329</v>
      </c>
      <c r="K68" s="41">
        <v>85.716666666666683</v>
      </c>
      <c r="L68" s="41">
        <v>87.033333333333331</v>
      </c>
      <c r="M68" s="31">
        <v>84.4</v>
      </c>
      <c r="N68" s="31">
        <v>82.2</v>
      </c>
      <c r="O68" s="42">
        <v>80840000</v>
      </c>
      <c r="P68" s="43">
        <v>3.7248572138068041E-3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157.35</v>
      </c>
      <c r="F69" s="40">
        <v>157.53333333333333</v>
      </c>
      <c r="G69" s="41">
        <v>155.16666666666666</v>
      </c>
      <c r="H69" s="41">
        <v>152.98333333333332</v>
      </c>
      <c r="I69" s="41">
        <v>150.61666666666665</v>
      </c>
      <c r="J69" s="41">
        <v>159.71666666666667</v>
      </c>
      <c r="K69" s="41">
        <v>162.08333333333334</v>
      </c>
      <c r="L69" s="41">
        <v>164.26666666666668</v>
      </c>
      <c r="M69" s="31">
        <v>159.9</v>
      </c>
      <c r="N69" s="31">
        <v>155.35</v>
      </c>
      <c r="O69" s="42">
        <v>41797200</v>
      </c>
      <c r="P69" s="43">
        <v>-7.1544715447154475E-2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535.9</v>
      </c>
      <c r="F70" s="40">
        <v>534.16666666666663</v>
      </c>
      <c r="G70" s="41">
        <v>530.23333333333323</v>
      </c>
      <c r="H70" s="41">
        <v>524.56666666666661</v>
      </c>
      <c r="I70" s="41">
        <v>520.63333333333321</v>
      </c>
      <c r="J70" s="41">
        <v>539.83333333333326</v>
      </c>
      <c r="K70" s="41">
        <v>543.76666666666665</v>
      </c>
      <c r="L70" s="41">
        <v>549.43333333333328</v>
      </c>
      <c r="M70" s="31">
        <v>538.1</v>
      </c>
      <c r="N70" s="31">
        <v>528.5</v>
      </c>
      <c r="O70" s="42">
        <v>7200150</v>
      </c>
      <c r="P70" s="43">
        <v>-4.8769371011850499E-2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32.4</v>
      </c>
      <c r="F71" s="40">
        <v>31.75</v>
      </c>
      <c r="G71" s="41">
        <v>30.85</v>
      </c>
      <c r="H71" s="41">
        <v>29.3</v>
      </c>
      <c r="I71" s="41">
        <v>28.400000000000002</v>
      </c>
      <c r="J71" s="41">
        <v>33.299999999999997</v>
      </c>
      <c r="K71" s="41">
        <v>34.200000000000003</v>
      </c>
      <c r="L71" s="41">
        <v>35.75</v>
      </c>
      <c r="M71" s="31">
        <v>32.65</v>
      </c>
      <c r="N71" s="31">
        <v>30.2</v>
      </c>
      <c r="O71" s="42">
        <v>103680000</v>
      </c>
      <c r="P71" s="43">
        <v>3.7370553804592525E-2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1130.25</v>
      </c>
      <c r="F72" s="40">
        <v>1128.7333333333333</v>
      </c>
      <c r="G72" s="41">
        <v>1115.6666666666667</v>
      </c>
      <c r="H72" s="41">
        <v>1101.0833333333335</v>
      </c>
      <c r="I72" s="41">
        <v>1088.0166666666669</v>
      </c>
      <c r="J72" s="41">
        <v>1143.3166666666666</v>
      </c>
      <c r="K72" s="41">
        <v>1156.3833333333332</v>
      </c>
      <c r="L72" s="41">
        <v>1170.9666666666665</v>
      </c>
      <c r="M72" s="31">
        <v>1141.8</v>
      </c>
      <c r="N72" s="31">
        <v>1114.1500000000001</v>
      </c>
      <c r="O72" s="42">
        <v>5539000</v>
      </c>
      <c r="P72" s="43">
        <v>3.1279091416868368E-2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1632</v>
      </c>
      <c r="F73" s="40">
        <v>1628.9833333333333</v>
      </c>
      <c r="G73" s="41">
        <v>1610.5166666666667</v>
      </c>
      <c r="H73" s="41">
        <v>1589.0333333333333</v>
      </c>
      <c r="I73" s="41">
        <v>1570.5666666666666</v>
      </c>
      <c r="J73" s="41">
        <v>1650.4666666666667</v>
      </c>
      <c r="K73" s="41">
        <v>1668.9333333333334</v>
      </c>
      <c r="L73" s="41">
        <v>1690.4166666666667</v>
      </c>
      <c r="M73" s="31">
        <v>1647.45</v>
      </c>
      <c r="N73" s="31">
        <v>1607.5</v>
      </c>
      <c r="O73" s="42">
        <v>1610700</v>
      </c>
      <c r="P73" s="43">
        <v>-4.2133745651333591E-2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333.7</v>
      </c>
      <c r="F74" s="40">
        <v>334.51666666666665</v>
      </c>
      <c r="G74" s="41">
        <v>331.38333333333333</v>
      </c>
      <c r="H74" s="41">
        <v>329.06666666666666</v>
      </c>
      <c r="I74" s="41">
        <v>325.93333333333334</v>
      </c>
      <c r="J74" s="41">
        <v>336.83333333333331</v>
      </c>
      <c r="K74" s="41">
        <v>339.96666666666664</v>
      </c>
      <c r="L74" s="41">
        <v>342.2833333333333</v>
      </c>
      <c r="M74" s="31">
        <v>337.65</v>
      </c>
      <c r="N74" s="31">
        <v>332.2</v>
      </c>
      <c r="O74" s="42">
        <v>13395100</v>
      </c>
      <c r="P74" s="43">
        <v>5.78904712284358E-4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1606.1</v>
      </c>
      <c r="F75" s="40">
        <v>1607.2333333333333</v>
      </c>
      <c r="G75" s="41">
        <v>1588.8666666666668</v>
      </c>
      <c r="H75" s="41">
        <v>1571.6333333333334</v>
      </c>
      <c r="I75" s="41">
        <v>1553.2666666666669</v>
      </c>
      <c r="J75" s="41">
        <v>1624.4666666666667</v>
      </c>
      <c r="K75" s="41">
        <v>1642.833333333333</v>
      </c>
      <c r="L75" s="41">
        <v>1660.0666666666666</v>
      </c>
      <c r="M75" s="31">
        <v>1625.6</v>
      </c>
      <c r="N75" s="31">
        <v>1590</v>
      </c>
      <c r="O75" s="42">
        <v>10463775</v>
      </c>
      <c r="P75" s="43">
        <v>-7.255520504731861E-3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676.65</v>
      </c>
      <c r="F76" s="40">
        <v>681.2166666666667</v>
      </c>
      <c r="G76" s="41">
        <v>670.43333333333339</v>
      </c>
      <c r="H76" s="41">
        <v>664.2166666666667</v>
      </c>
      <c r="I76" s="41">
        <v>653.43333333333339</v>
      </c>
      <c r="J76" s="41">
        <v>687.43333333333339</v>
      </c>
      <c r="K76" s="41">
        <v>698.2166666666667</v>
      </c>
      <c r="L76" s="41">
        <v>704.43333333333339</v>
      </c>
      <c r="M76" s="31">
        <v>692</v>
      </c>
      <c r="N76" s="31">
        <v>675</v>
      </c>
      <c r="O76" s="42">
        <v>4961250</v>
      </c>
      <c r="P76" s="43">
        <v>0.1095890410958904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1403.75</v>
      </c>
      <c r="F77" s="40">
        <v>1408.95</v>
      </c>
      <c r="G77" s="41">
        <v>1389.9</v>
      </c>
      <c r="H77" s="41">
        <v>1376.05</v>
      </c>
      <c r="I77" s="41">
        <v>1357</v>
      </c>
      <c r="J77" s="41">
        <v>1422.8000000000002</v>
      </c>
      <c r="K77" s="41">
        <v>1441.85</v>
      </c>
      <c r="L77" s="41">
        <v>1455.7000000000003</v>
      </c>
      <c r="M77" s="31">
        <v>1428</v>
      </c>
      <c r="N77" s="31">
        <v>1395.1</v>
      </c>
      <c r="O77" s="42">
        <v>1680550</v>
      </c>
      <c r="P77" s="43">
        <v>4.1813898704358067E-2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1457.15</v>
      </c>
      <c r="F78" s="40">
        <v>1459.1833333333334</v>
      </c>
      <c r="G78" s="41">
        <v>1449.3666666666668</v>
      </c>
      <c r="H78" s="41">
        <v>1441.5833333333335</v>
      </c>
      <c r="I78" s="41">
        <v>1431.7666666666669</v>
      </c>
      <c r="J78" s="41">
        <v>1466.9666666666667</v>
      </c>
      <c r="K78" s="41">
        <v>1476.7833333333333</v>
      </c>
      <c r="L78" s="41">
        <v>1484.5666666666666</v>
      </c>
      <c r="M78" s="31">
        <v>1469</v>
      </c>
      <c r="N78" s="31">
        <v>1451.4</v>
      </c>
      <c r="O78" s="42">
        <v>4372500</v>
      </c>
      <c r="P78" s="43">
        <v>-2.4322213544572129E-2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1273.5999999999999</v>
      </c>
      <c r="F79" s="40">
        <v>1264.8</v>
      </c>
      <c r="G79" s="41">
        <v>1240.5999999999999</v>
      </c>
      <c r="H79" s="41">
        <v>1207.5999999999999</v>
      </c>
      <c r="I79" s="41">
        <v>1183.3999999999999</v>
      </c>
      <c r="J79" s="41">
        <v>1297.8</v>
      </c>
      <c r="K79" s="41">
        <v>1322.0000000000002</v>
      </c>
      <c r="L79" s="41">
        <v>1355</v>
      </c>
      <c r="M79" s="31">
        <v>1289</v>
      </c>
      <c r="N79" s="31">
        <v>1231.8</v>
      </c>
      <c r="O79" s="42">
        <v>19426400</v>
      </c>
      <c r="P79" s="43">
        <v>1.6892015682825841E-2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2824.7</v>
      </c>
      <c r="F80" s="40">
        <v>2823.2999999999997</v>
      </c>
      <c r="G80" s="41">
        <v>2803.6499999999996</v>
      </c>
      <c r="H80" s="41">
        <v>2782.6</v>
      </c>
      <c r="I80" s="41">
        <v>2762.95</v>
      </c>
      <c r="J80" s="41">
        <v>2844.3499999999995</v>
      </c>
      <c r="K80" s="41">
        <v>2864</v>
      </c>
      <c r="L80" s="41">
        <v>2885.0499999999993</v>
      </c>
      <c r="M80" s="31">
        <v>2842.95</v>
      </c>
      <c r="N80" s="31">
        <v>2802.25</v>
      </c>
      <c r="O80" s="42">
        <v>12994500</v>
      </c>
      <c r="P80" s="43">
        <v>7.1619998151741979E-4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3262.35</v>
      </c>
      <c r="F81" s="40">
        <v>3267.1833333333329</v>
      </c>
      <c r="G81" s="41">
        <v>3235.4666666666658</v>
      </c>
      <c r="H81" s="41">
        <v>3208.583333333333</v>
      </c>
      <c r="I81" s="41">
        <v>3176.8666666666659</v>
      </c>
      <c r="J81" s="41">
        <v>3294.0666666666657</v>
      </c>
      <c r="K81" s="41">
        <v>3325.7833333333328</v>
      </c>
      <c r="L81" s="41">
        <v>3352.6666666666656</v>
      </c>
      <c r="M81" s="31">
        <v>3298.9</v>
      </c>
      <c r="N81" s="31">
        <v>3240.3</v>
      </c>
      <c r="O81" s="42">
        <v>1571800</v>
      </c>
      <c r="P81" s="43">
        <v>-1.90500381000762E-3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1552.45</v>
      </c>
      <c r="F82" s="40">
        <v>1551.3833333333332</v>
      </c>
      <c r="G82" s="41">
        <v>1543.2666666666664</v>
      </c>
      <c r="H82" s="41">
        <v>1534.0833333333333</v>
      </c>
      <c r="I82" s="41">
        <v>1525.9666666666665</v>
      </c>
      <c r="J82" s="41">
        <v>1560.5666666666664</v>
      </c>
      <c r="K82" s="41">
        <v>1568.6833333333332</v>
      </c>
      <c r="L82" s="41">
        <v>1577.8666666666663</v>
      </c>
      <c r="M82" s="31">
        <v>1559.5</v>
      </c>
      <c r="N82" s="31">
        <v>1542.2</v>
      </c>
      <c r="O82" s="42">
        <v>28818900</v>
      </c>
      <c r="P82" s="43">
        <v>8.07499535919807E-2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746.35</v>
      </c>
      <c r="F83" s="40">
        <v>746.7166666666667</v>
      </c>
      <c r="G83" s="41">
        <v>740.98333333333335</v>
      </c>
      <c r="H83" s="41">
        <v>735.61666666666667</v>
      </c>
      <c r="I83" s="41">
        <v>729.88333333333333</v>
      </c>
      <c r="J83" s="41">
        <v>752.08333333333337</v>
      </c>
      <c r="K83" s="41">
        <v>757.81666666666672</v>
      </c>
      <c r="L83" s="41">
        <v>763.18333333333339</v>
      </c>
      <c r="M83" s="31">
        <v>752.45</v>
      </c>
      <c r="N83" s="31">
        <v>741.35</v>
      </c>
      <c r="O83" s="42">
        <v>18774800</v>
      </c>
      <c r="P83" s="43">
        <v>-1.7838646564621936E-2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2879.4</v>
      </c>
      <c r="F84" s="40">
        <v>2876.75</v>
      </c>
      <c r="G84" s="41">
        <v>2868.25</v>
      </c>
      <c r="H84" s="41">
        <v>2857.1</v>
      </c>
      <c r="I84" s="41">
        <v>2848.6</v>
      </c>
      <c r="J84" s="41">
        <v>2887.9</v>
      </c>
      <c r="K84" s="41">
        <v>2896.4</v>
      </c>
      <c r="L84" s="41">
        <v>2907.55</v>
      </c>
      <c r="M84" s="31">
        <v>2885.25</v>
      </c>
      <c r="N84" s="31">
        <v>2865.6</v>
      </c>
      <c r="O84" s="42">
        <v>4437000</v>
      </c>
      <c r="P84" s="43">
        <v>-3.9922103213242452E-2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487.15</v>
      </c>
      <c r="F85" s="40">
        <v>483.31666666666661</v>
      </c>
      <c r="G85" s="41">
        <v>478.68333333333322</v>
      </c>
      <c r="H85" s="41">
        <v>470.21666666666664</v>
      </c>
      <c r="I85" s="41">
        <v>465.58333333333326</v>
      </c>
      <c r="J85" s="41">
        <v>491.78333333333319</v>
      </c>
      <c r="K85" s="41">
        <v>496.41666666666663</v>
      </c>
      <c r="L85" s="41">
        <v>504.88333333333316</v>
      </c>
      <c r="M85" s="31">
        <v>487.95</v>
      </c>
      <c r="N85" s="31">
        <v>474.85</v>
      </c>
      <c r="O85" s="42">
        <v>34853650</v>
      </c>
      <c r="P85" s="43">
        <v>-9.2444225317391839E-4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276.60000000000002</v>
      </c>
      <c r="F86" s="40">
        <v>277.2</v>
      </c>
      <c r="G86" s="41">
        <v>273.64999999999998</v>
      </c>
      <c r="H86" s="41">
        <v>270.7</v>
      </c>
      <c r="I86" s="41">
        <v>267.14999999999998</v>
      </c>
      <c r="J86" s="41">
        <v>280.14999999999998</v>
      </c>
      <c r="K86" s="41">
        <v>283.70000000000005</v>
      </c>
      <c r="L86" s="41">
        <v>286.64999999999998</v>
      </c>
      <c r="M86" s="31">
        <v>280.75</v>
      </c>
      <c r="N86" s="31">
        <v>274.25</v>
      </c>
      <c r="O86" s="42">
        <v>25528500</v>
      </c>
      <c r="P86" s="43">
        <v>2.7717391304347826E-2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2778.3</v>
      </c>
      <c r="F87" s="40">
        <v>2772.3166666666671</v>
      </c>
      <c r="G87" s="41">
        <v>2761.5333333333342</v>
      </c>
      <c r="H87" s="41">
        <v>2744.7666666666673</v>
      </c>
      <c r="I87" s="41">
        <v>2733.9833333333345</v>
      </c>
      <c r="J87" s="41">
        <v>2789.0833333333339</v>
      </c>
      <c r="K87" s="41">
        <v>2799.8666666666668</v>
      </c>
      <c r="L87" s="41">
        <v>2816.6333333333337</v>
      </c>
      <c r="M87" s="31">
        <v>2783.1</v>
      </c>
      <c r="N87" s="31">
        <v>2755.55</v>
      </c>
      <c r="O87" s="42">
        <v>8149500</v>
      </c>
      <c r="P87" s="43">
        <v>7.3629569635165476E-5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236.35</v>
      </c>
      <c r="F88" s="40">
        <v>238.83333333333334</v>
      </c>
      <c r="G88" s="41">
        <v>232.7166666666667</v>
      </c>
      <c r="H88" s="41">
        <v>229.08333333333334</v>
      </c>
      <c r="I88" s="41">
        <v>222.9666666666667</v>
      </c>
      <c r="J88" s="41">
        <v>242.4666666666667</v>
      </c>
      <c r="K88" s="41">
        <v>248.58333333333331</v>
      </c>
      <c r="L88" s="41">
        <v>252.2166666666667</v>
      </c>
      <c r="M88" s="31">
        <v>244.95</v>
      </c>
      <c r="N88" s="31">
        <v>235.2</v>
      </c>
      <c r="O88" s="42">
        <v>37091500</v>
      </c>
      <c r="P88" s="43">
        <v>9.6800806673388945E-2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715.15</v>
      </c>
      <c r="F89" s="40">
        <v>713.36666666666667</v>
      </c>
      <c r="G89" s="41">
        <v>709.33333333333337</v>
      </c>
      <c r="H89" s="41">
        <v>703.51666666666665</v>
      </c>
      <c r="I89" s="41">
        <v>699.48333333333335</v>
      </c>
      <c r="J89" s="41">
        <v>719.18333333333339</v>
      </c>
      <c r="K89" s="41">
        <v>723.2166666666667</v>
      </c>
      <c r="L89" s="41">
        <v>729.03333333333342</v>
      </c>
      <c r="M89" s="31">
        <v>717.4</v>
      </c>
      <c r="N89" s="31">
        <v>707.55</v>
      </c>
      <c r="O89" s="42">
        <v>85225250</v>
      </c>
      <c r="P89" s="43">
        <v>1.8912147417764486E-3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1613.7</v>
      </c>
      <c r="F90" s="40">
        <v>1612.1666666666667</v>
      </c>
      <c r="G90" s="41">
        <v>1595.0333333333335</v>
      </c>
      <c r="H90" s="41">
        <v>1576.3666666666668</v>
      </c>
      <c r="I90" s="41">
        <v>1559.2333333333336</v>
      </c>
      <c r="J90" s="41">
        <v>1630.8333333333335</v>
      </c>
      <c r="K90" s="41">
        <v>1647.9666666666667</v>
      </c>
      <c r="L90" s="41">
        <v>1666.6333333333334</v>
      </c>
      <c r="M90" s="31">
        <v>1629.3</v>
      </c>
      <c r="N90" s="31">
        <v>1593.5</v>
      </c>
      <c r="O90" s="42">
        <v>2346000</v>
      </c>
      <c r="P90" s="43">
        <v>5.6257175660160738E-2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696.35</v>
      </c>
      <c r="F91" s="40">
        <v>694.80000000000007</v>
      </c>
      <c r="G91" s="41">
        <v>690.95000000000016</v>
      </c>
      <c r="H91" s="41">
        <v>685.55000000000007</v>
      </c>
      <c r="I91" s="41">
        <v>681.70000000000016</v>
      </c>
      <c r="J91" s="41">
        <v>700.20000000000016</v>
      </c>
      <c r="K91" s="41">
        <v>704.05000000000007</v>
      </c>
      <c r="L91" s="41">
        <v>709.45000000000016</v>
      </c>
      <c r="M91" s="31">
        <v>698.65</v>
      </c>
      <c r="N91" s="31">
        <v>689.4</v>
      </c>
      <c r="O91" s="42">
        <v>6681000</v>
      </c>
      <c r="P91" s="43">
        <v>-1.4819730148197301E-2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9</v>
      </c>
      <c r="F92" s="40">
        <v>8.9833333333333343</v>
      </c>
      <c r="G92" s="41">
        <v>8.6166666666666689</v>
      </c>
      <c r="H92" s="41">
        <v>8.2333333333333343</v>
      </c>
      <c r="I92" s="41">
        <v>7.8666666666666689</v>
      </c>
      <c r="J92" s="41">
        <v>9.3666666666666689</v>
      </c>
      <c r="K92" s="41">
        <v>9.7333333333333361</v>
      </c>
      <c r="L92" s="41">
        <v>10.116666666666669</v>
      </c>
      <c r="M92" s="31">
        <v>9.35</v>
      </c>
      <c r="N92" s="31">
        <v>8.6</v>
      </c>
      <c r="O92" s="42">
        <v>792750000</v>
      </c>
      <c r="P92" s="43">
        <v>-0.14811193019407251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48.8</v>
      </c>
      <c r="F93" s="40">
        <v>48.616666666666667</v>
      </c>
      <c r="G93" s="41">
        <v>47.783333333333331</v>
      </c>
      <c r="H93" s="41">
        <v>46.766666666666666</v>
      </c>
      <c r="I93" s="41">
        <v>45.93333333333333</v>
      </c>
      <c r="J93" s="41">
        <v>49.633333333333333</v>
      </c>
      <c r="K93" s="41">
        <v>50.466666666666661</v>
      </c>
      <c r="L93" s="41">
        <v>51.483333333333334</v>
      </c>
      <c r="M93" s="31">
        <v>49.45</v>
      </c>
      <c r="N93" s="31">
        <v>47.6</v>
      </c>
      <c r="O93" s="42">
        <v>178514500</v>
      </c>
      <c r="P93" s="43">
        <v>1.6553962672437111E-2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601.5</v>
      </c>
      <c r="F94" s="40">
        <v>602.0333333333333</v>
      </c>
      <c r="G94" s="41">
        <v>590.11666666666656</v>
      </c>
      <c r="H94" s="41">
        <v>578.73333333333323</v>
      </c>
      <c r="I94" s="41">
        <v>566.81666666666649</v>
      </c>
      <c r="J94" s="41">
        <v>613.41666666666663</v>
      </c>
      <c r="K94" s="41">
        <v>625.33333333333337</v>
      </c>
      <c r="L94" s="41">
        <v>636.7166666666667</v>
      </c>
      <c r="M94" s="31">
        <v>613.95000000000005</v>
      </c>
      <c r="N94" s="31">
        <v>590.65</v>
      </c>
      <c r="O94" s="42">
        <v>10402500</v>
      </c>
      <c r="P94" s="43">
        <v>0.18059299191374664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582.15</v>
      </c>
      <c r="F95" s="40">
        <v>583.86666666666667</v>
      </c>
      <c r="G95" s="41">
        <v>578.23333333333335</v>
      </c>
      <c r="H95" s="41">
        <v>574.31666666666672</v>
      </c>
      <c r="I95" s="41">
        <v>568.68333333333339</v>
      </c>
      <c r="J95" s="41">
        <v>587.7833333333333</v>
      </c>
      <c r="K95" s="41">
        <v>593.41666666666674</v>
      </c>
      <c r="L95" s="41">
        <v>597.33333333333326</v>
      </c>
      <c r="M95" s="31">
        <v>589.5</v>
      </c>
      <c r="N95" s="31">
        <v>579.95000000000005</v>
      </c>
      <c r="O95" s="42">
        <v>9633250</v>
      </c>
      <c r="P95" s="43">
        <v>1.8610061064262867E-2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155.35</v>
      </c>
      <c r="F96" s="40">
        <v>155.01666666666665</v>
      </c>
      <c r="G96" s="41">
        <v>153.33333333333331</v>
      </c>
      <c r="H96" s="41">
        <v>151.31666666666666</v>
      </c>
      <c r="I96" s="41">
        <v>149.63333333333333</v>
      </c>
      <c r="J96" s="41">
        <v>157.0333333333333</v>
      </c>
      <c r="K96" s="41">
        <v>158.71666666666664</v>
      </c>
      <c r="L96" s="41">
        <v>160.73333333333329</v>
      </c>
      <c r="M96" s="31">
        <v>156.69999999999999</v>
      </c>
      <c r="N96" s="31">
        <v>153</v>
      </c>
      <c r="O96" s="42">
        <v>11567400</v>
      </c>
      <c r="P96" s="43">
        <v>-4.0295500335795834E-3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8905.1</v>
      </c>
      <c r="F97" s="40">
        <v>8910.85</v>
      </c>
      <c r="G97" s="41">
        <v>8742.0500000000011</v>
      </c>
      <c r="H97" s="41">
        <v>8579</v>
      </c>
      <c r="I97" s="41">
        <v>8410.2000000000007</v>
      </c>
      <c r="J97" s="41">
        <v>9073.9000000000015</v>
      </c>
      <c r="K97" s="41">
        <v>9242.7000000000007</v>
      </c>
      <c r="L97" s="41">
        <v>9405.7500000000018</v>
      </c>
      <c r="M97" s="31">
        <v>9079.65</v>
      </c>
      <c r="N97" s="31">
        <v>8747.7999999999993</v>
      </c>
      <c r="O97" s="42">
        <v>291300</v>
      </c>
      <c r="P97" s="43">
        <v>2.5813113061435209E-3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1984.65</v>
      </c>
      <c r="F98" s="40">
        <v>1984.2333333333336</v>
      </c>
      <c r="G98" s="41">
        <v>1938.5166666666671</v>
      </c>
      <c r="H98" s="41">
        <v>1892.3833333333334</v>
      </c>
      <c r="I98" s="41">
        <v>1846.666666666667</v>
      </c>
      <c r="J98" s="41">
        <v>2030.3666666666672</v>
      </c>
      <c r="K98" s="41">
        <v>2076.0833333333335</v>
      </c>
      <c r="L98" s="41">
        <v>2122.2166666666672</v>
      </c>
      <c r="M98" s="31">
        <v>2029.95</v>
      </c>
      <c r="N98" s="31">
        <v>1938.1</v>
      </c>
      <c r="O98" s="42">
        <v>2900000</v>
      </c>
      <c r="P98" s="43">
        <v>1.6652059596844872E-2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1055.6500000000001</v>
      </c>
      <c r="F99" s="40">
        <v>1050.2333333333333</v>
      </c>
      <c r="G99" s="41">
        <v>1033.0166666666667</v>
      </c>
      <c r="H99" s="41">
        <v>1010.3833333333332</v>
      </c>
      <c r="I99" s="41">
        <v>993.16666666666652</v>
      </c>
      <c r="J99" s="41">
        <v>1072.8666666666668</v>
      </c>
      <c r="K99" s="41">
        <v>1090.0833333333335</v>
      </c>
      <c r="L99" s="41">
        <v>1112.7166666666669</v>
      </c>
      <c r="M99" s="31">
        <v>1067.45</v>
      </c>
      <c r="N99" s="31">
        <v>1027.5999999999999</v>
      </c>
      <c r="O99" s="42">
        <v>16638300</v>
      </c>
      <c r="P99" s="43">
        <v>-2.3866096414805429E-2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245.65</v>
      </c>
      <c r="F100" s="40">
        <v>246.98333333333335</v>
      </c>
      <c r="G100" s="41">
        <v>237.2166666666667</v>
      </c>
      <c r="H100" s="41">
        <v>228.78333333333336</v>
      </c>
      <c r="I100" s="41">
        <v>219.01666666666671</v>
      </c>
      <c r="J100" s="41">
        <v>255.41666666666669</v>
      </c>
      <c r="K100" s="41">
        <v>265.18333333333334</v>
      </c>
      <c r="L100" s="41">
        <v>273.61666666666667</v>
      </c>
      <c r="M100" s="31">
        <v>256.75</v>
      </c>
      <c r="N100" s="31">
        <v>238.55</v>
      </c>
      <c r="O100" s="42">
        <v>15988000</v>
      </c>
      <c r="P100" s="43">
        <v>0.1488933601609658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1712.2</v>
      </c>
      <c r="F101" s="40">
        <v>1706.8166666666668</v>
      </c>
      <c r="G101" s="41">
        <v>1695.7333333333336</v>
      </c>
      <c r="H101" s="41">
        <v>1679.2666666666667</v>
      </c>
      <c r="I101" s="41">
        <v>1668.1833333333334</v>
      </c>
      <c r="J101" s="41">
        <v>1723.2833333333338</v>
      </c>
      <c r="K101" s="41">
        <v>1734.3666666666672</v>
      </c>
      <c r="L101" s="41">
        <v>1750.8333333333339</v>
      </c>
      <c r="M101" s="31">
        <v>1717.9</v>
      </c>
      <c r="N101" s="31">
        <v>1690.35</v>
      </c>
      <c r="O101" s="42">
        <v>33006600</v>
      </c>
      <c r="P101" s="43">
        <v>-3.1530307148681705E-3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116.85</v>
      </c>
      <c r="F102" s="40">
        <v>116.48333333333333</v>
      </c>
      <c r="G102" s="41">
        <v>115.71666666666667</v>
      </c>
      <c r="H102" s="41">
        <v>114.58333333333333</v>
      </c>
      <c r="I102" s="41">
        <v>113.81666666666666</v>
      </c>
      <c r="J102" s="41">
        <v>117.61666666666667</v>
      </c>
      <c r="K102" s="41">
        <v>118.38333333333335</v>
      </c>
      <c r="L102" s="41">
        <v>119.51666666666668</v>
      </c>
      <c r="M102" s="31">
        <v>117.25</v>
      </c>
      <c r="N102" s="31">
        <v>115.35</v>
      </c>
      <c r="O102" s="42">
        <v>53092000</v>
      </c>
      <c r="P102" s="43">
        <v>6.9033530571992107E-3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2633.55</v>
      </c>
      <c r="F103" s="40">
        <v>2672.6833333333334</v>
      </c>
      <c r="G103" s="41">
        <v>2577.0666666666666</v>
      </c>
      <c r="H103" s="41">
        <v>2520.583333333333</v>
      </c>
      <c r="I103" s="41">
        <v>2424.9666666666662</v>
      </c>
      <c r="J103" s="41">
        <v>2729.166666666667</v>
      </c>
      <c r="K103" s="41">
        <v>2824.7833333333338</v>
      </c>
      <c r="L103" s="41">
        <v>2881.2666666666673</v>
      </c>
      <c r="M103" s="31">
        <v>2768.3</v>
      </c>
      <c r="N103" s="31">
        <v>2616.1999999999998</v>
      </c>
      <c r="O103" s="42">
        <v>339300</v>
      </c>
      <c r="P103" s="43">
        <v>0.34044444444444444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3684.85</v>
      </c>
      <c r="F104" s="40">
        <v>3731.6166666666668</v>
      </c>
      <c r="G104" s="41">
        <v>3623.2333333333336</v>
      </c>
      <c r="H104" s="41">
        <v>3561.6166666666668</v>
      </c>
      <c r="I104" s="41">
        <v>3453.2333333333336</v>
      </c>
      <c r="J104" s="41">
        <v>3793.2333333333336</v>
      </c>
      <c r="K104" s="41">
        <v>3901.6166666666668</v>
      </c>
      <c r="L104" s="41">
        <v>3963.2333333333336</v>
      </c>
      <c r="M104" s="31">
        <v>3840</v>
      </c>
      <c r="N104" s="31">
        <v>3670</v>
      </c>
      <c r="O104" s="42">
        <v>1795950</v>
      </c>
      <c r="P104" s="43">
        <v>-0.29658859470468429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216.5</v>
      </c>
      <c r="F105" s="40">
        <v>216.56666666666669</v>
      </c>
      <c r="G105" s="41">
        <v>215.78333333333339</v>
      </c>
      <c r="H105" s="41">
        <v>215.06666666666669</v>
      </c>
      <c r="I105" s="41">
        <v>214.28333333333339</v>
      </c>
      <c r="J105" s="41">
        <v>217.28333333333339</v>
      </c>
      <c r="K105" s="41">
        <v>218.06666666666669</v>
      </c>
      <c r="L105" s="41">
        <v>218.78333333333339</v>
      </c>
      <c r="M105" s="31">
        <v>217.35</v>
      </c>
      <c r="N105" s="31">
        <v>215.85</v>
      </c>
      <c r="O105" s="42">
        <v>172848000</v>
      </c>
      <c r="P105" s="43">
        <v>2.6730522915854541E-3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403.35</v>
      </c>
      <c r="F106" s="40">
        <v>403.7833333333333</v>
      </c>
      <c r="G106" s="41">
        <v>399.66666666666663</v>
      </c>
      <c r="H106" s="41">
        <v>395.98333333333335</v>
      </c>
      <c r="I106" s="41">
        <v>391.86666666666667</v>
      </c>
      <c r="J106" s="41">
        <v>407.46666666666658</v>
      </c>
      <c r="K106" s="41">
        <v>411.58333333333326</v>
      </c>
      <c r="L106" s="41">
        <v>415.26666666666654</v>
      </c>
      <c r="M106" s="31">
        <v>407.9</v>
      </c>
      <c r="N106" s="31">
        <v>400.1</v>
      </c>
      <c r="O106" s="42">
        <v>41095000</v>
      </c>
      <c r="P106" s="43">
        <v>-2.9977575829104212E-2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696.9</v>
      </c>
      <c r="F107" s="40">
        <v>694.66666666666663</v>
      </c>
      <c r="G107" s="41">
        <v>689.68333333333328</v>
      </c>
      <c r="H107" s="41">
        <v>682.4666666666667</v>
      </c>
      <c r="I107" s="41">
        <v>677.48333333333335</v>
      </c>
      <c r="J107" s="41">
        <v>701.88333333333321</v>
      </c>
      <c r="K107" s="41">
        <v>706.86666666666656</v>
      </c>
      <c r="L107" s="41">
        <v>714.08333333333314</v>
      </c>
      <c r="M107" s="31">
        <v>699.65</v>
      </c>
      <c r="N107" s="31">
        <v>687.45</v>
      </c>
      <c r="O107" s="42">
        <v>48807900</v>
      </c>
      <c r="P107" s="43">
        <v>-2.6757882541171276E-3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4177.8999999999996</v>
      </c>
      <c r="F108" s="40">
        <v>4172.6166666666659</v>
      </c>
      <c r="G108" s="41">
        <v>4125.2833333333319</v>
      </c>
      <c r="H108" s="41">
        <v>4072.6666666666661</v>
      </c>
      <c r="I108" s="41">
        <v>4025.3333333333321</v>
      </c>
      <c r="J108" s="41">
        <v>4225.2333333333318</v>
      </c>
      <c r="K108" s="41">
        <v>4272.5666666666657</v>
      </c>
      <c r="L108" s="41">
        <v>4325.1833333333316</v>
      </c>
      <c r="M108" s="31">
        <v>4219.95</v>
      </c>
      <c r="N108" s="31">
        <v>4120</v>
      </c>
      <c r="O108" s="42">
        <v>1580750</v>
      </c>
      <c r="P108" s="43">
        <v>1.9016921837228043E-2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1872.3</v>
      </c>
      <c r="F109" s="40">
        <v>1875.75</v>
      </c>
      <c r="G109" s="41">
        <v>1853.85</v>
      </c>
      <c r="H109" s="41">
        <v>1835.3999999999999</v>
      </c>
      <c r="I109" s="41">
        <v>1813.4999999999998</v>
      </c>
      <c r="J109" s="41">
        <v>1894.2</v>
      </c>
      <c r="K109" s="41">
        <v>1916.1000000000001</v>
      </c>
      <c r="L109" s="41">
        <v>1934.5500000000002</v>
      </c>
      <c r="M109" s="31">
        <v>1897.65</v>
      </c>
      <c r="N109" s="31">
        <v>1857.3</v>
      </c>
      <c r="O109" s="42">
        <v>15736400</v>
      </c>
      <c r="P109" s="43">
        <v>-0.10462469843870909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86.95</v>
      </c>
      <c r="F110" s="40">
        <v>86.8</v>
      </c>
      <c r="G110" s="41">
        <v>86.3</v>
      </c>
      <c r="H110" s="41">
        <v>85.65</v>
      </c>
      <c r="I110" s="41">
        <v>85.15</v>
      </c>
      <c r="J110" s="41">
        <v>87.449999999999989</v>
      </c>
      <c r="K110" s="41">
        <v>87.949999999999989</v>
      </c>
      <c r="L110" s="41">
        <v>88.59999999999998</v>
      </c>
      <c r="M110" s="31">
        <v>87.3</v>
      </c>
      <c r="N110" s="31">
        <v>86.15</v>
      </c>
      <c r="O110" s="42">
        <v>57336700</v>
      </c>
      <c r="P110" s="43">
        <v>9.1094707083398778E-3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4219</v>
      </c>
      <c r="F111" s="40">
        <v>4189.2666666666664</v>
      </c>
      <c r="G111" s="41">
        <v>4130.5333333333328</v>
      </c>
      <c r="H111" s="41">
        <v>4042.0666666666666</v>
      </c>
      <c r="I111" s="41">
        <v>3983.333333333333</v>
      </c>
      <c r="J111" s="41">
        <v>4277.7333333333327</v>
      </c>
      <c r="K111" s="41">
        <v>4336.4666666666662</v>
      </c>
      <c r="L111" s="41">
        <v>4424.9333333333325</v>
      </c>
      <c r="M111" s="31">
        <v>4248</v>
      </c>
      <c r="N111" s="31">
        <v>4100.8</v>
      </c>
      <c r="O111" s="42">
        <v>492000</v>
      </c>
      <c r="P111" s="43">
        <v>6.7824199674443836E-2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412.15</v>
      </c>
      <c r="F112" s="40">
        <v>412.0333333333333</v>
      </c>
      <c r="G112" s="41">
        <v>409.36666666666662</v>
      </c>
      <c r="H112" s="41">
        <v>406.58333333333331</v>
      </c>
      <c r="I112" s="41">
        <v>403.91666666666663</v>
      </c>
      <c r="J112" s="41">
        <v>414.81666666666661</v>
      </c>
      <c r="K112" s="41">
        <v>417.48333333333335</v>
      </c>
      <c r="L112" s="41">
        <v>420.26666666666659</v>
      </c>
      <c r="M112" s="31">
        <v>414.7</v>
      </c>
      <c r="N112" s="31">
        <v>409.25</v>
      </c>
      <c r="O112" s="42">
        <v>22656000</v>
      </c>
      <c r="P112" s="43">
        <v>-5.9370588723739931E-2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1718.2</v>
      </c>
      <c r="F113" s="40">
        <v>1714.0166666666667</v>
      </c>
      <c r="G113" s="41">
        <v>1702.1833333333334</v>
      </c>
      <c r="H113" s="41">
        <v>1686.1666666666667</v>
      </c>
      <c r="I113" s="41">
        <v>1674.3333333333335</v>
      </c>
      <c r="J113" s="41">
        <v>1730.0333333333333</v>
      </c>
      <c r="K113" s="41">
        <v>1741.8666666666668</v>
      </c>
      <c r="L113" s="41">
        <v>1757.8833333333332</v>
      </c>
      <c r="M113" s="31">
        <v>1725.85</v>
      </c>
      <c r="N113" s="31">
        <v>1698</v>
      </c>
      <c r="O113" s="42">
        <v>14710800</v>
      </c>
      <c r="P113" s="43">
        <v>3.7270979638275334E-3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5660</v>
      </c>
      <c r="F114" s="40">
        <v>5636.6500000000005</v>
      </c>
      <c r="G114" s="41">
        <v>5563.3500000000013</v>
      </c>
      <c r="H114" s="41">
        <v>5466.7000000000007</v>
      </c>
      <c r="I114" s="41">
        <v>5393.4000000000015</v>
      </c>
      <c r="J114" s="41">
        <v>5733.3000000000011</v>
      </c>
      <c r="K114" s="41">
        <v>5806.6</v>
      </c>
      <c r="L114" s="41">
        <v>5903.2500000000009</v>
      </c>
      <c r="M114" s="31">
        <v>5709.95</v>
      </c>
      <c r="N114" s="31">
        <v>5540</v>
      </c>
      <c r="O114" s="42">
        <v>703350</v>
      </c>
      <c r="P114" s="43">
        <v>-2.7178423236514523E-2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4580.5</v>
      </c>
      <c r="F115" s="40">
        <v>4578.416666666667</v>
      </c>
      <c r="G115" s="41">
        <v>4512.3833333333341</v>
      </c>
      <c r="H115" s="41">
        <v>4444.2666666666673</v>
      </c>
      <c r="I115" s="41">
        <v>4378.2333333333345</v>
      </c>
      <c r="J115" s="41">
        <v>4646.5333333333338</v>
      </c>
      <c r="K115" s="41">
        <v>4712.5666666666666</v>
      </c>
      <c r="L115" s="41">
        <v>4780.6833333333334</v>
      </c>
      <c r="M115" s="31">
        <v>4644.45</v>
      </c>
      <c r="N115" s="31">
        <v>4510.3</v>
      </c>
      <c r="O115" s="42">
        <v>651400</v>
      </c>
      <c r="P115" s="43">
        <v>-5.6762235737040256E-2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992.7</v>
      </c>
      <c r="F116" s="40">
        <v>992.19999999999993</v>
      </c>
      <c r="G116" s="41">
        <v>985.89999999999986</v>
      </c>
      <c r="H116" s="41">
        <v>979.09999999999991</v>
      </c>
      <c r="I116" s="41">
        <v>972.79999999999984</v>
      </c>
      <c r="J116" s="41">
        <v>998.99999999999989</v>
      </c>
      <c r="K116" s="41">
        <v>1005.2999999999998</v>
      </c>
      <c r="L116" s="41">
        <v>1012.0999999999999</v>
      </c>
      <c r="M116" s="31">
        <v>998.5</v>
      </c>
      <c r="N116" s="31">
        <v>985.4</v>
      </c>
      <c r="O116" s="42">
        <v>9584600</v>
      </c>
      <c r="P116" s="43">
        <v>-8.4417868448821674E-3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757.65</v>
      </c>
      <c r="F117" s="40">
        <v>756.06666666666661</v>
      </c>
      <c r="G117" s="41">
        <v>751.13333333333321</v>
      </c>
      <c r="H117" s="41">
        <v>744.61666666666656</v>
      </c>
      <c r="I117" s="41">
        <v>739.68333333333317</v>
      </c>
      <c r="J117" s="41">
        <v>762.58333333333326</v>
      </c>
      <c r="K117" s="41">
        <v>767.51666666666665</v>
      </c>
      <c r="L117" s="41">
        <v>774.0333333333333</v>
      </c>
      <c r="M117" s="31">
        <v>761</v>
      </c>
      <c r="N117" s="31">
        <v>749.55</v>
      </c>
      <c r="O117" s="42">
        <v>14479500</v>
      </c>
      <c r="P117" s="43">
        <v>4.955545838799009E-3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172.8</v>
      </c>
      <c r="F118" s="40">
        <v>171.7166666666667</v>
      </c>
      <c r="G118" s="41">
        <v>170.03333333333339</v>
      </c>
      <c r="H118" s="41">
        <v>167.26666666666668</v>
      </c>
      <c r="I118" s="41">
        <v>165.58333333333337</v>
      </c>
      <c r="J118" s="41">
        <v>174.48333333333341</v>
      </c>
      <c r="K118" s="41">
        <v>176.16666666666669</v>
      </c>
      <c r="L118" s="41">
        <v>178.93333333333342</v>
      </c>
      <c r="M118" s="31">
        <v>173.4</v>
      </c>
      <c r="N118" s="31">
        <v>168.95</v>
      </c>
      <c r="O118" s="42">
        <v>28112000</v>
      </c>
      <c r="P118" s="43">
        <v>9.3350567284216576E-3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167.9</v>
      </c>
      <c r="F119" s="40">
        <v>167.68333333333334</v>
      </c>
      <c r="G119" s="41">
        <v>166.71666666666667</v>
      </c>
      <c r="H119" s="41">
        <v>165.53333333333333</v>
      </c>
      <c r="I119" s="41">
        <v>164.56666666666666</v>
      </c>
      <c r="J119" s="41">
        <v>168.86666666666667</v>
      </c>
      <c r="K119" s="41">
        <v>169.83333333333337</v>
      </c>
      <c r="L119" s="41">
        <v>171.01666666666668</v>
      </c>
      <c r="M119" s="31">
        <v>168.65</v>
      </c>
      <c r="N119" s="31">
        <v>166.5</v>
      </c>
      <c r="O119" s="42">
        <v>27234000</v>
      </c>
      <c r="P119" s="43">
        <v>-4.3869269576661549E-3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562.54999999999995</v>
      </c>
      <c r="F120" s="40">
        <v>560.76666666666677</v>
      </c>
      <c r="G120" s="41">
        <v>557.93333333333351</v>
      </c>
      <c r="H120" s="41">
        <v>553.31666666666672</v>
      </c>
      <c r="I120" s="41">
        <v>550.48333333333346</v>
      </c>
      <c r="J120" s="41">
        <v>565.38333333333355</v>
      </c>
      <c r="K120" s="41">
        <v>568.21666666666681</v>
      </c>
      <c r="L120" s="41">
        <v>572.8333333333336</v>
      </c>
      <c r="M120" s="31">
        <v>563.6</v>
      </c>
      <c r="N120" s="31">
        <v>556.15</v>
      </c>
      <c r="O120" s="42">
        <v>11244000</v>
      </c>
      <c r="P120" s="43">
        <v>-3.6998972250770812E-2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6928.15</v>
      </c>
      <c r="F121" s="40">
        <v>6921.0499999999993</v>
      </c>
      <c r="G121" s="41">
        <v>6902.1499999999987</v>
      </c>
      <c r="H121" s="41">
        <v>6876.15</v>
      </c>
      <c r="I121" s="41">
        <v>6857.2499999999991</v>
      </c>
      <c r="J121" s="41">
        <v>6947.0499999999984</v>
      </c>
      <c r="K121" s="41">
        <v>6965.95</v>
      </c>
      <c r="L121" s="41">
        <v>6991.949999999998</v>
      </c>
      <c r="M121" s="31">
        <v>6939.95</v>
      </c>
      <c r="N121" s="31">
        <v>6895.05</v>
      </c>
      <c r="O121" s="42">
        <v>3343200</v>
      </c>
      <c r="P121" s="43">
        <v>1.9330446978474296E-2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754</v>
      </c>
      <c r="F122" s="40">
        <v>756.65</v>
      </c>
      <c r="G122" s="41">
        <v>749.8</v>
      </c>
      <c r="H122" s="41">
        <v>745.6</v>
      </c>
      <c r="I122" s="41">
        <v>738.75</v>
      </c>
      <c r="J122" s="41">
        <v>760.84999999999991</v>
      </c>
      <c r="K122" s="41">
        <v>767.7</v>
      </c>
      <c r="L122" s="41">
        <v>771.89999999999986</v>
      </c>
      <c r="M122" s="31">
        <v>763.5</v>
      </c>
      <c r="N122" s="31">
        <v>752.45</v>
      </c>
      <c r="O122" s="42">
        <v>14645000</v>
      </c>
      <c r="P122" s="43">
        <v>-1.0305794897786788E-2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1613.2</v>
      </c>
      <c r="F123" s="40">
        <v>1613.7833333333335</v>
      </c>
      <c r="G123" s="41">
        <v>1594.616666666667</v>
      </c>
      <c r="H123" s="41">
        <v>1576.0333333333335</v>
      </c>
      <c r="I123" s="41">
        <v>1556.866666666667</v>
      </c>
      <c r="J123" s="41">
        <v>1632.366666666667</v>
      </c>
      <c r="K123" s="41">
        <v>1651.5333333333335</v>
      </c>
      <c r="L123" s="41">
        <v>1670.116666666667</v>
      </c>
      <c r="M123" s="31">
        <v>1632.95</v>
      </c>
      <c r="N123" s="31">
        <v>1595.2</v>
      </c>
      <c r="O123" s="42">
        <v>2250500</v>
      </c>
      <c r="P123" s="43">
        <v>-6.4894932014833125E-3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3184.7</v>
      </c>
      <c r="F124" s="40">
        <v>3159.9</v>
      </c>
      <c r="G124" s="41">
        <v>3089.8</v>
      </c>
      <c r="H124" s="41">
        <v>2994.9</v>
      </c>
      <c r="I124" s="41">
        <v>2924.8</v>
      </c>
      <c r="J124" s="41">
        <v>3254.8</v>
      </c>
      <c r="K124" s="41">
        <v>3324.8999999999996</v>
      </c>
      <c r="L124" s="41">
        <v>3419.8</v>
      </c>
      <c r="M124" s="31">
        <v>3230</v>
      </c>
      <c r="N124" s="31">
        <v>3065</v>
      </c>
      <c r="O124" s="42">
        <v>329000</v>
      </c>
      <c r="P124" s="43">
        <v>5.5012224938875308E-3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1131.1500000000001</v>
      </c>
      <c r="F125" s="40">
        <v>1121.7166666666665</v>
      </c>
      <c r="G125" s="41">
        <v>1106.133333333333</v>
      </c>
      <c r="H125" s="41">
        <v>1081.1166666666666</v>
      </c>
      <c r="I125" s="41">
        <v>1065.5333333333331</v>
      </c>
      <c r="J125" s="41">
        <v>1146.7333333333329</v>
      </c>
      <c r="K125" s="41">
        <v>1162.3166666666664</v>
      </c>
      <c r="L125" s="41">
        <v>1187.3333333333328</v>
      </c>
      <c r="M125" s="31">
        <v>1137.3</v>
      </c>
      <c r="N125" s="31">
        <v>1096.7</v>
      </c>
      <c r="O125" s="42">
        <v>3064100</v>
      </c>
      <c r="P125" s="43">
        <v>-1.028763384421583E-2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1170.5</v>
      </c>
      <c r="F126" s="40">
        <v>1177.4666666666665</v>
      </c>
      <c r="G126" s="41">
        <v>1159.083333333333</v>
      </c>
      <c r="H126" s="41">
        <v>1147.6666666666665</v>
      </c>
      <c r="I126" s="41">
        <v>1129.2833333333331</v>
      </c>
      <c r="J126" s="41">
        <v>1188.883333333333</v>
      </c>
      <c r="K126" s="41">
        <v>1207.2666666666667</v>
      </c>
      <c r="L126" s="41">
        <v>1218.6833333333329</v>
      </c>
      <c r="M126" s="31">
        <v>1195.8499999999999</v>
      </c>
      <c r="N126" s="31">
        <v>1166.05</v>
      </c>
      <c r="O126" s="42">
        <v>2123400</v>
      </c>
      <c r="P126" s="43">
        <v>9.5665634674922603E-2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4121.3500000000004</v>
      </c>
      <c r="F127" s="40">
        <v>4074.8000000000006</v>
      </c>
      <c r="G127" s="41">
        <v>3989.6000000000013</v>
      </c>
      <c r="H127" s="41">
        <v>3857.8500000000008</v>
      </c>
      <c r="I127" s="41">
        <v>3772.6500000000015</v>
      </c>
      <c r="J127" s="41">
        <v>4206.5500000000011</v>
      </c>
      <c r="K127" s="41">
        <v>4291.7500000000009</v>
      </c>
      <c r="L127" s="41">
        <v>4423.5000000000009</v>
      </c>
      <c r="M127" s="31">
        <v>4160</v>
      </c>
      <c r="N127" s="31">
        <v>3943.05</v>
      </c>
      <c r="O127" s="42">
        <v>2189200</v>
      </c>
      <c r="P127" s="43">
        <v>3.4398034398034398E-2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228.65</v>
      </c>
      <c r="F128" s="40">
        <v>226.63333333333333</v>
      </c>
      <c r="G128" s="41">
        <v>223.76666666666665</v>
      </c>
      <c r="H128" s="41">
        <v>218.88333333333333</v>
      </c>
      <c r="I128" s="41">
        <v>216.01666666666665</v>
      </c>
      <c r="J128" s="41">
        <v>231.51666666666665</v>
      </c>
      <c r="K128" s="41">
        <v>234.38333333333333</v>
      </c>
      <c r="L128" s="41">
        <v>239.26666666666665</v>
      </c>
      <c r="M128" s="31">
        <v>229.5</v>
      </c>
      <c r="N128" s="31">
        <v>221.75</v>
      </c>
      <c r="O128" s="42">
        <v>35906500</v>
      </c>
      <c r="P128" s="43">
        <v>5.7843137254901958E-3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3195.2</v>
      </c>
      <c r="F129" s="40">
        <v>3155.0833333333335</v>
      </c>
      <c r="G129" s="41">
        <v>3090.166666666667</v>
      </c>
      <c r="H129" s="41">
        <v>2985.1333333333337</v>
      </c>
      <c r="I129" s="41">
        <v>2920.2166666666672</v>
      </c>
      <c r="J129" s="41">
        <v>3260.1166666666668</v>
      </c>
      <c r="K129" s="41">
        <v>3325.0333333333338</v>
      </c>
      <c r="L129" s="41">
        <v>3430.0666666666666</v>
      </c>
      <c r="M129" s="31">
        <v>3220</v>
      </c>
      <c r="N129" s="31">
        <v>3050.05</v>
      </c>
      <c r="O129" s="42">
        <v>1931150</v>
      </c>
      <c r="P129" s="43">
        <v>1.6073871409028728E-2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80526.399999999994</v>
      </c>
      <c r="F130" s="40">
        <v>80746.099999999991</v>
      </c>
      <c r="G130" s="41">
        <v>80205.349999999977</v>
      </c>
      <c r="H130" s="41">
        <v>79884.299999999988</v>
      </c>
      <c r="I130" s="41">
        <v>79343.549999999974</v>
      </c>
      <c r="J130" s="41">
        <v>81067.14999999998</v>
      </c>
      <c r="K130" s="41">
        <v>81607.900000000009</v>
      </c>
      <c r="L130" s="41">
        <v>81928.949999999983</v>
      </c>
      <c r="M130" s="31">
        <v>81286.850000000006</v>
      </c>
      <c r="N130" s="31">
        <v>80425.05</v>
      </c>
      <c r="O130" s="42">
        <v>46110</v>
      </c>
      <c r="P130" s="43">
        <v>5.7811424638678596E-2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1546.75</v>
      </c>
      <c r="F131" s="40">
        <v>1547.1833333333334</v>
      </c>
      <c r="G131" s="41">
        <v>1535.5666666666668</v>
      </c>
      <c r="H131" s="41">
        <v>1524.3833333333334</v>
      </c>
      <c r="I131" s="41">
        <v>1512.7666666666669</v>
      </c>
      <c r="J131" s="41">
        <v>1558.3666666666668</v>
      </c>
      <c r="K131" s="41">
        <v>1569.9833333333336</v>
      </c>
      <c r="L131" s="41">
        <v>1581.1666666666667</v>
      </c>
      <c r="M131" s="31">
        <v>1558.8</v>
      </c>
      <c r="N131" s="31">
        <v>1536</v>
      </c>
      <c r="O131" s="42">
        <v>2937750</v>
      </c>
      <c r="P131" s="43">
        <v>1.3454075032341526E-2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441.2</v>
      </c>
      <c r="F132" s="40">
        <v>439.48333333333335</v>
      </c>
      <c r="G132" s="41">
        <v>432.66666666666669</v>
      </c>
      <c r="H132" s="41">
        <v>424.13333333333333</v>
      </c>
      <c r="I132" s="41">
        <v>417.31666666666666</v>
      </c>
      <c r="J132" s="41">
        <v>448.01666666666671</v>
      </c>
      <c r="K132" s="41">
        <v>454.83333333333331</v>
      </c>
      <c r="L132" s="41">
        <v>463.36666666666673</v>
      </c>
      <c r="M132" s="31">
        <v>446.3</v>
      </c>
      <c r="N132" s="31">
        <v>430.95</v>
      </c>
      <c r="O132" s="42">
        <v>3934400</v>
      </c>
      <c r="P132" s="43">
        <v>-7.4171686746987958E-2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95.5</v>
      </c>
      <c r="F133" s="40">
        <v>96.399999999999991</v>
      </c>
      <c r="G133" s="41">
        <v>94.34999999999998</v>
      </c>
      <c r="H133" s="41">
        <v>93.199999999999989</v>
      </c>
      <c r="I133" s="41">
        <v>91.149999999999977</v>
      </c>
      <c r="J133" s="41">
        <v>97.549999999999983</v>
      </c>
      <c r="K133" s="41">
        <v>99.6</v>
      </c>
      <c r="L133" s="41">
        <v>100.74999999999999</v>
      </c>
      <c r="M133" s="31">
        <v>98.45</v>
      </c>
      <c r="N133" s="31">
        <v>95.25</v>
      </c>
      <c r="O133" s="42">
        <v>102221000</v>
      </c>
      <c r="P133" s="43">
        <v>-4.0529759055369395E-2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6694.35</v>
      </c>
      <c r="F134" s="40">
        <v>6671.0999999999995</v>
      </c>
      <c r="G134" s="41">
        <v>6623.2499999999991</v>
      </c>
      <c r="H134" s="41">
        <v>6552.15</v>
      </c>
      <c r="I134" s="41">
        <v>6504.2999999999993</v>
      </c>
      <c r="J134" s="41">
        <v>6742.1999999999989</v>
      </c>
      <c r="K134" s="41">
        <v>6790.0499999999993</v>
      </c>
      <c r="L134" s="41">
        <v>6861.1499999999987</v>
      </c>
      <c r="M134" s="31">
        <v>6718.95</v>
      </c>
      <c r="N134" s="31">
        <v>6600</v>
      </c>
      <c r="O134" s="42">
        <v>1085000</v>
      </c>
      <c r="P134" s="43">
        <v>-1.3187812642110049E-2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4033.65</v>
      </c>
      <c r="F135" s="40">
        <v>4028.9500000000003</v>
      </c>
      <c r="G135" s="41">
        <v>4015.7000000000007</v>
      </c>
      <c r="H135" s="41">
        <v>3997.7500000000005</v>
      </c>
      <c r="I135" s="41">
        <v>3984.5000000000009</v>
      </c>
      <c r="J135" s="41">
        <v>4046.9000000000005</v>
      </c>
      <c r="K135" s="41">
        <v>4060.1499999999996</v>
      </c>
      <c r="L135" s="41">
        <v>4078.1000000000004</v>
      </c>
      <c r="M135" s="31">
        <v>4042.2</v>
      </c>
      <c r="N135" s="31">
        <v>4011</v>
      </c>
      <c r="O135" s="42">
        <v>516825</v>
      </c>
      <c r="P135" s="43">
        <v>4.7423620611035111E-2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20181.55</v>
      </c>
      <c r="F136" s="40">
        <v>20242.283333333333</v>
      </c>
      <c r="G136" s="41">
        <v>20099.266666666666</v>
      </c>
      <c r="H136" s="41">
        <v>20016.983333333334</v>
      </c>
      <c r="I136" s="41">
        <v>19873.966666666667</v>
      </c>
      <c r="J136" s="41">
        <v>20324.566666666666</v>
      </c>
      <c r="K136" s="41">
        <v>20467.583333333328</v>
      </c>
      <c r="L136" s="41">
        <v>20549.866666666665</v>
      </c>
      <c r="M136" s="31">
        <v>20385.3</v>
      </c>
      <c r="N136" s="31">
        <v>20160</v>
      </c>
      <c r="O136" s="42">
        <v>433950</v>
      </c>
      <c r="P136" s="43">
        <v>2.0818630910374031E-2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154.69999999999999</v>
      </c>
      <c r="F137" s="40">
        <v>153.94999999999999</v>
      </c>
      <c r="G137" s="41">
        <v>152.79999999999998</v>
      </c>
      <c r="H137" s="41">
        <v>150.9</v>
      </c>
      <c r="I137" s="41">
        <v>149.75</v>
      </c>
      <c r="J137" s="41">
        <v>155.84999999999997</v>
      </c>
      <c r="K137" s="41">
        <v>156.99999999999994</v>
      </c>
      <c r="L137" s="41">
        <v>158.89999999999995</v>
      </c>
      <c r="M137" s="31">
        <v>155.1</v>
      </c>
      <c r="N137" s="31">
        <v>152.05000000000001</v>
      </c>
      <c r="O137" s="42">
        <v>106141400</v>
      </c>
      <c r="P137" s="43">
        <v>8.8518117557154687E-3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124.35</v>
      </c>
      <c r="F138" s="40">
        <v>121.83333333333333</v>
      </c>
      <c r="G138" s="41">
        <v>118.81666666666666</v>
      </c>
      <c r="H138" s="41">
        <v>113.28333333333333</v>
      </c>
      <c r="I138" s="41">
        <v>110.26666666666667</v>
      </c>
      <c r="J138" s="41">
        <v>127.36666666666666</v>
      </c>
      <c r="K138" s="41">
        <v>130.38333333333333</v>
      </c>
      <c r="L138" s="41">
        <v>135.91666666666666</v>
      </c>
      <c r="M138" s="31">
        <v>124.85</v>
      </c>
      <c r="N138" s="31">
        <v>116.3</v>
      </c>
      <c r="O138" s="42">
        <v>64335900</v>
      </c>
      <c r="P138" s="43">
        <v>-1.5038924274593064E-3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4888.3500000000004</v>
      </c>
      <c r="F139" s="40">
        <v>4889.7833333333338</v>
      </c>
      <c r="G139" s="41">
        <v>4830.7666666666673</v>
      </c>
      <c r="H139" s="41">
        <v>4773.1833333333334</v>
      </c>
      <c r="I139" s="41">
        <v>4714.166666666667</v>
      </c>
      <c r="J139" s="41">
        <v>4947.3666666666677</v>
      </c>
      <c r="K139" s="41">
        <v>5006.3833333333341</v>
      </c>
      <c r="L139" s="41">
        <v>5063.9666666666681</v>
      </c>
      <c r="M139" s="31">
        <v>4948.8</v>
      </c>
      <c r="N139" s="31">
        <v>4832.2</v>
      </c>
      <c r="O139" s="42">
        <v>509125</v>
      </c>
      <c r="P139" s="43">
        <v>1.49514079242462E-2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129</v>
      </c>
      <c r="F140" s="40">
        <v>128.33333333333334</v>
      </c>
      <c r="G140" s="41">
        <v>125.56666666666669</v>
      </c>
      <c r="H140" s="41">
        <v>122.13333333333335</v>
      </c>
      <c r="I140" s="41">
        <v>119.3666666666667</v>
      </c>
      <c r="J140" s="41">
        <v>131.76666666666668</v>
      </c>
      <c r="K140" s="41">
        <v>134.53333333333333</v>
      </c>
      <c r="L140" s="41">
        <v>137.96666666666667</v>
      </c>
      <c r="M140" s="31">
        <v>131.1</v>
      </c>
      <c r="N140" s="31">
        <v>124.9</v>
      </c>
      <c r="O140" s="42">
        <v>62100500</v>
      </c>
      <c r="P140" s="43">
        <v>9.7129642225547541E-2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32717.95</v>
      </c>
      <c r="F141" s="40">
        <v>32849.23333333333</v>
      </c>
      <c r="G141" s="41">
        <v>32373.96666666666</v>
      </c>
      <c r="H141" s="41">
        <v>32029.98333333333</v>
      </c>
      <c r="I141" s="41">
        <v>31554.71666666666</v>
      </c>
      <c r="J141" s="41">
        <v>33193.21666666666</v>
      </c>
      <c r="K141" s="41">
        <v>33668.483333333337</v>
      </c>
      <c r="L141" s="41">
        <v>34012.46666666666</v>
      </c>
      <c r="M141" s="31">
        <v>33324.5</v>
      </c>
      <c r="N141" s="31">
        <v>32505.25</v>
      </c>
      <c r="O141" s="42">
        <v>86490</v>
      </c>
      <c r="P141" s="43">
        <v>-2.5025363544132567E-2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2651.8</v>
      </c>
      <c r="F142" s="40">
        <v>2654.7833333333333</v>
      </c>
      <c r="G142" s="41">
        <v>2629.1166666666668</v>
      </c>
      <c r="H142" s="41">
        <v>2606.4333333333334</v>
      </c>
      <c r="I142" s="41">
        <v>2580.7666666666669</v>
      </c>
      <c r="J142" s="41">
        <v>2677.4666666666667</v>
      </c>
      <c r="K142" s="41">
        <v>2703.1333333333337</v>
      </c>
      <c r="L142" s="41">
        <v>2725.8166666666666</v>
      </c>
      <c r="M142" s="31">
        <v>2680.45</v>
      </c>
      <c r="N142" s="31">
        <v>2632.1</v>
      </c>
      <c r="O142" s="42">
        <v>3720200</v>
      </c>
      <c r="P142" s="43">
        <v>9.5522388059701493E-3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233.85</v>
      </c>
      <c r="F143" s="40">
        <v>233.48333333333335</v>
      </c>
      <c r="G143" s="41">
        <v>232.4666666666667</v>
      </c>
      <c r="H143" s="41">
        <v>231.08333333333334</v>
      </c>
      <c r="I143" s="41">
        <v>230.06666666666669</v>
      </c>
      <c r="J143" s="41">
        <v>234.8666666666667</v>
      </c>
      <c r="K143" s="41">
        <v>235.88333333333335</v>
      </c>
      <c r="L143" s="41">
        <v>237.26666666666671</v>
      </c>
      <c r="M143" s="31">
        <v>234.5</v>
      </c>
      <c r="N143" s="31">
        <v>232.1</v>
      </c>
      <c r="O143" s="42">
        <v>22194000</v>
      </c>
      <c r="P143" s="43">
        <v>-4.5748116254036601E-3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138</v>
      </c>
      <c r="F144" s="40">
        <v>138.30000000000001</v>
      </c>
      <c r="G144" s="41">
        <v>135.25000000000003</v>
      </c>
      <c r="H144" s="41">
        <v>132.50000000000003</v>
      </c>
      <c r="I144" s="41">
        <v>129.45000000000005</v>
      </c>
      <c r="J144" s="41">
        <v>141.05000000000001</v>
      </c>
      <c r="K144" s="41">
        <v>144.09999999999997</v>
      </c>
      <c r="L144" s="41">
        <v>146.85</v>
      </c>
      <c r="M144" s="31">
        <v>141.35</v>
      </c>
      <c r="N144" s="31">
        <v>135.55000000000001</v>
      </c>
      <c r="O144" s="42">
        <v>30417200</v>
      </c>
      <c r="P144" s="43">
        <v>4.9860903060132675E-2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6020.2</v>
      </c>
      <c r="F145" s="40">
        <v>6030.55</v>
      </c>
      <c r="G145" s="41">
        <v>5994.6500000000005</v>
      </c>
      <c r="H145" s="41">
        <v>5969.1</v>
      </c>
      <c r="I145" s="41">
        <v>5933.2000000000007</v>
      </c>
      <c r="J145" s="41">
        <v>6056.1</v>
      </c>
      <c r="K145" s="41">
        <v>6092</v>
      </c>
      <c r="L145" s="41">
        <v>6117.55</v>
      </c>
      <c r="M145" s="31">
        <v>6066.45</v>
      </c>
      <c r="N145" s="31">
        <v>6005</v>
      </c>
      <c r="O145" s="42">
        <v>263250</v>
      </c>
      <c r="P145" s="43">
        <v>4.6199701937406856E-2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2402.1999999999998</v>
      </c>
      <c r="F146" s="40">
        <v>2406.5499999999997</v>
      </c>
      <c r="G146" s="41">
        <v>2385.5999999999995</v>
      </c>
      <c r="H146" s="41">
        <v>2368.9999999999995</v>
      </c>
      <c r="I146" s="41">
        <v>2348.0499999999993</v>
      </c>
      <c r="J146" s="41">
        <v>2423.1499999999996</v>
      </c>
      <c r="K146" s="41">
        <v>2444.0999999999995</v>
      </c>
      <c r="L146" s="41">
        <v>2460.6999999999998</v>
      </c>
      <c r="M146" s="31">
        <v>2427.5</v>
      </c>
      <c r="N146" s="31">
        <v>2389.9499999999998</v>
      </c>
      <c r="O146" s="42">
        <v>2964000</v>
      </c>
      <c r="P146" s="43">
        <v>-2.1136063408190225E-2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3462.8</v>
      </c>
      <c r="F147" s="40">
        <v>3466.4333333333338</v>
      </c>
      <c r="G147" s="41">
        <v>3430.7166666666676</v>
      </c>
      <c r="H147" s="41">
        <v>3398.6333333333337</v>
      </c>
      <c r="I147" s="41">
        <v>3362.9166666666674</v>
      </c>
      <c r="J147" s="41">
        <v>3498.5166666666678</v>
      </c>
      <c r="K147" s="41">
        <v>3534.233333333334</v>
      </c>
      <c r="L147" s="41">
        <v>3566.316666666668</v>
      </c>
      <c r="M147" s="31">
        <v>3502.15</v>
      </c>
      <c r="N147" s="31">
        <v>3434.35</v>
      </c>
      <c r="O147" s="42">
        <v>1230750</v>
      </c>
      <c r="P147" s="43">
        <v>3.0563114925685576E-2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38.9</v>
      </c>
      <c r="F148" s="40">
        <v>38.616666666666667</v>
      </c>
      <c r="G148" s="41">
        <v>38.133333333333333</v>
      </c>
      <c r="H148" s="41">
        <v>37.366666666666667</v>
      </c>
      <c r="I148" s="41">
        <v>36.883333333333333</v>
      </c>
      <c r="J148" s="41">
        <v>39.383333333333333</v>
      </c>
      <c r="K148" s="41">
        <v>39.866666666666667</v>
      </c>
      <c r="L148" s="41">
        <v>40.633333333333333</v>
      </c>
      <c r="M148" s="31">
        <v>39.1</v>
      </c>
      <c r="N148" s="31">
        <v>37.85</v>
      </c>
      <c r="O148" s="42">
        <v>303248000</v>
      </c>
      <c r="P148" s="43">
        <v>2.737424111014744E-2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2457.5500000000002</v>
      </c>
      <c r="F149" s="40">
        <v>2457.4500000000003</v>
      </c>
      <c r="G149" s="41">
        <v>2425.7000000000007</v>
      </c>
      <c r="H149" s="41">
        <v>2393.8500000000004</v>
      </c>
      <c r="I149" s="41">
        <v>2362.1000000000008</v>
      </c>
      <c r="J149" s="41">
        <v>2489.3000000000006</v>
      </c>
      <c r="K149" s="41">
        <v>2521.0499999999997</v>
      </c>
      <c r="L149" s="41">
        <v>2552.9000000000005</v>
      </c>
      <c r="M149" s="31">
        <v>2489.1999999999998</v>
      </c>
      <c r="N149" s="31">
        <v>2425.6</v>
      </c>
      <c r="O149" s="42">
        <v>680700</v>
      </c>
      <c r="P149" s="43">
        <v>-3.5289115646258501E-2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178.7</v>
      </c>
      <c r="F150" s="40">
        <v>177.31666666666669</v>
      </c>
      <c r="G150" s="41">
        <v>174.93333333333339</v>
      </c>
      <c r="H150" s="41">
        <v>171.16666666666671</v>
      </c>
      <c r="I150" s="41">
        <v>168.78333333333342</v>
      </c>
      <c r="J150" s="41">
        <v>181.08333333333337</v>
      </c>
      <c r="K150" s="41">
        <v>183.46666666666664</v>
      </c>
      <c r="L150" s="41">
        <v>187.23333333333335</v>
      </c>
      <c r="M150" s="31">
        <v>179.7</v>
      </c>
      <c r="N150" s="31">
        <v>173.55</v>
      </c>
      <c r="O150" s="42">
        <v>35933754</v>
      </c>
      <c r="P150" s="43">
        <v>0.12019950124688279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1412.25</v>
      </c>
      <c r="F151" s="40">
        <v>1412.5999999999997</v>
      </c>
      <c r="G151" s="41">
        <v>1400.2499999999993</v>
      </c>
      <c r="H151" s="41">
        <v>1388.2499999999995</v>
      </c>
      <c r="I151" s="41">
        <v>1375.8999999999992</v>
      </c>
      <c r="J151" s="41">
        <v>1424.5999999999995</v>
      </c>
      <c r="K151" s="41">
        <v>1436.9499999999998</v>
      </c>
      <c r="L151" s="41">
        <v>1448.9499999999996</v>
      </c>
      <c r="M151" s="31">
        <v>1424.95</v>
      </c>
      <c r="N151" s="31">
        <v>1400.6</v>
      </c>
      <c r="O151" s="42">
        <v>2577938</v>
      </c>
      <c r="P151" s="43">
        <v>-1.5848353014294592E-2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1052.75</v>
      </c>
      <c r="F152" s="40">
        <v>1051.2</v>
      </c>
      <c r="G152" s="41">
        <v>1045.1500000000001</v>
      </c>
      <c r="H152" s="41">
        <v>1037.55</v>
      </c>
      <c r="I152" s="41">
        <v>1031.5</v>
      </c>
      <c r="J152" s="41">
        <v>1058.8000000000002</v>
      </c>
      <c r="K152" s="41">
        <v>1064.8499999999999</v>
      </c>
      <c r="L152" s="41">
        <v>1072.4500000000003</v>
      </c>
      <c r="M152" s="31">
        <v>1057.25</v>
      </c>
      <c r="N152" s="31">
        <v>1043.5999999999999</v>
      </c>
      <c r="O152" s="42">
        <v>1840250</v>
      </c>
      <c r="P152" s="43">
        <v>2.0263901979264844E-2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180.15</v>
      </c>
      <c r="F153" s="40">
        <v>179.65</v>
      </c>
      <c r="G153" s="41">
        <v>177.3</v>
      </c>
      <c r="H153" s="41">
        <v>174.45000000000002</v>
      </c>
      <c r="I153" s="41">
        <v>172.10000000000002</v>
      </c>
      <c r="J153" s="41">
        <v>182.5</v>
      </c>
      <c r="K153" s="41">
        <v>184.84999999999997</v>
      </c>
      <c r="L153" s="41">
        <v>187.7</v>
      </c>
      <c r="M153" s="31">
        <v>182</v>
      </c>
      <c r="N153" s="31">
        <v>176.8</v>
      </c>
      <c r="O153" s="42">
        <v>32697500</v>
      </c>
      <c r="P153" s="43">
        <v>3.2414614046332751E-2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159.65</v>
      </c>
      <c r="F154" s="40">
        <v>159.38333333333333</v>
      </c>
      <c r="G154" s="41">
        <v>155.86666666666665</v>
      </c>
      <c r="H154" s="41">
        <v>152.08333333333331</v>
      </c>
      <c r="I154" s="41">
        <v>148.56666666666663</v>
      </c>
      <c r="J154" s="41">
        <v>163.16666666666666</v>
      </c>
      <c r="K154" s="41">
        <v>166.68333333333331</v>
      </c>
      <c r="L154" s="41">
        <v>170.46666666666667</v>
      </c>
      <c r="M154" s="31">
        <v>162.9</v>
      </c>
      <c r="N154" s="31">
        <v>155.6</v>
      </c>
      <c r="O154" s="42">
        <v>25698000</v>
      </c>
      <c r="P154" s="43">
        <v>5.4666338340310268E-2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2385.85</v>
      </c>
      <c r="F155" s="40">
        <v>2385.7166666666667</v>
      </c>
      <c r="G155" s="41">
        <v>2372.6833333333334</v>
      </c>
      <c r="H155" s="41">
        <v>2359.5166666666669</v>
      </c>
      <c r="I155" s="41">
        <v>2346.4833333333336</v>
      </c>
      <c r="J155" s="41">
        <v>2398.8833333333332</v>
      </c>
      <c r="K155" s="41">
        <v>2411.916666666667</v>
      </c>
      <c r="L155" s="41">
        <v>2425.083333333333</v>
      </c>
      <c r="M155" s="31">
        <v>2398.75</v>
      </c>
      <c r="N155" s="31">
        <v>2372.5500000000002</v>
      </c>
      <c r="O155" s="42">
        <v>33597250</v>
      </c>
      <c r="P155" s="43">
        <v>5.6723365087442282E-3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119.4</v>
      </c>
      <c r="F156" s="40">
        <v>119.31666666666668</v>
      </c>
      <c r="G156" s="41">
        <v>117.98333333333335</v>
      </c>
      <c r="H156" s="41">
        <v>116.56666666666668</v>
      </c>
      <c r="I156" s="41">
        <v>115.23333333333335</v>
      </c>
      <c r="J156" s="41">
        <v>120.73333333333335</v>
      </c>
      <c r="K156" s="41">
        <v>122.06666666666669</v>
      </c>
      <c r="L156" s="41">
        <v>123.48333333333335</v>
      </c>
      <c r="M156" s="31">
        <v>120.65</v>
      </c>
      <c r="N156" s="31">
        <v>117.9</v>
      </c>
      <c r="O156" s="42">
        <v>180310000</v>
      </c>
      <c r="P156" s="43">
        <v>4.2341699159756163E-2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1176.55</v>
      </c>
      <c r="F157" s="40">
        <v>1173.4166666666667</v>
      </c>
      <c r="G157" s="41">
        <v>1168.1333333333334</v>
      </c>
      <c r="H157" s="41">
        <v>1159.7166666666667</v>
      </c>
      <c r="I157" s="41">
        <v>1154.4333333333334</v>
      </c>
      <c r="J157" s="41">
        <v>1181.8333333333335</v>
      </c>
      <c r="K157" s="41">
        <v>1187.1166666666668</v>
      </c>
      <c r="L157" s="41">
        <v>1195.5333333333335</v>
      </c>
      <c r="M157" s="31">
        <v>1178.7</v>
      </c>
      <c r="N157" s="31">
        <v>1165</v>
      </c>
      <c r="O157" s="42">
        <v>11328750</v>
      </c>
      <c r="P157" s="43">
        <v>-4.1135021900590367E-2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445.45</v>
      </c>
      <c r="F158" s="40">
        <v>441.63333333333338</v>
      </c>
      <c r="G158" s="41">
        <v>436.21666666666675</v>
      </c>
      <c r="H158" s="41">
        <v>426.98333333333335</v>
      </c>
      <c r="I158" s="41">
        <v>421.56666666666672</v>
      </c>
      <c r="J158" s="41">
        <v>450.86666666666679</v>
      </c>
      <c r="K158" s="41">
        <v>456.28333333333342</v>
      </c>
      <c r="L158" s="41">
        <v>465.51666666666682</v>
      </c>
      <c r="M158" s="31">
        <v>447.05</v>
      </c>
      <c r="N158" s="31">
        <v>432.4</v>
      </c>
      <c r="O158" s="42">
        <v>91470000</v>
      </c>
      <c r="P158" s="43">
        <v>1.0589814553951709E-2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31017.85</v>
      </c>
      <c r="F159" s="40">
        <v>31063.666666666668</v>
      </c>
      <c r="G159" s="41">
        <v>30607.333333333336</v>
      </c>
      <c r="H159" s="41">
        <v>30196.816666666669</v>
      </c>
      <c r="I159" s="41">
        <v>29740.483333333337</v>
      </c>
      <c r="J159" s="41">
        <v>31474.183333333334</v>
      </c>
      <c r="K159" s="41">
        <v>31930.51666666667</v>
      </c>
      <c r="L159" s="41">
        <v>32341.033333333333</v>
      </c>
      <c r="M159" s="31">
        <v>31520</v>
      </c>
      <c r="N159" s="31">
        <v>30653.15</v>
      </c>
      <c r="O159" s="42">
        <v>175025</v>
      </c>
      <c r="P159" s="43">
        <v>1.5079019863708859E-2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2213.85</v>
      </c>
      <c r="F160" s="40">
        <v>2216.6333333333337</v>
      </c>
      <c r="G160" s="41">
        <v>2202.2666666666673</v>
      </c>
      <c r="H160" s="41">
        <v>2190.6833333333338</v>
      </c>
      <c r="I160" s="41">
        <v>2176.3166666666675</v>
      </c>
      <c r="J160" s="41">
        <v>2228.2166666666672</v>
      </c>
      <c r="K160" s="41">
        <v>2242.583333333333</v>
      </c>
      <c r="L160" s="41">
        <v>2254.166666666667</v>
      </c>
      <c r="M160" s="31">
        <v>2231</v>
      </c>
      <c r="N160" s="31">
        <v>2205.0500000000002</v>
      </c>
      <c r="O160" s="42">
        <v>2126025</v>
      </c>
      <c r="P160" s="43">
        <v>-1.291822761917065E-3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11255.8</v>
      </c>
      <c r="F161" s="40">
        <v>11077.5</v>
      </c>
      <c r="G161" s="41">
        <v>10816.5</v>
      </c>
      <c r="H161" s="41">
        <v>10377.200000000001</v>
      </c>
      <c r="I161" s="41">
        <v>10116.200000000001</v>
      </c>
      <c r="J161" s="41">
        <v>11516.8</v>
      </c>
      <c r="K161" s="41">
        <v>11777.8</v>
      </c>
      <c r="L161" s="41">
        <v>12217.099999999999</v>
      </c>
      <c r="M161" s="31">
        <v>11338.5</v>
      </c>
      <c r="N161" s="31">
        <v>10638.2</v>
      </c>
      <c r="O161" s="42">
        <v>791375</v>
      </c>
      <c r="P161" s="43">
        <v>0.13215307582260372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1370.85</v>
      </c>
      <c r="F162" s="40">
        <v>1366.8500000000001</v>
      </c>
      <c r="G162" s="41">
        <v>1350.0500000000002</v>
      </c>
      <c r="H162" s="41">
        <v>1329.25</v>
      </c>
      <c r="I162" s="41">
        <v>1312.45</v>
      </c>
      <c r="J162" s="41">
        <v>1387.6500000000003</v>
      </c>
      <c r="K162" s="41">
        <v>1404.45</v>
      </c>
      <c r="L162" s="41">
        <v>1425.2500000000005</v>
      </c>
      <c r="M162" s="31">
        <v>1383.65</v>
      </c>
      <c r="N162" s="31">
        <v>1346.05</v>
      </c>
      <c r="O162" s="42">
        <v>4400400</v>
      </c>
      <c r="P162" s="43">
        <v>2.9574169396350023E-2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624.9</v>
      </c>
      <c r="F163" s="40">
        <v>623.91666666666663</v>
      </c>
      <c r="G163" s="41">
        <v>603.93333333333328</v>
      </c>
      <c r="H163" s="41">
        <v>582.9666666666667</v>
      </c>
      <c r="I163" s="41">
        <v>562.98333333333335</v>
      </c>
      <c r="J163" s="41">
        <v>644.88333333333321</v>
      </c>
      <c r="K163" s="41">
        <v>664.86666666666656</v>
      </c>
      <c r="L163" s="41">
        <v>685.83333333333314</v>
      </c>
      <c r="M163" s="31">
        <v>643.9</v>
      </c>
      <c r="N163" s="31">
        <v>602.95000000000005</v>
      </c>
      <c r="O163" s="42">
        <v>2172150</v>
      </c>
      <c r="P163" s="43">
        <v>0.11042097998619738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783.2</v>
      </c>
      <c r="F164" s="40">
        <v>783.7166666666667</v>
      </c>
      <c r="G164" s="41">
        <v>780.23333333333335</v>
      </c>
      <c r="H164" s="41">
        <v>777.26666666666665</v>
      </c>
      <c r="I164" s="41">
        <v>773.7833333333333</v>
      </c>
      <c r="J164" s="41">
        <v>786.68333333333339</v>
      </c>
      <c r="K164" s="41">
        <v>790.16666666666674</v>
      </c>
      <c r="L164" s="41">
        <v>793.13333333333344</v>
      </c>
      <c r="M164" s="31">
        <v>787.2</v>
      </c>
      <c r="N164" s="31">
        <v>780.75</v>
      </c>
      <c r="O164" s="42">
        <v>31077200</v>
      </c>
      <c r="P164" s="43">
        <v>8.5666621578971104E-4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509.2</v>
      </c>
      <c r="F165" s="40">
        <v>511.84999999999997</v>
      </c>
      <c r="G165" s="41">
        <v>498.9</v>
      </c>
      <c r="H165" s="41">
        <v>488.6</v>
      </c>
      <c r="I165" s="41">
        <v>475.65000000000003</v>
      </c>
      <c r="J165" s="41">
        <v>522.14999999999986</v>
      </c>
      <c r="K165" s="41">
        <v>535.09999999999991</v>
      </c>
      <c r="L165" s="41">
        <v>545.39999999999986</v>
      </c>
      <c r="M165" s="31">
        <v>524.79999999999995</v>
      </c>
      <c r="N165" s="31">
        <v>501.55</v>
      </c>
      <c r="O165" s="42">
        <v>14488500</v>
      </c>
      <c r="P165" s="43">
        <v>-6.3687475765800694E-2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670.1</v>
      </c>
      <c r="F166" s="40">
        <v>674.91666666666663</v>
      </c>
      <c r="G166" s="41">
        <v>661.18333333333328</v>
      </c>
      <c r="H166" s="41">
        <v>652.26666666666665</v>
      </c>
      <c r="I166" s="41">
        <v>638.5333333333333</v>
      </c>
      <c r="J166" s="41">
        <v>683.83333333333326</v>
      </c>
      <c r="K166" s="41">
        <v>697.56666666666661</v>
      </c>
      <c r="L166" s="41">
        <v>706.48333333333323</v>
      </c>
      <c r="M166" s="31">
        <v>688.65</v>
      </c>
      <c r="N166" s="31">
        <v>666</v>
      </c>
      <c r="O166" s="42">
        <v>2002600</v>
      </c>
      <c r="P166" s="43">
        <v>0.1076633756464504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861.85</v>
      </c>
      <c r="F167" s="40">
        <v>854.55000000000007</v>
      </c>
      <c r="G167" s="41">
        <v>844.15000000000009</v>
      </c>
      <c r="H167" s="41">
        <v>826.45</v>
      </c>
      <c r="I167" s="41">
        <v>816.05000000000007</v>
      </c>
      <c r="J167" s="41">
        <v>872.25000000000011</v>
      </c>
      <c r="K167" s="41">
        <v>882.65</v>
      </c>
      <c r="L167" s="41">
        <v>900.35000000000014</v>
      </c>
      <c r="M167" s="31">
        <v>864.95</v>
      </c>
      <c r="N167" s="31">
        <v>836.85</v>
      </c>
      <c r="O167" s="42">
        <v>11727000</v>
      </c>
      <c r="P167" s="43">
        <v>5.4874389093715172E-3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875</v>
      </c>
      <c r="F168" s="40">
        <v>879.26666666666677</v>
      </c>
      <c r="G168" s="41">
        <v>869.73333333333358</v>
      </c>
      <c r="H168" s="41">
        <v>864.46666666666681</v>
      </c>
      <c r="I168" s="41">
        <v>854.93333333333362</v>
      </c>
      <c r="J168" s="41">
        <v>884.53333333333353</v>
      </c>
      <c r="K168" s="41">
        <v>894.06666666666661</v>
      </c>
      <c r="L168" s="41">
        <v>899.33333333333348</v>
      </c>
      <c r="M168" s="31">
        <v>888.8</v>
      </c>
      <c r="N168" s="31">
        <v>874</v>
      </c>
      <c r="O168" s="42">
        <v>8811450</v>
      </c>
      <c r="P168" s="43">
        <v>9.074197860962567E-2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313.05</v>
      </c>
      <c r="F169" s="40">
        <v>311.21666666666664</v>
      </c>
      <c r="G169" s="41">
        <v>308.23333333333329</v>
      </c>
      <c r="H169" s="41">
        <v>303.41666666666663</v>
      </c>
      <c r="I169" s="41">
        <v>300.43333333333328</v>
      </c>
      <c r="J169" s="41">
        <v>316.0333333333333</v>
      </c>
      <c r="K169" s="41">
        <v>319.01666666666665</v>
      </c>
      <c r="L169" s="41">
        <v>323.83333333333331</v>
      </c>
      <c r="M169" s="31">
        <v>314.2</v>
      </c>
      <c r="N169" s="31">
        <v>306.39999999999998</v>
      </c>
      <c r="O169" s="42">
        <v>100539450</v>
      </c>
      <c r="P169" s="43">
        <v>1.6335350043215211E-2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140.55000000000001</v>
      </c>
      <c r="F170" s="40">
        <v>138.83333333333334</v>
      </c>
      <c r="G170" s="41">
        <v>134.81666666666669</v>
      </c>
      <c r="H170" s="41">
        <v>129.08333333333334</v>
      </c>
      <c r="I170" s="41">
        <v>125.06666666666669</v>
      </c>
      <c r="J170" s="41">
        <v>144.56666666666669</v>
      </c>
      <c r="K170" s="41">
        <v>148.58333333333334</v>
      </c>
      <c r="L170" s="41">
        <v>154.31666666666669</v>
      </c>
      <c r="M170" s="31">
        <v>142.85</v>
      </c>
      <c r="N170" s="31">
        <v>133.1</v>
      </c>
      <c r="O170" s="42">
        <v>132941250</v>
      </c>
      <c r="P170" s="43">
        <v>3.5053605213369768E-2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1459.95</v>
      </c>
      <c r="F171" s="40">
        <v>1458.2</v>
      </c>
      <c r="G171" s="41">
        <v>1448</v>
      </c>
      <c r="H171" s="41">
        <v>1436.05</v>
      </c>
      <c r="I171" s="41">
        <v>1425.85</v>
      </c>
      <c r="J171" s="41">
        <v>1470.15</v>
      </c>
      <c r="K171" s="41">
        <v>1480.3500000000004</v>
      </c>
      <c r="L171" s="41">
        <v>1492.3000000000002</v>
      </c>
      <c r="M171" s="31">
        <v>1468.4</v>
      </c>
      <c r="N171" s="31">
        <v>1446.25</v>
      </c>
      <c r="O171" s="42">
        <v>42489800</v>
      </c>
      <c r="P171" s="43">
        <v>-2.2355289421157683E-3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3956.5</v>
      </c>
      <c r="F172" s="40">
        <v>3936</v>
      </c>
      <c r="G172" s="41">
        <v>3890.05</v>
      </c>
      <c r="H172" s="41">
        <v>3823.6000000000004</v>
      </c>
      <c r="I172" s="41">
        <v>3777.6500000000005</v>
      </c>
      <c r="J172" s="41">
        <v>4002.45</v>
      </c>
      <c r="K172" s="41">
        <v>4048.3999999999996</v>
      </c>
      <c r="L172" s="41">
        <v>4114.8499999999995</v>
      </c>
      <c r="M172" s="31">
        <v>3981.95</v>
      </c>
      <c r="N172" s="31">
        <v>3869.55</v>
      </c>
      <c r="O172" s="42">
        <v>9803700</v>
      </c>
      <c r="P172" s="43">
        <v>5.1365649606299217E-3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1464.75</v>
      </c>
      <c r="F173" s="40">
        <v>1462.3</v>
      </c>
      <c r="G173" s="41">
        <v>1442.8999999999999</v>
      </c>
      <c r="H173" s="41">
        <v>1421.05</v>
      </c>
      <c r="I173" s="41">
        <v>1401.6499999999999</v>
      </c>
      <c r="J173" s="41">
        <v>1484.1499999999999</v>
      </c>
      <c r="K173" s="41">
        <v>1503.55</v>
      </c>
      <c r="L173" s="41">
        <v>1525.3999999999999</v>
      </c>
      <c r="M173" s="31">
        <v>1481.7</v>
      </c>
      <c r="N173" s="31">
        <v>1440.45</v>
      </c>
      <c r="O173" s="42">
        <v>10573800</v>
      </c>
      <c r="P173" s="43">
        <v>-9.3316094215526446E-3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2120.0500000000002</v>
      </c>
      <c r="F174" s="40">
        <v>2104.75</v>
      </c>
      <c r="G174" s="41">
        <v>2074.8000000000002</v>
      </c>
      <c r="H174" s="41">
        <v>2029.5500000000002</v>
      </c>
      <c r="I174" s="41">
        <v>1999.6000000000004</v>
      </c>
      <c r="J174" s="41">
        <v>2150</v>
      </c>
      <c r="K174" s="41">
        <v>2179.9499999999998</v>
      </c>
      <c r="L174" s="41">
        <v>2225.1999999999998</v>
      </c>
      <c r="M174" s="31">
        <v>2134.6999999999998</v>
      </c>
      <c r="N174" s="31">
        <v>2059.5</v>
      </c>
      <c r="O174" s="42">
        <v>5338125</v>
      </c>
      <c r="P174" s="43">
        <v>3.5950804162724691E-2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3123.55</v>
      </c>
      <c r="F175" s="40">
        <v>3126.6666666666665</v>
      </c>
      <c r="G175" s="41">
        <v>3107.8833333333332</v>
      </c>
      <c r="H175" s="41">
        <v>3092.2166666666667</v>
      </c>
      <c r="I175" s="41">
        <v>3073.4333333333334</v>
      </c>
      <c r="J175" s="41">
        <v>3142.333333333333</v>
      </c>
      <c r="K175" s="41">
        <v>3161.1166666666668</v>
      </c>
      <c r="L175" s="41">
        <v>3176.7833333333328</v>
      </c>
      <c r="M175" s="31">
        <v>3145.45</v>
      </c>
      <c r="N175" s="31">
        <v>3111</v>
      </c>
      <c r="O175" s="42">
        <v>850500</v>
      </c>
      <c r="P175" s="43">
        <v>6.8067475584492453E-3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488.75</v>
      </c>
      <c r="F176" s="40">
        <v>490.43333333333339</v>
      </c>
      <c r="G176" s="41">
        <v>479.9166666666668</v>
      </c>
      <c r="H176" s="41">
        <v>471.08333333333343</v>
      </c>
      <c r="I176" s="41">
        <v>460.56666666666683</v>
      </c>
      <c r="J176" s="41">
        <v>499.26666666666677</v>
      </c>
      <c r="K176" s="41">
        <v>509.78333333333342</v>
      </c>
      <c r="L176" s="41">
        <v>518.61666666666679</v>
      </c>
      <c r="M176" s="31">
        <v>500.95</v>
      </c>
      <c r="N176" s="31">
        <v>481.6</v>
      </c>
      <c r="O176" s="42">
        <v>4200000</v>
      </c>
      <c r="P176" s="43">
        <v>0.19301235619940349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1004.9</v>
      </c>
      <c r="F177" s="40">
        <v>1001.0500000000001</v>
      </c>
      <c r="G177" s="41">
        <v>992.10000000000014</v>
      </c>
      <c r="H177" s="41">
        <v>979.30000000000007</v>
      </c>
      <c r="I177" s="41">
        <v>970.35000000000014</v>
      </c>
      <c r="J177" s="41">
        <v>1013.8500000000001</v>
      </c>
      <c r="K177" s="41">
        <v>1022.8000000000002</v>
      </c>
      <c r="L177" s="41">
        <v>1035.6000000000001</v>
      </c>
      <c r="M177" s="31">
        <v>1010</v>
      </c>
      <c r="N177" s="31">
        <v>988.25</v>
      </c>
      <c r="O177" s="42">
        <v>2077125</v>
      </c>
      <c r="P177" s="43">
        <v>-6.2434963579604576E-3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547.54999999999995</v>
      </c>
      <c r="F178" s="40">
        <v>549.29999999999995</v>
      </c>
      <c r="G178" s="41">
        <v>543.69999999999993</v>
      </c>
      <c r="H178" s="41">
        <v>539.85</v>
      </c>
      <c r="I178" s="41">
        <v>534.25</v>
      </c>
      <c r="J178" s="41">
        <v>553.14999999999986</v>
      </c>
      <c r="K178" s="41">
        <v>558.74999999999977</v>
      </c>
      <c r="L178" s="41">
        <v>562.5999999999998</v>
      </c>
      <c r="M178" s="31">
        <v>554.9</v>
      </c>
      <c r="N178" s="31">
        <v>545.45000000000005</v>
      </c>
      <c r="O178" s="42">
        <v>5264000</v>
      </c>
      <c r="P178" s="43">
        <v>3.9823008849557522E-2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1593.15</v>
      </c>
      <c r="F179" s="40">
        <v>1590.6000000000001</v>
      </c>
      <c r="G179" s="41">
        <v>1580.2000000000003</v>
      </c>
      <c r="H179" s="41">
        <v>1567.2500000000002</v>
      </c>
      <c r="I179" s="41">
        <v>1556.8500000000004</v>
      </c>
      <c r="J179" s="41">
        <v>1603.5500000000002</v>
      </c>
      <c r="K179" s="41">
        <v>1613.9500000000003</v>
      </c>
      <c r="L179" s="41">
        <v>1626.9</v>
      </c>
      <c r="M179" s="31">
        <v>1601</v>
      </c>
      <c r="N179" s="31">
        <v>1577.65</v>
      </c>
      <c r="O179" s="42">
        <v>1564500</v>
      </c>
      <c r="P179" s="43">
        <v>-2.2737210319195452E-2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7850.5</v>
      </c>
      <c r="F180" s="40">
        <v>7869.4333333333343</v>
      </c>
      <c r="G180" s="41">
        <v>7793.9166666666688</v>
      </c>
      <c r="H180" s="41">
        <v>7737.3333333333348</v>
      </c>
      <c r="I180" s="41">
        <v>7661.8166666666693</v>
      </c>
      <c r="J180" s="41">
        <v>7926.0166666666682</v>
      </c>
      <c r="K180" s="41">
        <v>8001.5333333333347</v>
      </c>
      <c r="L180" s="41">
        <v>8058.1166666666677</v>
      </c>
      <c r="M180" s="31">
        <v>7944.95</v>
      </c>
      <c r="N180" s="31">
        <v>7812.85</v>
      </c>
      <c r="O180" s="42">
        <v>1728400</v>
      </c>
      <c r="P180" s="43">
        <v>3.2312010989667322E-2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764.55</v>
      </c>
      <c r="F181" s="40">
        <v>761.61666666666667</v>
      </c>
      <c r="G181" s="41">
        <v>757.23333333333335</v>
      </c>
      <c r="H181" s="41">
        <v>749.91666666666663</v>
      </c>
      <c r="I181" s="41">
        <v>745.5333333333333</v>
      </c>
      <c r="J181" s="41">
        <v>768.93333333333339</v>
      </c>
      <c r="K181" s="41">
        <v>773.31666666666683</v>
      </c>
      <c r="L181" s="41">
        <v>780.63333333333344</v>
      </c>
      <c r="M181" s="31">
        <v>766</v>
      </c>
      <c r="N181" s="31">
        <v>754.3</v>
      </c>
      <c r="O181" s="42">
        <v>23149100</v>
      </c>
      <c r="P181" s="43">
        <v>1.969390051766824E-3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307.95</v>
      </c>
      <c r="F182" s="40">
        <v>307.55</v>
      </c>
      <c r="G182" s="41">
        <v>303.8</v>
      </c>
      <c r="H182" s="41">
        <v>299.64999999999998</v>
      </c>
      <c r="I182" s="41">
        <v>295.89999999999998</v>
      </c>
      <c r="J182" s="41">
        <v>311.70000000000005</v>
      </c>
      <c r="K182" s="41">
        <v>315.45000000000005</v>
      </c>
      <c r="L182" s="41">
        <v>319.60000000000008</v>
      </c>
      <c r="M182" s="31">
        <v>311.3</v>
      </c>
      <c r="N182" s="31">
        <v>303.39999999999998</v>
      </c>
      <c r="O182" s="42">
        <v>127251900</v>
      </c>
      <c r="P182" s="43">
        <v>-7.3993471164309028E-3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1241.4000000000001</v>
      </c>
      <c r="F183" s="40">
        <v>1239.2833333333335</v>
      </c>
      <c r="G183" s="41">
        <v>1230.616666666667</v>
      </c>
      <c r="H183" s="41">
        <v>1219.8333333333335</v>
      </c>
      <c r="I183" s="41">
        <v>1211.166666666667</v>
      </c>
      <c r="J183" s="41">
        <v>1250.0666666666671</v>
      </c>
      <c r="K183" s="41">
        <v>1258.7333333333336</v>
      </c>
      <c r="L183" s="41">
        <v>1269.5166666666671</v>
      </c>
      <c r="M183" s="31">
        <v>1247.95</v>
      </c>
      <c r="N183" s="31">
        <v>1228.5</v>
      </c>
      <c r="O183" s="42">
        <v>3080000</v>
      </c>
      <c r="P183" s="43">
        <v>-2.0512005088249324E-2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675.95</v>
      </c>
      <c r="F184" s="40">
        <v>676.18333333333339</v>
      </c>
      <c r="G184" s="41">
        <v>670.16666666666674</v>
      </c>
      <c r="H184" s="41">
        <v>664.38333333333333</v>
      </c>
      <c r="I184" s="41">
        <v>658.36666666666667</v>
      </c>
      <c r="J184" s="41">
        <v>681.96666666666681</v>
      </c>
      <c r="K184" s="41">
        <v>687.98333333333346</v>
      </c>
      <c r="L184" s="41">
        <v>693.76666666666688</v>
      </c>
      <c r="M184" s="31">
        <v>682.2</v>
      </c>
      <c r="N184" s="31">
        <v>670.4</v>
      </c>
      <c r="O184" s="42">
        <v>30753600</v>
      </c>
      <c r="P184" s="43">
        <v>9.8948026247265911E-4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256.60000000000002</v>
      </c>
      <c r="F185" s="40">
        <v>269.7166666666667</v>
      </c>
      <c r="G185" s="41">
        <v>239.13333333333338</v>
      </c>
      <c r="H185" s="41">
        <v>221.66666666666669</v>
      </c>
      <c r="I185" s="41">
        <v>191.08333333333337</v>
      </c>
      <c r="J185" s="41">
        <v>287.18333333333339</v>
      </c>
      <c r="K185" s="41">
        <v>317.76666666666665</v>
      </c>
      <c r="L185" s="41">
        <v>335.23333333333341</v>
      </c>
      <c r="M185" s="31">
        <v>300.3</v>
      </c>
      <c r="N185" s="31">
        <v>252.25</v>
      </c>
      <c r="O185" s="42">
        <v>64992000</v>
      </c>
      <c r="P185" s="43">
        <v>-3.0520003580059071E-2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60" t="s">
        <v>16</v>
      </c>
      <c r="B8" s="462"/>
      <c r="C8" s="466" t="s">
        <v>20</v>
      </c>
      <c r="D8" s="466" t="s">
        <v>21</v>
      </c>
      <c r="E8" s="457" t="s">
        <v>22</v>
      </c>
      <c r="F8" s="458"/>
      <c r="G8" s="459"/>
      <c r="H8" s="457" t="s">
        <v>23</v>
      </c>
      <c r="I8" s="458"/>
      <c r="J8" s="459"/>
      <c r="K8" s="26"/>
      <c r="L8" s="53"/>
      <c r="M8" s="53"/>
      <c r="N8" s="1"/>
      <c r="O8" s="1"/>
    </row>
    <row r="9" spans="1:15" ht="36" customHeight="1">
      <c r="A9" s="464"/>
      <c r="B9" s="465"/>
      <c r="C9" s="465"/>
      <c r="D9" s="4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17519.45</v>
      </c>
      <c r="D10" s="35">
        <v>17479.683333333334</v>
      </c>
      <c r="E10" s="35">
        <v>17426.666666666668</v>
      </c>
      <c r="F10" s="35">
        <v>17333.883333333335</v>
      </c>
      <c r="G10" s="35">
        <v>17280.866666666669</v>
      </c>
      <c r="H10" s="35">
        <v>17572.466666666667</v>
      </c>
      <c r="I10" s="35">
        <v>17625.48333333333</v>
      </c>
      <c r="J10" s="35">
        <v>17718.266666666666</v>
      </c>
      <c r="K10" s="37">
        <v>17532.7</v>
      </c>
      <c r="L10" s="37">
        <v>17386.900000000001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36852.25</v>
      </c>
      <c r="D11" s="40">
        <v>36766</v>
      </c>
      <c r="E11" s="40">
        <v>36582.300000000003</v>
      </c>
      <c r="F11" s="40">
        <v>36312.350000000006</v>
      </c>
      <c r="G11" s="40">
        <v>36128.650000000009</v>
      </c>
      <c r="H11" s="40">
        <v>37035.949999999997</v>
      </c>
      <c r="I11" s="40">
        <v>37219.649999999994</v>
      </c>
      <c r="J11" s="40">
        <v>37489.599999999991</v>
      </c>
      <c r="K11" s="31">
        <v>36949.699999999997</v>
      </c>
      <c r="L11" s="31">
        <v>36496.050000000003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2166</v>
      </c>
      <c r="D12" s="40">
        <v>2143.8000000000002</v>
      </c>
      <c r="E12" s="40">
        <v>2117.0000000000005</v>
      </c>
      <c r="F12" s="40">
        <v>2068.0000000000005</v>
      </c>
      <c r="G12" s="40">
        <v>2041.2000000000007</v>
      </c>
      <c r="H12" s="40">
        <v>2192.8000000000002</v>
      </c>
      <c r="I12" s="40">
        <v>2219.5999999999995</v>
      </c>
      <c r="J12" s="40">
        <v>2268.6</v>
      </c>
      <c r="K12" s="31">
        <v>2170.6</v>
      </c>
      <c r="L12" s="31">
        <v>2094.8000000000002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4931.7</v>
      </c>
      <c r="D13" s="40">
        <v>4915.0166666666664</v>
      </c>
      <c r="E13" s="40">
        <v>4888.1833333333325</v>
      </c>
      <c r="F13" s="40">
        <v>4844.6666666666661</v>
      </c>
      <c r="G13" s="40">
        <v>4817.8333333333321</v>
      </c>
      <c r="H13" s="40">
        <v>4958.5333333333328</v>
      </c>
      <c r="I13" s="40">
        <v>4985.3666666666668</v>
      </c>
      <c r="J13" s="40">
        <v>5028.8833333333332</v>
      </c>
      <c r="K13" s="31">
        <v>4941.8500000000004</v>
      </c>
      <c r="L13" s="31">
        <v>4871.5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36075.199999999997</v>
      </c>
      <c r="D14" s="40">
        <v>35883.516666666663</v>
      </c>
      <c r="E14" s="40">
        <v>35567.033333333326</v>
      </c>
      <c r="F14" s="40">
        <v>35058.866666666661</v>
      </c>
      <c r="G14" s="40">
        <v>34742.383333333324</v>
      </c>
      <c r="H14" s="40">
        <v>36391.683333333327</v>
      </c>
      <c r="I14" s="40">
        <v>36708.166666666664</v>
      </c>
      <c r="J14" s="40">
        <v>37216.333333333328</v>
      </c>
      <c r="K14" s="31">
        <v>36200</v>
      </c>
      <c r="L14" s="31">
        <v>35375.35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3876.7</v>
      </c>
      <c r="D15" s="40">
        <v>3857.2833333333328</v>
      </c>
      <c r="E15" s="40">
        <v>3830.4666666666658</v>
      </c>
      <c r="F15" s="40">
        <v>3784.2333333333331</v>
      </c>
      <c r="G15" s="40">
        <v>3757.4166666666661</v>
      </c>
      <c r="H15" s="40">
        <v>3903.5166666666655</v>
      </c>
      <c r="I15" s="40">
        <v>3930.333333333333</v>
      </c>
      <c r="J15" s="40">
        <v>3976.5666666666652</v>
      </c>
      <c r="K15" s="31">
        <v>3884.1</v>
      </c>
      <c r="L15" s="31">
        <v>3811.05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8124.15</v>
      </c>
      <c r="D16" s="40">
        <v>8096.5333333333328</v>
      </c>
      <c r="E16" s="40">
        <v>8063.3666666666659</v>
      </c>
      <c r="F16" s="40">
        <v>8002.583333333333</v>
      </c>
      <c r="G16" s="40">
        <v>7969.4166666666661</v>
      </c>
      <c r="H16" s="40">
        <v>8157.3166666666657</v>
      </c>
      <c r="I16" s="40">
        <v>8190.4833333333336</v>
      </c>
      <c r="J16" s="40">
        <v>8251.2666666666664</v>
      </c>
      <c r="K16" s="31">
        <v>8129.7</v>
      </c>
      <c r="L16" s="31">
        <v>8035.75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2467.4</v>
      </c>
      <c r="D17" s="40">
        <v>2463.2000000000003</v>
      </c>
      <c r="E17" s="40">
        <v>2446.8000000000006</v>
      </c>
      <c r="F17" s="40">
        <v>2426.2000000000003</v>
      </c>
      <c r="G17" s="40">
        <v>2409.8000000000006</v>
      </c>
      <c r="H17" s="40">
        <v>2483.8000000000006</v>
      </c>
      <c r="I17" s="40">
        <v>2500.2000000000003</v>
      </c>
      <c r="J17" s="40">
        <v>2520.8000000000006</v>
      </c>
      <c r="K17" s="31">
        <v>2479.6</v>
      </c>
      <c r="L17" s="31">
        <v>2442.6</v>
      </c>
      <c r="M17" s="31">
        <v>2.3417500000000002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1135.9000000000001</v>
      </c>
      <c r="D18" s="40">
        <v>1140.8</v>
      </c>
      <c r="E18" s="40">
        <v>1127.0999999999999</v>
      </c>
      <c r="F18" s="40">
        <v>1118.3</v>
      </c>
      <c r="G18" s="40">
        <v>1104.5999999999999</v>
      </c>
      <c r="H18" s="40">
        <v>1149.5999999999999</v>
      </c>
      <c r="I18" s="40">
        <v>1163.3000000000002</v>
      </c>
      <c r="J18" s="40">
        <v>1172.0999999999999</v>
      </c>
      <c r="K18" s="31">
        <v>1154.5</v>
      </c>
      <c r="L18" s="31">
        <v>1132</v>
      </c>
      <c r="M18" s="31">
        <v>11.474780000000001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937.05</v>
      </c>
      <c r="D19" s="40">
        <v>933.16666666666663</v>
      </c>
      <c r="E19" s="40">
        <v>926.88333333333321</v>
      </c>
      <c r="F19" s="40">
        <v>916.71666666666658</v>
      </c>
      <c r="G19" s="40">
        <v>910.43333333333317</v>
      </c>
      <c r="H19" s="40">
        <v>943.33333333333326</v>
      </c>
      <c r="I19" s="40">
        <v>949.61666666666679</v>
      </c>
      <c r="J19" s="40">
        <v>959.7833333333333</v>
      </c>
      <c r="K19" s="31">
        <v>939.45</v>
      </c>
      <c r="L19" s="31">
        <v>923</v>
      </c>
      <c r="M19" s="31">
        <v>6.9038599999999999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21124.3</v>
      </c>
      <c r="D20" s="40">
        <v>21213.583333333332</v>
      </c>
      <c r="E20" s="40">
        <v>20961.216666666664</v>
      </c>
      <c r="F20" s="40">
        <v>20798.133333333331</v>
      </c>
      <c r="G20" s="40">
        <v>20545.766666666663</v>
      </c>
      <c r="H20" s="40">
        <v>21376.666666666664</v>
      </c>
      <c r="I20" s="40">
        <v>21629.033333333333</v>
      </c>
      <c r="J20" s="40">
        <v>21792.116666666665</v>
      </c>
      <c r="K20" s="31">
        <v>21465.95</v>
      </c>
      <c r="L20" s="31">
        <v>21050.5</v>
      </c>
      <c r="M20" s="31">
        <v>0.13547999999999999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1516.8</v>
      </c>
      <c r="D21" s="40">
        <v>1519.7666666666664</v>
      </c>
      <c r="E21" s="40">
        <v>1493.9333333333329</v>
      </c>
      <c r="F21" s="40">
        <v>1471.0666666666666</v>
      </c>
      <c r="G21" s="40">
        <v>1445.2333333333331</v>
      </c>
      <c r="H21" s="40">
        <v>1542.6333333333328</v>
      </c>
      <c r="I21" s="40">
        <v>1568.4666666666662</v>
      </c>
      <c r="J21" s="40">
        <v>1591.3333333333326</v>
      </c>
      <c r="K21" s="31">
        <v>1545.6</v>
      </c>
      <c r="L21" s="31">
        <v>1496.9</v>
      </c>
      <c r="M21" s="31">
        <v>128.34336999999999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1126.95</v>
      </c>
      <c r="D22" s="40">
        <v>1138.6499999999999</v>
      </c>
      <c r="E22" s="40">
        <v>1108.2999999999997</v>
      </c>
      <c r="F22" s="40">
        <v>1089.6499999999999</v>
      </c>
      <c r="G22" s="40">
        <v>1059.2999999999997</v>
      </c>
      <c r="H22" s="40">
        <v>1157.2999999999997</v>
      </c>
      <c r="I22" s="40">
        <v>1187.6499999999996</v>
      </c>
      <c r="J22" s="40">
        <v>1206.2999999999997</v>
      </c>
      <c r="K22" s="31">
        <v>1169</v>
      </c>
      <c r="L22" s="31">
        <v>1120</v>
      </c>
      <c r="M22" s="31">
        <v>5.6874500000000001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765.95</v>
      </c>
      <c r="D23" s="40">
        <v>763.11666666666667</v>
      </c>
      <c r="E23" s="40">
        <v>756.43333333333339</v>
      </c>
      <c r="F23" s="40">
        <v>746.91666666666674</v>
      </c>
      <c r="G23" s="40">
        <v>740.23333333333346</v>
      </c>
      <c r="H23" s="40">
        <v>772.63333333333333</v>
      </c>
      <c r="I23" s="40">
        <v>779.31666666666649</v>
      </c>
      <c r="J23" s="40">
        <v>788.83333333333326</v>
      </c>
      <c r="K23" s="31">
        <v>769.8</v>
      </c>
      <c r="L23" s="31">
        <v>753.6</v>
      </c>
      <c r="M23" s="31">
        <v>70.393379999999993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1407.25</v>
      </c>
      <c r="D24" s="40">
        <v>1391.1000000000001</v>
      </c>
      <c r="E24" s="40">
        <v>1371.1500000000003</v>
      </c>
      <c r="F24" s="40">
        <v>1335.0500000000002</v>
      </c>
      <c r="G24" s="40">
        <v>1315.1000000000004</v>
      </c>
      <c r="H24" s="40">
        <v>1427.2000000000003</v>
      </c>
      <c r="I24" s="40">
        <v>1447.15</v>
      </c>
      <c r="J24" s="40">
        <v>1483.2500000000002</v>
      </c>
      <c r="K24" s="31">
        <v>1411.05</v>
      </c>
      <c r="L24" s="31">
        <v>1355</v>
      </c>
      <c r="M24" s="31">
        <v>2.1987000000000001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1944.05</v>
      </c>
      <c r="D25" s="40">
        <v>1952.3166666666668</v>
      </c>
      <c r="E25" s="40">
        <v>1914.6333333333337</v>
      </c>
      <c r="F25" s="40">
        <v>1885.2166666666669</v>
      </c>
      <c r="G25" s="40">
        <v>1847.5333333333338</v>
      </c>
      <c r="H25" s="40">
        <v>1981.7333333333336</v>
      </c>
      <c r="I25" s="40">
        <v>2019.4166666666665</v>
      </c>
      <c r="J25" s="40">
        <v>2048.8333333333335</v>
      </c>
      <c r="K25" s="31">
        <v>1990</v>
      </c>
      <c r="L25" s="31">
        <v>1922.9</v>
      </c>
      <c r="M25" s="31">
        <v>13.382400000000001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114.65</v>
      </c>
      <c r="D26" s="40">
        <v>114.90000000000002</v>
      </c>
      <c r="E26" s="40">
        <v>113.10000000000004</v>
      </c>
      <c r="F26" s="40">
        <v>111.55000000000001</v>
      </c>
      <c r="G26" s="40">
        <v>109.75000000000003</v>
      </c>
      <c r="H26" s="40">
        <v>116.45000000000005</v>
      </c>
      <c r="I26" s="40">
        <v>118.25000000000003</v>
      </c>
      <c r="J26" s="40">
        <v>119.80000000000005</v>
      </c>
      <c r="K26" s="31">
        <v>116.7</v>
      </c>
      <c r="L26" s="31">
        <v>113.35</v>
      </c>
      <c r="M26" s="31">
        <v>24.59751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219.65</v>
      </c>
      <c r="D27" s="40">
        <v>218.98333333333335</v>
      </c>
      <c r="E27" s="40">
        <v>216.9666666666667</v>
      </c>
      <c r="F27" s="40">
        <v>214.28333333333336</v>
      </c>
      <c r="G27" s="40">
        <v>212.26666666666671</v>
      </c>
      <c r="H27" s="40">
        <v>221.66666666666669</v>
      </c>
      <c r="I27" s="40">
        <v>223.68333333333334</v>
      </c>
      <c r="J27" s="40">
        <v>226.36666666666667</v>
      </c>
      <c r="K27" s="31">
        <v>221</v>
      </c>
      <c r="L27" s="31">
        <v>216.3</v>
      </c>
      <c r="M27" s="31">
        <v>16.193380000000001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2224.4499999999998</v>
      </c>
      <c r="D28" s="40">
        <v>2221.7166666666667</v>
      </c>
      <c r="E28" s="40">
        <v>2202.7333333333336</v>
      </c>
      <c r="F28" s="40">
        <v>2181.0166666666669</v>
      </c>
      <c r="G28" s="40">
        <v>2162.0333333333338</v>
      </c>
      <c r="H28" s="40">
        <v>2243.4333333333334</v>
      </c>
      <c r="I28" s="40">
        <v>2262.4166666666661</v>
      </c>
      <c r="J28" s="40">
        <v>2284.1333333333332</v>
      </c>
      <c r="K28" s="31">
        <v>2240.6999999999998</v>
      </c>
      <c r="L28" s="31">
        <v>2200</v>
      </c>
      <c r="M28" s="31">
        <v>1.0038400000000001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789.75</v>
      </c>
      <c r="D29" s="40">
        <v>788.19999999999993</v>
      </c>
      <c r="E29" s="40">
        <v>781.84999999999991</v>
      </c>
      <c r="F29" s="40">
        <v>773.94999999999993</v>
      </c>
      <c r="G29" s="40">
        <v>767.59999999999991</v>
      </c>
      <c r="H29" s="40">
        <v>796.09999999999991</v>
      </c>
      <c r="I29" s="40">
        <v>802.45</v>
      </c>
      <c r="J29" s="40">
        <v>810.34999999999991</v>
      </c>
      <c r="K29" s="31">
        <v>794.55</v>
      </c>
      <c r="L29" s="31">
        <v>780.3</v>
      </c>
      <c r="M29" s="31">
        <v>4.2839600000000004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3852.15</v>
      </c>
      <c r="D30" s="40">
        <v>3836.1</v>
      </c>
      <c r="E30" s="40">
        <v>3812.2</v>
      </c>
      <c r="F30" s="40">
        <v>3772.25</v>
      </c>
      <c r="G30" s="40">
        <v>3748.35</v>
      </c>
      <c r="H30" s="40">
        <v>3876.0499999999997</v>
      </c>
      <c r="I30" s="40">
        <v>3899.9500000000003</v>
      </c>
      <c r="J30" s="40">
        <v>3939.8999999999996</v>
      </c>
      <c r="K30" s="31">
        <v>3860</v>
      </c>
      <c r="L30" s="31">
        <v>3796.15</v>
      </c>
      <c r="M30" s="31">
        <v>1.1786399999999999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742.25</v>
      </c>
      <c r="D31" s="40">
        <v>741.16666666666663</v>
      </c>
      <c r="E31" s="40">
        <v>737.33333333333326</v>
      </c>
      <c r="F31" s="40">
        <v>732.41666666666663</v>
      </c>
      <c r="G31" s="40">
        <v>728.58333333333326</v>
      </c>
      <c r="H31" s="40">
        <v>746.08333333333326</v>
      </c>
      <c r="I31" s="40">
        <v>749.91666666666652</v>
      </c>
      <c r="J31" s="40">
        <v>754.83333333333326</v>
      </c>
      <c r="K31" s="31">
        <v>745</v>
      </c>
      <c r="L31" s="31">
        <v>736.25</v>
      </c>
      <c r="M31" s="31">
        <v>11.45566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437.05</v>
      </c>
      <c r="D32" s="40">
        <v>435.51666666666665</v>
      </c>
      <c r="E32" s="40">
        <v>432.98333333333329</v>
      </c>
      <c r="F32" s="40">
        <v>428.91666666666663</v>
      </c>
      <c r="G32" s="40">
        <v>426.38333333333327</v>
      </c>
      <c r="H32" s="40">
        <v>439.58333333333331</v>
      </c>
      <c r="I32" s="40">
        <v>442.11666666666662</v>
      </c>
      <c r="J32" s="40">
        <v>446.18333333333334</v>
      </c>
      <c r="K32" s="31">
        <v>438.05</v>
      </c>
      <c r="L32" s="31">
        <v>431.45</v>
      </c>
      <c r="M32" s="31">
        <v>25.872879999999999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4792.05</v>
      </c>
      <c r="D33" s="40">
        <v>4765.9333333333334</v>
      </c>
      <c r="E33" s="40">
        <v>4712.666666666667</v>
      </c>
      <c r="F33" s="40">
        <v>4633.2833333333338</v>
      </c>
      <c r="G33" s="40">
        <v>4580.0166666666673</v>
      </c>
      <c r="H33" s="40">
        <v>4845.3166666666666</v>
      </c>
      <c r="I33" s="40">
        <v>4898.583333333333</v>
      </c>
      <c r="J33" s="40">
        <v>4977.9666666666662</v>
      </c>
      <c r="K33" s="31">
        <v>4819.2</v>
      </c>
      <c r="L33" s="31">
        <v>4686.55</v>
      </c>
      <c r="M33" s="31">
        <v>6.5928100000000001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222.4</v>
      </c>
      <c r="D34" s="40">
        <v>222.93333333333331</v>
      </c>
      <c r="E34" s="40">
        <v>220.91666666666663</v>
      </c>
      <c r="F34" s="40">
        <v>219.43333333333331</v>
      </c>
      <c r="G34" s="40">
        <v>217.41666666666663</v>
      </c>
      <c r="H34" s="40">
        <v>224.41666666666663</v>
      </c>
      <c r="I34" s="40">
        <v>226.43333333333334</v>
      </c>
      <c r="J34" s="40">
        <v>227.91666666666663</v>
      </c>
      <c r="K34" s="31">
        <v>224.95</v>
      </c>
      <c r="L34" s="31">
        <v>221.45</v>
      </c>
      <c r="M34" s="31">
        <v>39.31223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128.35</v>
      </c>
      <c r="D35" s="40">
        <v>127.48333333333331</v>
      </c>
      <c r="E35" s="40">
        <v>126.01666666666662</v>
      </c>
      <c r="F35" s="40">
        <v>123.68333333333332</v>
      </c>
      <c r="G35" s="40">
        <v>122.21666666666664</v>
      </c>
      <c r="H35" s="40">
        <v>129.81666666666661</v>
      </c>
      <c r="I35" s="40">
        <v>131.28333333333327</v>
      </c>
      <c r="J35" s="40">
        <v>133.61666666666659</v>
      </c>
      <c r="K35" s="31">
        <v>128.94999999999999</v>
      </c>
      <c r="L35" s="31">
        <v>125.15</v>
      </c>
      <c r="M35" s="31">
        <v>178.61663999999999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3352.3</v>
      </c>
      <c r="D36" s="40">
        <v>3361.0666666666671</v>
      </c>
      <c r="E36" s="40">
        <v>3338.1833333333343</v>
      </c>
      <c r="F36" s="40">
        <v>3324.0666666666671</v>
      </c>
      <c r="G36" s="40">
        <v>3301.1833333333343</v>
      </c>
      <c r="H36" s="40">
        <v>3375.1833333333343</v>
      </c>
      <c r="I36" s="40">
        <v>3398.0666666666666</v>
      </c>
      <c r="J36" s="40">
        <v>3412.1833333333343</v>
      </c>
      <c r="K36" s="31">
        <v>3383.95</v>
      </c>
      <c r="L36" s="31">
        <v>3346.95</v>
      </c>
      <c r="M36" s="31">
        <v>5.8785499999999997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759</v>
      </c>
      <c r="D37" s="40">
        <v>757.11666666666667</v>
      </c>
      <c r="E37" s="40">
        <v>746.88333333333333</v>
      </c>
      <c r="F37" s="40">
        <v>734.76666666666665</v>
      </c>
      <c r="G37" s="40">
        <v>724.5333333333333</v>
      </c>
      <c r="H37" s="40">
        <v>769.23333333333335</v>
      </c>
      <c r="I37" s="40">
        <v>779.4666666666667</v>
      </c>
      <c r="J37" s="40">
        <v>791.58333333333337</v>
      </c>
      <c r="K37" s="31">
        <v>767.35</v>
      </c>
      <c r="L37" s="31">
        <v>745</v>
      </c>
      <c r="M37" s="31">
        <v>35.15645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3982.6</v>
      </c>
      <c r="D38" s="40">
        <v>3978.6</v>
      </c>
      <c r="E38" s="40">
        <v>3965</v>
      </c>
      <c r="F38" s="40">
        <v>3947.4</v>
      </c>
      <c r="G38" s="40">
        <v>3933.8</v>
      </c>
      <c r="H38" s="40">
        <v>3996.2</v>
      </c>
      <c r="I38" s="40">
        <v>4009.7999999999993</v>
      </c>
      <c r="J38" s="40">
        <v>4027.3999999999996</v>
      </c>
      <c r="K38" s="31">
        <v>3992.2</v>
      </c>
      <c r="L38" s="31">
        <v>3961</v>
      </c>
      <c r="M38" s="31">
        <v>3.39798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791.4</v>
      </c>
      <c r="D39" s="40">
        <v>791.94999999999993</v>
      </c>
      <c r="E39" s="40">
        <v>786.44999999999982</v>
      </c>
      <c r="F39" s="40">
        <v>781.49999999999989</v>
      </c>
      <c r="G39" s="40">
        <v>775.99999999999977</v>
      </c>
      <c r="H39" s="40">
        <v>796.89999999999986</v>
      </c>
      <c r="I39" s="40">
        <v>802.40000000000009</v>
      </c>
      <c r="J39" s="40">
        <v>807.34999999999991</v>
      </c>
      <c r="K39" s="31">
        <v>797.45</v>
      </c>
      <c r="L39" s="31">
        <v>787</v>
      </c>
      <c r="M39" s="31">
        <v>40.755920000000003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3779.1</v>
      </c>
      <c r="D40" s="40">
        <v>3779.5833333333335</v>
      </c>
      <c r="E40" s="40">
        <v>3757.5666666666671</v>
      </c>
      <c r="F40" s="40">
        <v>3736.0333333333338</v>
      </c>
      <c r="G40" s="40">
        <v>3714.0166666666673</v>
      </c>
      <c r="H40" s="40">
        <v>3801.1166666666668</v>
      </c>
      <c r="I40" s="40">
        <v>3823.1333333333332</v>
      </c>
      <c r="J40" s="40">
        <v>3844.6666666666665</v>
      </c>
      <c r="K40" s="31">
        <v>3801.6</v>
      </c>
      <c r="L40" s="31">
        <v>3758.05</v>
      </c>
      <c r="M40" s="31">
        <v>5.1040599999999996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7414.15</v>
      </c>
      <c r="D41" s="40">
        <v>7424.7166666666672</v>
      </c>
      <c r="E41" s="40">
        <v>7369.4333333333343</v>
      </c>
      <c r="F41" s="40">
        <v>7324.7166666666672</v>
      </c>
      <c r="G41" s="40">
        <v>7269.4333333333343</v>
      </c>
      <c r="H41" s="40">
        <v>7469.4333333333343</v>
      </c>
      <c r="I41" s="40">
        <v>7524.7166666666672</v>
      </c>
      <c r="J41" s="40">
        <v>7569.4333333333343</v>
      </c>
      <c r="K41" s="31">
        <v>7480</v>
      </c>
      <c r="L41" s="31">
        <v>7380</v>
      </c>
      <c r="M41" s="31">
        <v>6.5728299999999997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16828.900000000001</v>
      </c>
      <c r="D42" s="40">
        <v>16870.966666666667</v>
      </c>
      <c r="E42" s="40">
        <v>16759.933333333334</v>
      </c>
      <c r="F42" s="40">
        <v>16690.966666666667</v>
      </c>
      <c r="G42" s="40">
        <v>16579.933333333334</v>
      </c>
      <c r="H42" s="40">
        <v>16939.933333333334</v>
      </c>
      <c r="I42" s="40">
        <v>17050.966666666667</v>
      </c>
      <c r="J42" s="40">
        <v>17119.933333333334</v>
      </c>
      <c r="K42" s="31">
        <v>16982</v>
      </c>
      <c r="L42" s="31">
        <v>16802</v>
      </c>
      <c r="M42" s="31">
        <v>1.2319899999999999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4303.6000000000004</v>
      </c>
      <c r="D43" s="40">
        <v>4308.1166666666668</v>
      </c>
      <c r="E43" s="40">
        <v>4268.2333333333336</v>
      </c>
      <c r="F43" s="40">
        <v>4232.8666666666668</v>
      </c>
      <c r="G43" s="40">
        <v>4192.9833333333336</v>
      </c>
      <c r="H43" s="40">
        <v>4343.4833333333336</v>
      </c>
      <c r="I43" s="40">
        <v>4383.3666666666668</v>
      </c>
      <c r="J43" s="40">
        <v>4418.7333333333336</v>
      </c>
      <c r="K43" s="31">
        <v>4348</v>
      </c>
      <c r="L43" s="31">
        <v>4272.75</v>
      </c>
      <c r="M43" s="31">
        <v>0.42276999999999998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2500.75</v>
      </c>
      <c r="D44" s="40">
        <v>2494.9166666666665</v>
      </c>
      <c r="E44" s="40">
        <v>2475.833333333333</v>
      </c>
      <c r="F44" s="40">
        <v>2450.9166666666665</v>
      </c>
      <c r="G44" s="40">
        <v>2431.833333333333</v>
      </c>
      <c r="H44" s="40">
        <v>2519.833333333333</v>
      </c>
      <c r="I44" s="40">
        <v>2538.9166666666661</v>
      </c>
      <c r="J44" s="40">
        <v>2563.833333333333</v>
      </c>
      <c r="K44" s="31">
        <v>2514</v>
      </c>
      <c r="L44" s="31">
        <v>2470</v>
      </c>
      <c r="M44" s="31">
        <v>2.46814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291.14999999999998</v>
      </c>
      <c r="D45" s="40">
        <v>289.56666666666666</v>
      </c>
      <c r="E45" s="40">
        <v>285.58333333333331</v>
      </c>
      <c r="F45" s="40">
        <v>280.01666666666665</v>
      </c>
      <c r="G45" s="40">
        <v>276.0333333333333</v>
      </c>
      <c r="H45" s="40">
        <v>295.13333333333333</v>
      </c>
      <c r="I45" s="40">
        <v>299.11666666666667</v>
      </c>
      <c r="J45" s="40">
        <v>304.68333333333334</v>
      </c>
      <c r="K45" s="31">
        <v>293.55</v>
      </c>
      <c r="L45" s="31">
        <v>284</v>
      </c>
      <c r="M45" s="31">
        <v>79.876159999999999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81.3</v>
      </c>
      <c r="D46" s="40">
        <v>80.533333333333317</v>
      </c>
      <c r="E46" s="40">
        <v>79.21666666666664</v>
      </c>
      <c r="F46" s="40">
        <v>77.133333333333326</v>
      </c>
      <c r="G46" s="40">
        <v>75.816666666666649</v>
      </c>
      <c r="H46" s="40">
        <v>82.616666666666632</v>
      </c>
      <c r="I46" s="40">
        <v>83.933333333333323</v>
      </c>
      <c r="J46" s="40">
        <v>86.016666666666623</v>
      </c>
      <c r="K46" s="31">
        <v>81.849999999999994</v>
      </c>
      <c r="L46" s="31">
        <v>78.45</v>
      </c>
      <c r="M46" s="31">
        <v>389.35048999999998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56.8</v>
      </c>
      <c r="D47" s="40">
        <v>56.68333333333333</v>
      </c>
      <c r="E47" s="40">
        <v>55.966666666666661</v>
      </c>
      <c r="F47" s="40">
        <v>55.133333333333333</v>
      </c>
      <c r="G47" s="40">
        <v>54.416666666666664</v>
      </c>
      <c r="H47" s="40">
        <v>57.516666666666659</v>
      </c>
      <c r="I47" s="40">
        <v>58.233333333333327</v>
      </c>
      <c r="J47" s="40">
        <v>59.066666666666656</v>
      </c>
      <c r="K47" s="31">
        <v>57.4</v>
      </c>
      <c r="L47" s="31">
        <v>55.85</v>
      </c>
      <c r="M47" s="31">
        <v>100.23714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1837.85</v>
      </c>
      <c r="D48" s="40">
        <v>1821.3333333333333</v>
      </c>
      <c r="E48" s="40">
        <v>1800.6666666666665</v>
      </c>
      <c r="F48" s="40">
        <v>1763.4833333333333</v>
      </c>
      <c r="G48" s="40">
        <v>1742.8166666666666</v>
      </c>
      <c r="H48" s="40">
        <v>1858.5166666666664</v>
      </c>
      <c r="I48" s="40">
        <v>1879.1833333333329</v>
      </c>
      <c r="J48" s="40">
        <v>1916.3666666666663</v>
      </c>
      <c r="K48" s="31">
        <v>1842</v>
      </c>
      <c r="L48" s="31">
        <v>1784.15</v>
      </c>
      <c r="M48" s="31">
        <v>10.58718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837.45</v>
      </c>
      <c r="D49" s="40">
        <v>837.05000000000007</v>
      </c>
      <c r="E49" s="40">
        <v>831.25000000000011</v>
      </c>
      <c r="F49" s="40">
        <v>825.05000000000007</v>
      </c>
      <c r="G49" s="40">
        <v>819.25000000000011</v>
      </c>
      <c r="H49" s="40">
        <v>843.25000000000011</v>
      </c>
      <c r="I49" s="40">
        <v>849.05000000000007</v>
      </c>
      <c r="J49" s="40">
        <v>855.25000000000011</v>
      </c>
      <c r="K49" s="31">
        <v>842.85</v>
      </c>
      <c r="L49" s="31">
        <v>830.85</v>
      </c>
      <c r="M49" s="31">
        <v>4.2317600000000004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207.8</v>
      </c>
      <c r="D50" s="40">
        <v>206.43333333333331</v>
      </c>
      <c r="E50" s="40">
        <v>204.06666666666661</v>
      </c>
      <c r="F50" s="40">
        <v>200.33333333333329</v>
      </c>
      <c r="G50" s="40">
        <v>197.96666666666658</v>
      </c>
      <c r="H50" s="40">
        <v>210.16666666666663</v>
      </c>
      <c r="I50" s="40">
        <v>212.53333333333336</v>
      </c>
      <c r="J50" s="40">
        <v>216.26666666666665</v>
      </c>
      <c r="K50" s="31">
        <v>208.8</v>
      </c>
      <c r="L50" s="31">
        <v>202.7</v>
      </c>
      <c r="M50" s="31">
        <v>117.46173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787.55</v>
      </c>
      <c r="D51" s="40">
        <v>784.51666666666677</v>
      </c>
      <c r="E51" s="40">
        <v>778.03333333333353</v>
      </c>
      <c r="F51" s="40">
        <v>768.51666666666677</v>
      </c>
      <c r="G51" s="40">
        <v>762.03333333333353</v>
      </c>
      <c r="H51" s="40">
        <v>794.03333333333353</v>
      </c>
      <c r="I51" s="40">
        <v>800.51666666666688</v>
      </c>
      <c r="J51" s="40">
        <v>810.03333333333353</v>
      </c>
      <c r="K51" s="31">
        <v>791</v>
      </c>
      <c r="L51" s="31">
        <v>775</v>
      </c>
      <c r="M51" s="31">
        <v>12.873139999999999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57.9</v>
      </c>
      <c r="D52" s="40">
        <v>57.966666666666669</v>
      </c>
      <c r="E52" s="40">
        <v>57.433333333333337</v>
      </c>
      <c r="F52" s="40">
        <v>56.966666666666669</v>
      </c>
      <c r="G52" s="40">
        <v>56.433333333333337</v>
      </c>
      <c r="H52" s="40">
        <v>58.433333333333337</v>
      </c>
      <c r="I52" s="40">
        <v>58.966666666666669</v>
      </c>
      <c r="J52" s="40">
        <v>59.433333333333337</v>
      </c>
      <c r="K52" s="31">
        <v>58.5</v>
      </c>
      <c r="L52" s="31">
        <v>57.5</v>
      </c>
      <c r="M52" s="31">
        <v>283.00364000000002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489.95</v>
      </c>
      <c r="D53" s="40">
        <v>491</v>
      </c>
      <c r="E53" s="40">
        <v>487.05</v>
      </c>
      <c r="F53" s="40">
        <v>484.15000000000003</v>
      </c>
      <c r="G53" s="40">
        <v>480.20000000000005</v>
      </c>
      <c r="H53" s="40">
        <v>493.9</v>
      </c>
      <c r="I53" s="40">
        <v>497.85</v>
      </c>
      <c r="J53" s="40">
        <v>500.74999999999994</v>
      </c>
      <c r="K53" s="31">
        <v>494.95</v>
      </c>
      <c r="L53" s="31">
        <v>488.1</v>
      </c>
      <c r="M53" s="31">
        <v>113.74253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725.5</v>
      </c>
      <c r="D54" s="40">
        <v>718.86666666666667</v>
      </c>
      <c r="E54" s="40">
        <v>702.7833333333333</v>
      </c>
      <c r="F54" s="40">
        <v>680.06666666666661</v>
      </c>
      <c r="G54" s="40">
        <v>663.98333333333323</v>
      </c>
      <c r="H54" s="40">
        <v>741.58333333333337</v>
      </c>
      <c r="I54" s="40">
        <v>757.66666666666663</v>
      </c>
      <c r="J54" s="40">
        <v>780.38333333333344</v>
      </c>
      <c r="K54" s="31">
        <v>734.95</v>
      </c>
      <c r="L54" s="31">
        <v>696.15</v>
      </c>
      <c r="M54" s="31">
        <v>557.5009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357.5</v>
      </c>
      <c r="D55" s="40">
        <v>357.5</v>
      </c>
      <c r="E55" s="40">
        <v>355</v>
      </c>
      <c r="F55" s="40">
        <v>352.5</v>
      </c>
      <c r="G55" s="40">
        <v>350</v>
      </c>
      <c r="H55" s="40">
        <v>360</v>
      </c>
      <c r="I55" s="40">
        <v>362.5</v>
      </c>
      <c r="J55" s="40">
        <v>365</v>
      </c>
      <c r="K55" s="31">
        <v>360</v>
      </c>
      <c r="L55" s="31">
        <v>355</v>
      </c>
      <c r="M55" s="31">
        <v>12.08117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1196.5999999999999</v>
      </c>
      <c r="D56" s="40">
        <v>1200.3833333333332</v>
      </c>
      <c r="E56" s="40">
        <v>1189.7666666666664</v>
      </c>
      <c r="F56" s="40">
        <v>1182.9333333333332</v>
      </c>
      <c r="G56" s="40">
        <v>1172.3166666666664</v>
      </c>
      <c r="H56" s="40">
        <v>1207.2166666666665</v>
      </c>
      <c r="I56" s="40">
        <v>1217.8333333333333</v>
      </c>
      <c r="J56" s="40">
        <v>1224.6666666666665</v>
      </c>
      <c r="K56" s="31">
        <v>1211</v>
      </c>
      <c r="L56" s="31">
        <v>1193.55</v>
      </c>
      <c r="M56" s="31">
        <v>0.58777000000000001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14580.2</v>
      </c>
      <c r="D57" s="40">
        <v>14584.933333333334</v>
      </c>
      <c r="E57" s="40">
        <v>14509.866666666669</v>
      </c>
      <c r="F57" s="40">
        <v>14439.533333333335</v>
      </c>
      <c r="G57" s="40">
        <v>14364.466666666669</v>
      </c>
      <c r="H57" s="40">
        <v>14655.266666666668</v>
      </c>
      <c r="I57" s="40">
        <v>14730.333333333334</v>
      </c>
      <c r="J57" s="40">
        <v>14800.666666666668</v>
      </c>
      <c r="K57" s="31">
        <v>14660</v>
      </c>
      <c r="L57" s="31">
        <v>14514.6</v>
      </c>
      <c r="M57" s="31">
        <v>0.22586000000000001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4086.35</v>
      </c>
      <c r="D58" s="40">
        <v>4097.4666666666672</v>
      </c>
      <c r="E58" s="40">
        <v>4059.9333333333343</v>
      </c>
      <c r="F58" s="40">
        <v>4033.5166666666673</v>
      </c>
      <c r="G58" s="40">
        <v>3995.9833333333345</v>
      </c>
      <c r="H58" s="40">
        <v>4123.8833333333341</v>
      </c>
      <c r="I58" s="40">
        <v>4161.416666666667</v>
      </c>
      <c r="J58" s="40">
        <v>4187.8333333333339</v>
      </c>
      <c r="K58" s="31">
        <v>4135</v>
      </c>
      <c r="L58" s="31">
        <v>4071.05</v>
      </c>
      <c r="M58" s="31">
        <v>2.1816300000000002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880.35</v>
      </c>
      <c r="D59" s="40">
        <v>883.7833333333333</v>
      </c>
      <c r="E59" s="40">
        <v>867.56666666666661</v>
      </c>
      <c r="F59" s="40">
        <v>854.7833333333333</v>
      </c>
      <c r="G59" s="40">
        <v>838.56666666666661</v>
      </c>
      <c r="H59" s="40">
        <v>896.56666666666661</v>
      </c>
      <c r="I59" s="40">
        <v>912.7833333333333</v>
      </c>
      <c r="J59" s="40">
        <v>925.56666666666661</v>
      </c>
      <c r="K59" s="31">
        <v>900</v>
      </c>
      <c r="L59" s="31">
        <v>871</v>
      </c>
      <c r="M59" s="31">
        <v>13.382709999999999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566.15</v>
      </c>
      <c r="D60" s="40">
        <v>565.2833333333333</v>
      </c>
      <c r="E60" s="40">
        <v>560.16666666666663</v>
      </c>
      <c r="F60" s="40">
        <v>554.18333333333328</v>
      </c>
      <c r="G60" s="40">
        <v>549.06666666666661</v>
      </c>
      <c r="H60" s="40">
        <v>571.26666666666665</v>
      </c>
      <c r="I60" s="40">
        <v>576.38333333333344</v>
      </c>
      <c r="J60" s="40">
        <v>582.36666666666667</v>
      </c>
      <c r="K60" s="31">
        <v>570.4</v>
      </c>
      <c r="L60" s="31">
        <v>559.29999999999995</v>
      </c>
      <c r="M60" s="31">
        <v>24.067160000000001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161.6</v>
      </c>
      <c r="D61" s="40">
        <v>159.71666666666667</v>
      </c>
      <c r="E61" s="40">
        <v>157.38333333333333</v>
      </c>
      <c r="F61" s="40">
        <v>153.16666666666666</v>
      </c>
      <c r="G61" s="40">
        <v>150.83333333333331</v>
      </c>
      <c r="H61" s="40">
        <v>163.93333333333334</v>
      </c>
      <c r="I61" s="40">
        <v>166.26666666666665</v>
      </c>
      <c r="J61" s="40">
        <v>170.48333333333335</v>
      </c>
      <c r="K61" s="31">
        <v>162.05000000000001</v>
      </c>
      <c r="L61" s="31">
        <v>155.5</v>
      </c>
      <c r="M61" s="31">
        <v>190.03953999999999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137.94999999999999</v>
      </c>
      <c r="D62" s="40">
        <v>137.94999999999999</v>
      </c>
      <c r="E62" s="40">
        <v>136.79999999999998</v>
      </c>
      <c r="F62" s="40">
        <v>135.65</v>
      </c>
      <c r="G62" s="40">
        <v>134.5</v>
      </c>
      <c r="H62" s="40">
        <v>139.09999999999997</v>
      </c>
      <c r="I62" s="40">
        <v>140.24999999999994</v>
      </c>
      <c r="J62" s="40">
        <v>141.39999999999995</v>
      </c>
      <c r="K62" s="31">
        <v>139.1</v>
      </c>
      <c r="L62" s="31">
        <v>136.80000000000001</v>
      </c>
      <c r="M62" s="31">
        <v>5.8761700000000001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580</v>
      </c>
      <c r="D63" s="40">
        <v>580.44999999999993</v>
      </c>
      <c r="E63" s="40">
        <v>577.04999999999984</v>
      </c>
      <c r="F63" s="40">
        <v>574.09999999999991</v>
      </c>
      <c r="G63" s="40">
        <v>570.69999999999982</v>
      </c>
      <c r="H63" s="40">
        <v>583.39999999999986</v>
      </c>
      <c r="I63" s="40">
        <v>586.79999999999995</v>
      </c>
      <c r="J63" s="40">
        <v>589.74999999999989</v>
      </c>
      <c r="K63" s="31">
        <v>583.85</v>
      </c>
      <c r="L63" s="31">
        <v>577.5</v>
      </c>
      <c r="M63" s="31">
        <v>10.239929999999999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952.95</v>
      </c>
      <c r="D64" s="40">
        <v>952.61666666666679</v>
      </c>
      <c r="E64" s="40">
        <v>948.63333333333355</v>
      </c>
      <c r="F64" s="40">
        <v>944.31666666666672</v>
      </c>
      <c r="G64" s="40">
        <v>940.33333333333348</v>
      </c>
      <c r="H64" s="40">
        <v>956.93333333333362</v>
      </c>
      <c r="I64" s="40">
        <v>960.91666666666674</v>
      </c>
      <c r="J64" s="40">
        <v>965.23333333333369</v>
      </c>
      <c r="K64" s="31">
        <v>956.6</v>
      </c>
      <c r="L64" s="31">
        <v>948.3</v>
      </c>
      <c r="M64" s="31">
        <v>25.094239999999999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155.9</v>
      </c>
      <c r="D65" s="40">
        <v>156.50000000000003</v>
      </c>
      <c r="E65" s="40">
        <v>154.95000000000005</v>
      </c>
      <c r="F65" s="40">
        <v>154.00000000000003</v>
      </c>
      <c r="G65" s="40">
        <v>152.45000000000005</v>
      </c>
      <c r="H65" s="40">
        <v>157.45000000000005</v>
      </c>
      <c r="I65" s="40">
        <v>159.00000000000006</v>
      </c>
      <c r="J65" s="40">
        <v>159.95000000000005</v>
      </c>
      <c r="K65" s="31">
        <v>158.05000000000001</v>
      </c>
      <c r="L65" s="31">
        <v>155.55000000000001</v>
      </c>
      <c r="M65" s="31">
        <v>16.32555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161.05000000000001</v>
      </c>
      <c r="D66" s="40">
        <v>159.18333333333334</v>
      </c>
      <c r="E66" s="40">
        <v>156.11666666666667</v>
      </c>
      <c r="F66" s="40">
        <v>151.18333333333334</v>
      </c>
      <c r="G66" s="40">
        <v>148.11666666666667</v>
      </c>
      <c r="H66" s="40">
        <v>164.11666666666667</v>
      </c>
      <c r="I66" s="40">
        <v>167.18333333333334</v>
      </c>
      <c r="J66" s="40">
        <v>172.11666666666667</v>
      </c>
      <c r="K66" s="31">
        <v>162.25</v>
      </c>
      <c r="L66" s="31">
        <v>154.25</v>
      </c>
      <c r="M66" s="31">
        <v>245.91821999999999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5369.3</v>
      </c>
      <c r="D67" s="40">
        <v>5347.5000000000009</v>
      </c>
      <c r="E67" s="40">
        <v>5287.1500000000015</v>
      </c>
      <c r="F67" s="40">
        <v>5205.0000000000009</v>
      </c>
      <c r="G67" s="40">
        <v>5144.6500000000015</v>
      </c>
      <c r="H67" s="40">
        <v>5429.6500000000015</v>
      </c>
      <c r="I67" s="40">
        <v>5490.0000000000018</v>
      </c>
      <c r="J67" s="40">
        <v>5572.1500000000015</v>
      </c>
      <c r="K67" s="31">
        <v>5407.85</v>
      </c>
      <c r="L67" s="31">
        <v>5265.35</v>
      </c>
      <c r="M67" s="31">
        <v>4.4524600000000003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1730.3</v>
      </c>
      <c r="D68" s="40">
        <v>1736.3666666666668</v>
      </c>
      <c r="E68" s="40">
        <v>1720.9333333333336</v>
      </c>
      <c r="F68" s="40">
        <v>1711.5666666666668</v>
      </c>
      <c r="G68" s="40">
        <v>1696.1333333333337</v>
      </c>
      <c r="H68" s="40">
        <v>1745.7333333333336</v>
      </c>
      <c r="I68" s="40">
        <v>1761.166666666667</v>
      </c>
      <c r="J68" s="40">
        <v>1770.5333333333335</v>
      </c>
      <c r="K68" s="31">
        <v>1751.8</v>
      </c>
      <c r="L68" s="31">
        <v>1727</v>
      </c>
      <c r="M68" s="31">
        <v>4.5250199999999996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720.1</v>
      </c>
      <c r="D69" s="40">
        <v>724.9666666666667</v>
      </c>
      <c r="E69" s="40">
        <v>713.08333333333337</v>
      </c>
      <c r="F69" s="40">
        <v>706.06666666666672</v>
      </c>
      <c r="G69" s="40">
        <v>694.18333333333339</v>
      </c>
      <c r="H69" s="40">
        <v>731.98333333333335</v>
      </c>
      <c r="I69" s="40">
        <v>743.86666666666656</v>
      </c>
      <c r="J69" s="40">
        <v>750.88333333333333</v>
      </c>
      <c r="K69" s="31">
        <v>736.85</v>
      </c>
      <c r="L69" s="31">
        <v>717.95</v>
      </c>
      <c r="M69" s="31">
        <v>12.11983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831.35</v>
      </c>
      <c r="D70" s="40">
        <v>830.80000000000007</v>
      </c>
      <c r="E70" s="40">
        <v>825.65000000000009</v>
      </c>
      <c r="F70" s="40">
        <v>819.95</v>
      </c>
      <c r="G70" s="40">
        <v>814.80000000000007</v>
      </c>
      <c r="H70" s="40">
        <v>836.50000000000011</v>
      </c>
      <c r="I70" s="40">
        <v>841.65</v>
      </c>
      <c r="J70" s="40">
        <v>847.35000000000014</v>
      </c>
      <c r="K70" s="31">
        <v>835.95</v>
      </c>
      <c r="L70" s="31">
        <v>825.1</v>
      </c>
      <c r="M70" s="31">
        <v>7.2109500000000004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490.05</v>
      </c>
      <c r="D71" s="40">
        <v>489.45</v>
      </c>
      <c r="E71" s="40">
        <v>484.9</v>
      </c>
      <c r="F71" s="40">
        <v>479.75</v>
      </c>
      <c r="G71" s="40">
        <v>475.2</v>
      </c>
      <c r="H71" s="40">
        <v>494.59999999999997</v>
      </c>
      <c r="I71" s="40">
        <v>499.15000000000003</v>
      </c>
      <c r="J71" s="40">
        <v>504.29999999999995</v>
      </c>
      <c r="K71" s="31">
        <v>494</v>
      </c>
      <c r="L71" s="31">
        <v>484.3</v>
      </c>
      <c r="M71" s="31">
        <v>5.5928399999999998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1041.3</v>
      </c>
      <c r="D72" s="40">
        <v>1043.2166666666665</v>
      </c>
      <c r="E72" s="40">
        <v>1035.7833333333328</v>
      </c>
      <c r="F72" s="40">
        <v>1030.2666666666664</v>
      </c>
      <c r="G72" s="40">
        <v>1022.8333333333328</v>
      </c>
      <c r="H72" s="40">
        <v>1048.7333333333329</v>
      </c>
      <c r="I72" s="40">
        <v>1056.1666666666667</v>
      </c>
      <c r="J72" s="40">
        <v>1061.6833333333329</v>
      </c>
      <c r="K72" s="31">
        <v>1050.6500000000001</v>
      </c>
      <c r="L72" s="31">
        <v>1037.7</v>
      </c>
      <c r="M72" s="31">
        <v>3.9351600000000002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342.45</v>
      </c>
      <c r="D73" s="40">
        <v>343</v>
      </c>
      <c r="E73" s="40">
        <v>340.55</v>
      </c>
      <c r="F73" s="40">
        <v>338.65000000000003</v>
      </c>
      <c r="G73" s="40">
        <v>336.20000000000005</v>
      </c>
      <c r="H73" s="40">
        <v>344.9</v>
      </c>
      <c r="I73" s="40">
        <v>347.35</v>
      </c>
      <c r="J73" s="40">
        <v>349.24999999999994</v>
      </c>
      <c r="K73" s="31">
        <v>345.45</v>
      </c>
      <c r="L73" s="31">
        <v>341.1</v>
      </c>
      <c r="M73" s="31">
        <v>34.551099999999998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637.20000000000005</v>
      </c>
      <c r="D74" s="40">
        <v>639.16666666666663</v>
      </c>
      <c r="E74" s="40">
        <v>634.33333333333326</v>
      </c>
      <c r="F74" s="40">
        <v>631.46666666666658</v>
      </c>
      <c r="G74" s="40">
        <v>626.63333333333321</v>
      </c>
      <c r="H74" s="40">
        <v>642.0333333333333</v>
      </c>
      <c r="I74" s="40">
        <v>646.86666666666656</v>
      </c>
      <c r="J74" s="40">
        <v>649.73333333333335</v>
      </c>
      <c r="K74" s="31">
        <v>644</v>
      </c>
      <c r="L74" s="31">
        <v>636.29999999999995</v>
      </c>
      <c r="M74" s="31">
        <v>11.57146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2455.9499999999998</v>
      </c>
      <c r="D75" s="40">
        <v>2449.5833333333335</v>
      </c>
      <c r="E75" s="40">
        <v>2434.166666666667</v>
      </c>
      <c r="F75" s="40">
        <v>2412.3833333333337</v>
      </c>
      <c r="G75" s="40">
        <v>2396.9666666666672</v>
      </c>
      <c r="H75" s="40">
        <v>2471.3666666666668</v>
      </c>
      <c r="I75" s="40">
        <v>2486.7833333333338</v>
      </c>
      <c r="J75" s="40">
        <v>2508.5666666666666</v>
      </c>
      <c r="K75" s="31">
        <v>2465</v>
      </c>
      <c r="L75" s="31">
        <v>2427.8000000000002</v>
      </c>
      <c r="M75" s="31">
        <v>2.2149000000000001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2451.5500000000002</v>
      </c>
      <c r="D76" s="40">
        <v>2454.7333333333331</v>
      </c>
      <c r="E76" s="40">
        <v>2440.5166666666664</v>
      </c>
      <c r="F76" s="40">
        <v>2429.4833333333331</v>
      </c>
      <c r="G76" s="40">
        <v>2415.2666666666664</v>
      </c>
      <c r="H76" s="40">
        <v>2465.7666666666664</v>
      </c>
      <c r="I76" s="40">
        <v>2479.9833333333327</v>
      </c>
      <c r="J76" s="40">
        <v>2491.0166666666664</v>
      </c>
      <c r="K76" s="31">
        <v>2468.9499999999998</v>
      </c>
      <c r="L76" s="31">
        <v>2443.6999999999998</v>
      </c>
      <c r="M76" s="31">
        <v>4.4151300000000004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197.45</v>
      </c>
      <c r="D77" s="40">
        <v>198.54999999999998</v>
      </c>
      <c r="E77" s="40">
        <v>195.54999999999995</v>
      </c>
      <c r="F77" s="40">
        <v>193.64999999999998</v>
      </c>
      <c r="G77" s="40">
        <v>190.64999999999995</v>
      </c>
      <c r="H77" s="40">
        <v>200.44999999999996</v>
      </c>
      <c r="I77" s="40">
        <v>203.45000000000002</v>
      </c>
      <c r="J77" s="40">
        <v>205.34999999999997</v>
      </c>
      <c r="K77" s="31">
        <v>201.55</v>
      </c>
      <c r="L77" s="31">
        <v>196.65</v>
      </c>
      <c r="M77" s="31">
        <v>8.2059700000000007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5158.8999999999996</v>
      </c>
      <c r="D78" s="40">
        <v>5138</v>
      </c>
      <c r="E78" s="40">
        <v>5111</v>
      </c>
      <c r="F78" s="40">
        <v>5063.1000000000004</v>
      </c>
      <c r="G78" s="40">
        <v>5036.1000000000004</v>
      </c>
      <c r="H78" s="40">
        <v>5185.8999999999996</v>
      </c>
      <c r="I78" s="40">
        <v>5212.8999999999996</v>
      </c>
      <c r="J78" s="40">
        <v>5260.7999999999993</v>
      </c>
      <c r="K78" s="31">
        <v>5165</v>
      </c>
      <c r="L78" s="31">
        <v>5090.1000000000004</v>
      </c>
      <c r="M78" s="31">
        <v>3.3678400000000002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4271.75</v>
      </c>
      <c r="D79" s="40">
        <v>4260.583333333333</v>
      </c>
      <c r="E79" s="40">
        <v>4233.1666666666661</v>
      </c>
      <c r="F79" s="40">
        <v>4194.583333333333</v>
      </c>
      <c r="G79" s="40">
        <v>4167.1666666666661</v>
      </c>
      <c r="H79" s="40">
        <v>4299.1666666666661</v>
      </c>
      <c r="I79" s="40">
        <v>4326.5833333333321</v>
      </c>
      <c r="J79" s="40">
        <v>4365.1666666666661</v>
      </c>
      <c r="K79" s="31">
        <v>4288</v>
      </c>
      <c r="L79" s="31">
        <v>4222</v>
      </c>
      <c r="M79" s="31">
        <v>2.1424099999999999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4208.6000000000004</v>
      </c>
      <c r="D80" s="40">
        <v>4193.7</v>
      </c>
      <c r="E80" s="40">
        <v>4141.8999999999996</v>
      </c>
      <c r="F80" s="40">
        <v>4075.2</v>
      </c>
      <c r="G80" s="40">
        <v>4023.3999999999996</v>
      </c>
      <c r="H80" s="40">
        <v>4260.3999999999996</v>
      </c>
      <c r="I80" s="40">
        <v>4312.2000000000007</v>
      </c>
      <c r="J80" s="40">
        <v>4378.8999999999996</v>
      </c>
      <c r="K80" s="31">
        <v>4245.5</v>
      </c>
      <c r="L80" s="31">
        <v>4127</v>
      </c>
      <c r="M80" s="31">
        <v>2.4114300000000002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4962.6000000000004</v>
      </c>
      <c r="D81" s="40">
        <v>4952.166666666667</v>
      </c>
      <c r="E81" s="40">
        <v>4929.3333333333339</v>
      </c>
      <c r="F81" s="40">
        <v>4896.0666666666666</v>
      </c>
      <c r="G81" s="40">
        <v>4873.2333333333336</v>
      </c>
      <c r="H81" s="40">
        <v>4985.4333333333343</v>
      </c>
      <c r="I81" s="40">
        <v>5008.2666666666682</v>
      </c>
      <c r="J81" s="40">
        <v>5041.5333333333347</v>
      </c>
      <c r="K81" s="31">
        <v>4975</v>
      </c>
      <c r="L81" s="31">
        <v>4918.8999999999996</v>
      </c>
      <c r="M81" s="31">
        <v>3.2031999999999998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2841.95</v>
      </c>
      <c r="D82" s="40">
        <v>2831.6999999999994</v>
      </c>
      <c r="E82" s="40">
        <v>2811.4499999999989</v>
      </c>
      <c r="F82" s="40">
        <v>2780.9499999999994</v>
      </c>
      <c r="G82" s="40">
        <v>2760.6999999999989</v>
      </c>
      <c r="H82" s="40">
        <v>2862.1999999999989</v>
      </c>
      <c r="I82" s="40">
        <v>2882.45</v>
      </c>
      <c r="J82" s="40">
        <v>2912.9499999999989</v>
      </c>
      <c r="K82" s="31">
        <v>2851.95</v>
      </c>
      <c r="L82" s="31">
        <v>2801.2</v>
      </c>
      <c r="M82" s="31">
        <v>4.12751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592</v>
      </c>
      <c r="D83" s="40">
        <v>594.6</v>
      </c>
      <c r="E83" s="40">
        <v>585.70000000000005</v>
      </c>
      <c r="F83" s="40">
        <v>579.4</v>
      </c>
      <c r="G83" s="40">
        <v>570.5</v>
      </c>
      <c r="H83" s="40">
        <v>600.90000000000009</v>
      </c>
      <c r="I83" s="40">
        <v>609.79999999999995</v>
      </c>
      <c r="J83" s="40">
        <v>616.10000000000014</v>
      </c>
      <c r="K83" s="31">
        <v>603.5</v>
      </c>
      <c r="L83" s="31">
        <v>588.29999999999995</v>
      </c>
      <c r="M83" s="31">
        <v>2.80498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1605.75</v>
      </c>
      <c r="D84" s="40">
        <v>1604.8833333333332</v>
      </c>
      <c r="E84" s="40">
        <v>1595.8666666666663</v>
      </c>
      <c r="F84" s="40">
        <v>1585.9833333333331</v>
      </c>
      <c r="G84" s="40">
        <v>1576.9666666666662</v>
      </c>
      <c r="H84" s="40">
        <v>1614.7666666666664</v>
      </c>
      <c r="I84" s="40">
        <v>1623.7833333333333</v>
      </c>
      <c r="J84" s="40">
        <v>1633.6666666666665</v>
      </c>
      <c r="K84" s="31">
        <v>1613.9</v>
      </c>
      <c r="L84" s="31">
        <v>1595</v>
      </c>
      <c r="M84" s="31">
        <v>0.88841000000000003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1465.8</v>
      </c>
      <c r="D85" s="40">
        <v>1460.8666666666668</v>
      </c>
      <c r="E85" s="40">
        <v>1448.9333333333336</v>
      </c>
      <c r="F85" s="40">
        <v>1432.0666666666668</v>
      </c>
      <c r="G85" s="40">
        <v>1420.1333333333337</v>
      </c>
      <c r="H85" s="40">
        <v>1477.7333333333336</v>
      </c>
      <c r="I85" s="40">
        <v>1489.666666666667</v>
      </c>
      <c r="J85" s="40">
        <v>1506.5333333333335</v>
      </c>
      <c r="K85" s="31">
        <v>1472.8</v>
      </c>
      <c r="L85" s="31">
        <v>1444</v>
      </c>
      <c r="M85" s="31">
        <v>10.168060000000001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182.95</v>
      </c>
      <c r="D86" s="40">
        <v>183.13333333333333</v>
      </c>
      <c r="E86" s="40">
        <v>181.91666666666666</v>
      </c>
      <c r="F86" s="40">
        <v>180.88333333333333</v>
      </c>
      <c r="G86" s="40">
        <v>179.66666666666666</v>
      </c>
      <c r="H86" s="40">
        <v>184.16666666666666</v>
      </c>
      <c r="I86" s="40">
        <v>185.38333333333335</v>
      </c>
      <c r="J86" s="40">
        <v>186.41666666666666</v>
      </c>
      <c r="K86" s="31">
        <v>184.35</v>
      </c>
      <c r="L86" s="31">
        <v>182.1</v>
      </c>
      <c r="M86" s="31">
        <v>29.006519999999998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83.65</v>
      </c>
      <c r="D87" s="40">
        <v>83.233333333333334</v>
      </c>
      <c r="E87" s="40">
        <v>82.266666666666666</v>
      </c>
      <c r="F87" s="40">
        <v>80.883333333333326</v>
      </c>
      <c r="G87" s="40">
        <v>79.916666666666657</v>
      </c>
      <c r="H87" s="40">
        <v>84.616666666666674</v>
      </c>
      <c r="I87" s="40">
        <v>85.583333333333343</v>
      </c>
      <c r="J87" s="40">
        <v>86.966666666666683</v>
      </c>
      <c r="K87" s="31">
        <v>84.2</v>
      </c>
      <c r="L87" s="31">
        <v>81.849999999999994</v>
      </c>
      <c r="M87" s="31">
        <v>98.815089999999998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274.3</v>
      </c>
      <c r="D88" s="40">
        <v>275.5333333333333</v>
      </c>
      <c r="E88" s="40">
        <v>271.81666666666661</v>
      </c>
      <c r="F88" s="40">
        <v>269.33333333333331</v>
      </c>
      <c r="G88" s="40">
        <v>265.61666666666662</v>
      </c>
      <c r="H88" s="40">
        <v>278.01666666666659</v>
      </c>
      <c r="I88" s="40">
        <v>281.73333333333329</v>
      </c>
      <c r="J88" s="40">
        <v>284.21666666666658</v>
      </c>
      <c r="K88" s="31">
        <v>279.25</v>
      </c>
      <c r="L88" s="31">
        <v>273.05</v>
      </c>
      <c r="M88" s="31">
        <v>15.33061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157.15</v>
      </c>
      <c r="D89" s="40">
        <v>157.4</v>
      </c>
      <c r="E89" s="40">
        <v>155.05000000000001</v>
      </c>
      <c r="F89" s="40">
        <v>152.95000000000002</v>
      </c>
      <c r="G89" s="40">
        <v>150.60000000000002</v>
      </c>
      <c r="H89" s="40">
        <v>159.5</v>
      </c>
      <c r="I89" s="40">
        <v>161.84999999999997</v>
      </c>
      <c r="J89" s="40">
        <v>163.95</v>
      </c>
      <c r="K89" s="31">
        <v>159.75</v>
      </c>
      <c r="L89" s="31">
        <v>155.30000000000001</v>
      </c>
      <c r="M89" s="31">
        <v>199.09128999999999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32.299999999999997</v>
      </c>
      <c r="D90" s="40">
        <v>31.633333333333329</v>
      </c>
      <c r="E90" s="40">
        <v>30.716666666666661</v>
      </c>
      <c r="F90" s="40">
        <v>29.133333333333333</v>
      </c>
      <c r="G90" s="40">
        <v>28.216666666666665</v>
      </c>
      <c r="H90" s="40">
        <v>33.216666666666654</v>
      </c>
      <c r="I90" s="40">
        <v>34.133333333333326</v>
      </c>
      <c r="J90" s="40">
        <v>35.716666666666654</v>
      </c>
      <c r="K90" s="31">
        <v>32.549999999999997</v>
      </c>
      <c r="L90" s="31">
        <v>30.05</v>
      </c>
      <c r="M90" s="31">
        <v>324.82573000000002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4018.3</v>
      </c>
      <c r="D91" s="40">
        <v>3951.85</v>
      </c>
      <c r="E91" s="40">
        <v>3872.7</v>
      </c>
      <c r="F91" s="40">
        <v>3727.1</v>
      </c>
      <c r="G91" s="40">
        <v>3647.95</v>
      </c>
      <c r="H91" s="40">
        <v>4097.45</v>
      </c>
      <c r="I91" s="40">
        <v>4176.6000000000004</v>
      </c>
      <c r="J91" s="40">
        <v>4322.2</v>
      </c>
      <c r="K91" s="31">
        <v>4031</v>
      </c>
      <c r="L91" s="31">
        <v>3806.25</v>
      </c>
      <c r="M91" s="31">
        <v>5.6291200000000003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535.9</v>
      </c>
      <c r="D92" s="40">
        <v>533.83333333333337</v>
      </c>
      <c r="E92" s="40">
        <v>530.06666666666672</v>
      </c>
      <c r="F92" s="40">
        <v>524.23333333333335</v>
      </c>
      <c r="G92" s="40">
        <v>520.4666666666667</v>
      </c>
      <c r="H92" s="40">
        <v>539.66666666666674</v>
      </c>
      <c r="I92" s="40">
        <v>543.43333333333339</v>
      </c>
      <c r="J92" s="40">
        <v>549.26666666666677</v>
      </c>
      <c r="K92" s="31">
        <v>537.6</v>
      </c>
      <c r="L92" s="31">
        <v>528</v>
      </c>
      <c r="M92" s="31">
        <v>16.683520000000001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663.2</v>
      </c>
      <c r="D93" s="40">
        <v>661.55000000000007</v>
      </c>
      <c r="E93" s="40">
        <v>648.15000000000009</v>
      </c>
      <c r="F93" s="40">
        <v>633.1</v>
      </c>
      <c r="G93" s="40">
        <v>619.70000000000005</v>
      </c>
      <c r="H93" s="40">
        <v>676.60000000000014</v>
      </c>
      <c r="I93" s="40">
        <v>690</v>
      </c>
      <c r="J93" s="40">
        <v>705.05000000000018</v>
      </c>
      <c r="K93" s="31">
        <v>674.95</v>
      </c>
      <c r="L93" s="31">
        <v>646.5</v>
      </c>
      <c r="M93" s="31">
        <v>2.5620599999999998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1126.9000000000001</v>
      </c>
      <c r="D94" s="40">
        <v>1124.9833333333333</v>
      </c>
      <c r="E94" s="40">
        <v>1111.9666666666667</v>
      </c>
      <c r="F94" s="40">
        <v>1097.0333333333333</v>
      </c>
      <c r="G94" s="40">
        <v>1084.0166666666667</v>
      </c>
      <c r="H94" s="40">
        <v>1139.9166666666667</v>
      </c>
      <c r="I94" s="40">
        <v>1152.9333333333336</v>
      </c>
      <c r="J94" s="40">
        <v>1167.8666666666668</v>
      </c>
      <c r="K94" s="31">
        <v>1138</v>
      </c>
      <c r="L94" s="31">
        <v>1110.05</v>
      </c>
      <c r="M94" s="31">
        <v>9.6572600000000008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553.79999999999995</v>
      </c>
      <c r="D95" s="40">
        <v>554.31666666666661</v>
      </c>
      <c r="E95" s="40">
        <v>547.38333333333321</v>
      </c>
      <c r="F95" s="40">
        <v>540.96666666666658</v>
      </c>
      <c r="G95" s="40">
        <v>534.03333333333319</v>
      </c>
      <c r="H95" s="40">
        <v>560.73333333333323</v>
      </c>
      <c r="I95" s="40">
        <v>567.66666666666663</v>
      </c>
      <c r="J95" s="40">
        <v>574.08333333333326</v>
      </c>
      <c r="K95" s="31">
        <v>561.25</v>
      </c>
      <c r="L95" s="31">
        <v>547.9</v>
      </c>
      <c r="M95" s="31">
        <v>3.5423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1633.2</v>
      </c>
      <c r="D96" s="40">
        <v>1630.0666666666666</v>
      </c>
      <c r="E96" s="40">
        <v>1613.1333333333332</v>
      </c>
      <c r="F96" s="40">
        <v>1593.0666666666666</v>
      </c>
      <c r="G96" s="40">
        <v>1576.1333333333332</v>
      </c>
      <c r="H96" s="40">
        <v>1650.1333333333332</v>
      </c>
      <c r="I96" s="40">
        <v>1667.0666666666666</v>
      </c>
      <c r="J96" s="40">
        <v>1687.1333333333332</v>
      </c>
      <c r="K96" s="31">
        <v>1647</v>
      </c>
      <c r="L96" s="31">
        <v>1610</v>
      </c>
      <c r="M96" s="31">
        <v>5.0742700000000003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1606.8</v>
      </c>
      <c r="D97" s="40">
        <v>1606.4833333333333</v>
      </c>
      <c r="E97" s="40">
        <v>1590.3166666666666</v>
      </c>
      <c r="F97" s="40">
        <v>1573.8333333333333</v>
      </c>
      <c r="G97" s="40">
        <v>1557.6666666666665</v>
      </c>
      <c r="H97" s="40">
        <v>1622.9666666666667</v>
      </c>
      <c r="I97" s="40">
        <v>1639.1333333333332</v>
      </c>
      <c r="J97" s="40">
        <v>1655.6166666666668</v>
      </c>
      <c r="K97" s="31">
        <v>1622.65</v>
      </c>
      <c r="L97" s="31">
        <v>1590</v>
      </c>
      <c r="M97" s="31">
        <v>9.9939800000000005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674.35</v>
      </c>
      <c r="D98" s="40">
        <v>679.4</v>
      </c>
      <c r="E98" s="40">
        <v>667.94999999999993</v>
      </c>
      <c r="F98" s="40">
        <v>661.55</v>
      </c>
      <c r="G98" s="40">
        <v>650.09999999999991</v>
      </c>
      <c r="H98" s="40">
        <v>685.8</v>
      </c>
      <c r="I98" s="40">
        <v>697.25</v>
      </c>
      <c r="J98" s="40">
        <v>703.65</v>
      </c>
      <c r="K98" s="31">
        <v>690.85</v>
      </c>
      <c r="L98" s="31">
        <v>673</v>
      </c>
      <c r="M98" s="31">
        <v>20.536380000000001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345.4</v>
      </c>
      <c r="D99" s="40">
        <v>348.31666666666666</v>
      </c>
      <c r="E99" s="40">
        <v>341.63333333333333</v>
      </c>
      <c r="F99" s="40">
        <v>337.86666666666667</v>
      </c>
      <c r="G99" s="40">
        <v>331.18333333333334</v>
      </c>
      <c r="H99" s="40">
        <v>352.08333333333331</v>
      </c>
      <c r="I99" s="40">
        <v>358.76666666666659</v>
      </c>
      <c r="J99" s="40">
        <v>362.5333333333333</v>
      </c>
      <c r="K99" s="31">
        <v>355</v>
      </c>
      <c r="L99" s="31">
        <v>344.55</v>
      </c>
      <c r="M99" s="31">
        <v>9.6315100000000005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1273.25</v>
      </c>
      <c r="D100" s="40">
        <v>1264.1499999999999</v>
      </c>
      <c r="E100" s="40">
        <v>1239.3499999999997</v>
      </c>
      <c r="F100" s="40">
        <v>1205.4499999999998</v>
      </c>
      <c r="G100" s="40">
        <v>1180.6499999999996</v>
      </c>
      <c r="H100" s="40">
        <v>1298.0499999999997</v>
      </c>
      <c r="I100" s="40">
        <v>1322.85</v>
      </c>
      <c r="J100" s="40">
        <v>1356.7499999999998</v>
      </c>
      <c r="K100" s="31">
        <v>1288.95</v>
      </c>
      <c r="L100" s="31">
        <v>1230.25</v>
      </c>
      <c r="M100" s="31">
        <v>60.638950000000001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3255.8</v>
      </c>
      <c r="D101" s="40">
        <v>3258.8000000000006</v>
      </c>
      <c r="E101" s="40">
        <v>3225.9500000000012</v>
      </c>
      <c r="F101" s="40">
        <v>3196.1000000000004</v>
      </c>
      <c r="G101" s="40">
        <v>3163.2500000000009</v>
      </c>
      <c r="H101" s="40">
        <v>3288.6500000000015</v>
      </c>
      <c r="I101" s="40">
        <v>3321.5000000000009</v>
      </c>
      <c r="J101" s="40">
        <v>3351.3500000000017</v>
      </c>
      <c r="K101" s="31">
        <v>3291.65</v>
      </c>
      <c r="L101" s="31">
        <v>3228.95</v>
      </c>
      <c r="M101" s="31">
        <v>3.3570099999999998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1546.8</v>
      </c>
      <c r="D102" s="40">
        <v>1545.5333333333335</v>
      </c>
      <c r="E102" s="40">
        <v>1536.2666666666671</v>
      </c>
      <c r="F102" s="40">
        <v>1525.7333333333336</v>
      </c>
      <c r="G102" s="40">
        <v>1516.4666666666672</v>
      </c>
      <c r="H102" s="40">
        <v>1556.0666666666671</v>
      </c>
      <c r="I102" s="40">
        <v>1565.3333333333335</v>
      </c>
      <c r="J102" s="40">
        <v>1575.866666666667</v>
      </c>
      <c r="K102" s="31">
        <v>1554.8</v>
      </c>
      <c r="L102" s="31">
        <v>1535</v>
      </c>
      <c r="M102" s="31">
        <v>74.114990000000006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746.3</v>
      </c>
      <c r="D103" s="40">
        <v>746.1</v>
      </c>
      <c r="E103" s="40">
        <v>740.2</v>
      </c>
      <c r="F103" s="40">
        <v>734.1</v>
      </c>
      <c r="G103" s="40">
        <v>728.2</v>
      </c>
      <c r="H103" s="40">
        <v>752.2</v>
      </c>
      <c r="I103" s="40">
        <v>758.09999999999991</v>
      </c>
      <c r="J103" s="40">
        <v>764.2</v>
      </c>
      <c r="K103" s="31">
        <v>752</v>
      </c>
      <c r="L103" s="31">
        <v>740</v>
      </c>
      <c r="M103" s="31">
        <v>31.721979999999999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1451.2</v>
      </c>
      <c r="D104" s="40">
        <v>1455.7166666666665</v>
      </c>
      <c r="E104" s="40">
        <v>1441.9333333333329</v>
      </c>
      <c r="F104" s="40">
        <v>1432.6666666666665</v>
      </c>
      <c r="G104" s="40">
        <v>1418.883333333333</v>
      </c>
      <c r="H104" s="40">
        <v>1464.9833333333329</v>
      </c>
      <c r="I104" s="40">
        <v>1478.7666666666662</v>
      </c>
      <c r="J104" s="40">
        <v>1488.0333333333328</v>
      </c>
      <c r="K104" s="31">
        <v>1469.5</v>
      </c>
      <c r="L104" s="31">
        <v>1446.45</v>
      </c>
      <c r="M104" s="31">
        <v>7.6661400000000004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2874.95</v>
      </c>
      <c r="D105" s="40">
        <v>2873.3166666666671</v>
      </c>
      <c r="E105" s="40">
        <v>2861.6333333333341</v>
      </c>
      <c r="F105" s="40">
        <v>2848.3166666666671</v>
      </c>
      <c r="G105" s="40">
        <v>2836.6333333333341</v>
      </c>
      <c r="H105" s="40">
        <v>2886.6333333333341</v>
      </c>
      <c r="I105" s="40">
        <v>2898.3166666666675</v>
      </c>
      <c r="J105" s="40">
        <v>2911.6333333333341</v>
      </c>
      <c r="K105" s="31">
        <v>2885</v>
      </c>
      <c r="L105" s="31">
        <v>2860</v>
      </c>
      <c r="M105" s="31">
        <v>6.8187300000000004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486.8</v>
      </c>
      <c r="D106" s="40">
        <v>482.91666666666669</v>
      </c>
      <c r="E106" s="40">
        <v>478.23333333333335</v>
      </c>
      <c r="F106" s="40">
        <v>469.66666666666669</v>
      </c>
      <c r="G106" s="40">
        <v>464.98333333333335</v>
      </c>
      <c r="H106" s="40">
        <v>491.48333333333335</v>
      </c>
      <c r="I106" s="40">
        <v>496.16666666666663</v>
      </c>
      <c r="J106" s="40">
        <v>504.73333333333335</v>
      </c>
      <c r="K106" s="31">
        <v>487.6</v>
      </c>
      <c r="L106" s="31">
        <v>474.35</v>
      </c>
      <c r="M106" s="31">
        <v>124.15049999999999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1403.05</v>
      </c>
      <c r="D107" s="40">
        <v>1407.7</v>
      </c>
      <c r="E107" s="40">
        <v>1390.4</v>
      </c>
      <c r="F107" s="40">
        <v>1377.75</v>
      </c>
      <c r="G107" s="40">
        <v>1360.45</v>
      </c>
      <c r="H107" s="40">
        <v>1420.3500000000001</v>
      </c>
      <c r="I107" s="40">
        <v>1437.6499999999999</v>
      </c>
      <c r="J107" s="40">
        <v>1450.3000000000002</v>
      </c>
      <c r="K107" s="31">
        <v>1425</v>
      </c>
      <c r="L107" s="31">
        <v>1395.05</v>
      </c>
      <c r="M107" s="31">
        <v>7.3811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275.7</v>
      </c>
      <c r="D108" s="40">
        <v>276.33333333333331</v>
      </c>
      <c r="E108" s="40">
        <v>272.91666666666663</v>
      </c>
      <c r="F108" s="40">
        <v>270.13333333333333</v>
      </c>
      <c r="G108" s="40">
        <v>266.71666666666664</v>
      </c>
      <c r="H108" s="40">
        <v>279.11666666666662</v>
      </c>
      <c r="I108" s="40">
        <v>282.53333333333325</v>
      </c>
      <c r="J108" s="40">
        <v>285.31666666666661</v>
      </c>
      <c r="K108" s="31">
        <v>279.75</v>
      </c>
      <c r="L108" s="31">
        <v>273.55</v>
      </c>
      <c r="M108" s="31">
        <v>49.254719999999999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2775.45</v>
      </c>
      <c r="D109" s="40">
        <v>2769.8333333333335</v>
      </c>
      <c r="E109" s="40">
        <v>2754.666666666667</v>
      </c>
      <c r="F109" s="40">
        <v>2733.8833333333337</v>
      </c>
      <c r="G109" s="40">
        <v>2718.7166666666672</v>
      </c>
      <c r="H109" s="40">
        <v>2790.6166666666668</v>
      </c>
      <c r="I109" s="40">
        <v>2805.7833333333338</v>
      </c>
      <c r="J109" s="40">
        <v>2826.5666666666666</v>
      </c>
      <c r="K109" s="31">
        <v>2785</v>
      </c>
      <c r="L109" s="31">
        <v>2749.05</v>
      </c>
      <c r="M109" s="31">
        <v>13.6235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334.45</v>
      </c>
      <c r="D110" s="40">
        <v>333.61666666666662</v>
      </c>
      <c r="E110" s="40">
        <v>331.33333333333326</v>
      </c>
      <c r="F110" s="40">
        <v>328.21666666666664</v>
      </c>
      <c r="G110" s="40">
        <v>325.93333333333328</v>
      </c>
      <c r="H110" s="40">
        <v>336.73333333333323</v>
      </c>
      <c r="I110" s="40">
        <v>339.01666666666665</v>
      </c>
      <c r="J110" s="40">
        <v>342.13333333333321</v>
      </c>
      <c r="K110" s="31">
        <v>335.9</v>
      </c>
      <c r="L110" s="31">
        <v>330.5</v>
      </c>
      <c r="M110" s="31">
        <v>5.1451099999999999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2815.45</v>
      </c>
      <c r="D111" s="40">
        <v>2817.8166666666671</v>
      </c>
      <c r="E111" s="40">
        <v>2792.6333333333341</v>
      </c>
      <c r="F111" s="40">
        <v>2769.8166666666671</v>
      </c>
      <c r="G111" s="40">
        <v>2744.6333333333341</v>
      </c>
      <c r="H111" s="40">
        <v>2840.6333333333341</v>
      </c>
      <c r="I111" s="40">
        <v>2865.8166666666675</v>
      </c>
      <c r="J111" s="40">
        <v>2888.6333333333341</v>
      </c>
      <c r="K111" s="31">
        <v>2843</v>
      </c>
      <c r="L111" s="31">
        <v>2795</v>
      </c>
      <c r="M111" s="31">
        <v>19.2484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714.35</v>
      </c>
      <c r="D112" s="40">
        <v>712.21666666666658</v>
      </c>
      <c r="E112" s="40">
        <v>708.43333333333317</v>
      </c>
      <c r="F112" s="40">
        <v>702.51666666666654</v>
      </c>
      <c r="G112" s="40">
        <v>698.73333333333312</v>
      </c>
      <c r="H112" s="40">
        <v>718.13333333333321</v>
      </c>
      <c r="I112" s="40">
        <v>721.91666666666674</v>
      </c>
      <c r="J112" s="40">
        <v>727.83333333333326</v>
      </c>
      <c r="K112" s="31">
        <v>716</v>
      </c>
      <c r="L112" s="31">
        <v>706.3</v>
      </c>
      <c r="M112" s="31">
        <v>59.36741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1611</v>
      </c>
      <c r="D113" s="40">
        <v>1611.55</v>
      </c>
      <c r="E113" s="40">
        <v>1594.3999999999999</v>
      </c>
      <c r="F113" s="40">
        <v>1577.8</v>
      </c>
      <c r="G113" s="40">
        <v>1560.6499999999999</v>
      </c>
      <c r="H113" s="40">
        <v>1628.1499999999999</v>
      </c>
      <c r="I113" s="40">
        <v>1645.3</v>
      </c>
      <c r="J113" s="40">
        <v>1661.8999999999999</v>
      </c>
      <c r="K113" s="31">
        <v>1628.7</v>
      </c>
      <c r="L113" s="31">
        <v>1594.95</v>
      </c>
      <c r="M113" s="31">
        <v>7.7338500000000003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695.5</v>
      </c>
      <c r="D114" s="40">
        <v>694.18333333333339</v>
      </c>
      <c r="E114" s="40">
        <v>690.36666666666679</v>
      </c>
      <c r="F114" s="40">
        <v>685.23333333333335</v>
      </c>
      <c r="G114" s="40">
        <v>681.41666666666674</v>
      </c>
      <c r="H114" s="40">
        <v>699.31666666666683</v>
      </c>
      <c r="I114" s="40">
        <v>703.13333333333344</v>
      </c>
      <c r="J114" s="40">
        <v>708.26666666666688</v>
      </c>
      <c r="K114" s="31">
        <v>698</v>
      </c>
      <c r="L114" s="31">
        <v>689.05</v>
      </c>
      <c r="M114" s="31">
        <v>6.9927999999999999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753.9</v>
      </c>
      <c r="D115" s="40">
        <v>748.2166666666667</v>
      </c>
      <c r="E115" s="40">
        <v>738.68333333333339</v>
      </c>
      <c r="F115" s="40">
        <v>723.4666666666667</v>
      </c>
      <c r="G115" s="40">
        <v>713.93333333333339</v>
      </c>
      <c r="H115" s="40">
        <v>763.43333333333339</v>
      </c>
      <c r="I115" s="40">
        <v>772.9666666666667</v>
      </c>
      <c r="J115" s="40">
        <v>788.18333333333339</v>
      </c>
      <c r="K115" s="31">
        <v>757.75</v>
      </c>
      <c r="L115" s="31">
        <v>733</v>
      </c>
      <c r="M115" s="31">
        <v>5.5848599999999999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48.65</v>
      </c>
      <c r="D116" s="40">
        <v>48.516666666666673</v>
      </c>
      <c r="E116" s="40">
        <v>47.683333333333344</v>
      </c>
      <c r="F116" s="40">
        <v>46.716666666666669</v>
      </c>
      <c r="G116" s="40">
        <v>45.88333333333334</v>
      </c>
      <c r="H116" s="40">
        <v>49.483333333333348</v>
      </c>
      <c r="I116" s="40">
        <v>50.316666666666677</v>
      </c>
      <c r="J116" s="40">
        <v>51.283333333333353</v>
      </c>
      <c r="K116" s="31">
        <v>49.35</v>
      </c>
      <c r="L116" s="31">
        <v>47.55</v>
      </c>
      <c r="M116" s="31">
        <v>394.97469999999998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216</v>
      </c>
      <c r="D117" s="40">
        <v>216.16666666666666</v>
      </c>
      <c r="E117" s="40">
        <v>215.13333333333333</v>
      </c>
      <c r="F117" s="40">
        <v>214.26666666666668</v>
      </c>
      <c r="G117" s="40">
        <v>213.23333333333335</v>
      </c>
      <c r="H117" s="40">
        <v>217.0333333333333</v>
      </c>
      <c r="I117" s="40">
        <v>218.06666666666666</v>
      </c>
      <c r="J117" s="40">
        <v>218.93333333333328</v>
      </c>
      <c r="K117" s="31">
        <v>217.2</v>
      </c>
      <c r="L117" s="31">
        <v>215.3</v>
      </c>
      <c r="M117" s="31">
        <v>202.48758000000001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235.75</v>
      </c>
      <c r="D118" s="40">
        <v>238.33333333333334</v>
      </c>
      <c r="E118" s="40">
        <v>232.41666666666669</v>
      </c>
      <c r="F118" s="40">
        <v>229.08333333333334</v>
      </c>
      <c r="G118" s="40">
        <v>223.16666666666669</v>
      </c>
      <c r="H118" s="40">
        <v>241.66666666666669</v>
      </c>
      <c r="I118" s="40">
        <v>247.58333333333337</v>
      </c>
      <c r="J118" s="40">
        <v>250.91666666666669</v>
      </c>
      <c r="K118" s="31">
        <v>244.25</v>
      </c>
      <c r="L118" s="31">
        <v>235</v>
      </c>
      <c r="M118" s="31">
        <v>169.78025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8890.85</v>
      </c>
      <c r="D119" s="40">
        <v>8890.6333333333332</v>
      </c>
      <c r="E119" s="40">
        <v>8719.9666666666672</v>
      </c>
      <c r="F119" s="40">
        <v>8549.0833333333339</v>
      </c>
      <c r="G119" s="40">
        <v>8378.4166666666679</v>
      </c>
      <c r="H119" s="40">
        <v>9061.5166666666664</v>
      </c>
      <c r="I119" s="40">
        <v>9232.1833333333343</v>
      </c>
      <c r="J119" s="40">
        <v>9403.0666666666657</v>
      </c>
      <c r="K119" s="31">
        <v>9061.2999999999993</v>
      </c>
      <c r="L119" s="31">
        <v>8719.75</v>
      </c>
      <c r="M119" s="31">
        <v>1.8895599999999999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154.75</v>
      </c>
      <c r="D120" s="40">
        <v>154.53333333333333</v>
      </c>
      <c r="E120" s="40">
        <v>152.81666666666666</v>
      </c>
      <c r="F120" s="40">
        <v>150.88333333333333</v>
      </c>
      <c r="G120" s="40">
        <v>149.16666666666666</v>
      </c>
      <c r="H120" s="40">
        <v>156.46666666666667</v>
      </c>
      <c r="I120" s="40">
        <v>158.18333333333331</v>
      </c>
      <c r="J120" s="40">
        <v>160.11666666666667</v>
      </c>
      <c r="K120" s="31">
        <v>156.25</v>
      </c>
      <c r="L120" s="31">
        <v>152.6</v>
      </c>
      <c r="M120" s="31">
        <v>22.143550000000001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116.4</v>
      </c>
      <c r="D121" s="40">
        <v>116.14999999999999</v>
      </c>
      <c r="E121" s="40">
        <v>115.44999999999999</v>
      </c>
      <c r="F121" s="40">
        <v>114.5</v>
      </c>
      <c r="G121" s="40">
        <v>113.8</v>
      </c>
      <c r="H121" s="40">
        <v>117.09999999999998</v>
      </c>
      <c r="I121" s="40">
        <v>117.8</v>
      </c>
      <c r="J121" s="40">
        <v>118.74999999999997</v>
      </c>
      <c r="K121" s="31">
        <v>116.85</v>
      </c>
      <c r="L121" s="31">
        <v>115.2</v>
      </c>
      <c r="M121" s="31">
        <v>126.83906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3682.25</v>
      </c>
      <c r="D122" s="40">
        <v>3758.1333333333332</v>
      </c>
      <c r="E122" s="40">
        <v>3576.3666666666663</v>
      </c>
      <c r="F122" s="40">
        <v>3470.4833333333331</v>
      </c>
      <c r="G122" s="40">
        <v>3288.7166666666662</v>
      </c>
      <c r="H122" s="40">
        <v>3864.0166666666664</v>
      </c>
      <c r="I122" s="40">
        <v>4045.7833333333328</v>
      </c>
      <c r="J122" s="40">
        <v>4151.6666666666661</v>
      </c>
      <c r="K122" s="31">
        <v>3939.9</v>
      </c>
      <c r="L122" s="31">
        <v>3652.25</v>
      </c>
      <c r="M122" s="31">
        <v>85.562799999999996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585.6</v>
      </c>
      <c r="D123" s="40">
        <v>587.25</v>
      </c>
      <c r="E123" s="40">
        <v>581.5</v>
      </c>
      <c r="F123" s="40">
        <v>577.4</v>
      </c>
      <c r="G123" s="40">
        <v>571.65</v>
      </c>
      <c r="H123" s="40">
        <v>591.35</v>
      </c>
      <c r="I123" s="40">
        <v>597.1</v>
      </c>
      <c r="J123" s="40">
        <v>601.20000000000005</v>
      </c>
      <c r="K123" s="31">
        <v>593</v>
      </c>
      <c r="L123" s="31">
        <v>583.15</v>
      </c>
      <c r="M123" s="31">
        <v>15.86422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244.55</v>
      </c>
      <c r="D124" s="40">
        <v>246.20000000000002</v>
      </c>
      <c r="E124" s="40">
        <v>236.60000000000002</v>
      </c>
      <c r="F124" s="40">
        <v>228.65</v>
      </c>
      <c r="G124" s="40">
        <v>219.05</v>
      </c>
      <c r="H124" s="40">
        <v>254.15000000000003</v>
      </c>
      <c r="I124" s="40">
        <v>263.75</v>
      </c>
      <c r="J124" s="40">
        <v>271.70000000000005</v>
      </c>
      <c r="K124" s="31">
        <v>255.8</v>
      </c>
      <c r="L124" s="31">
        <v>238.25</v>
      </c>
      <c r="M124" s="31">
        <v>106.57795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1053.95</v>
      </c>
      <c r="D125" s="40">
        <v>1047.8166666666666</v>
      </c>
      <c r="E125" s="40">
        <v>1033.6333333333332</v>
      </c>
      <c r="F125" s="40">
        <v>1013.3166666666666</v>
      </c>
      <c r="G125" s="40">
        <v>999.13333333333321</v>
      </c>
      <c r="H125" s="40">
        <v>1068.1333333333332</v>
      </c>
      <c r="I125" s="40">
        <v>1082.3166666666666</v>
      </c>
      <c r="J125" s="40">
        <v>1102.6333333333332</v>
      </c>
      <c r="K125" s="31">
        <v>1062</v>
      </c>
      <c r="L125" s="31">
        <v>1027.5</v>
      </c>
      <c r="M125" s="31">
        <v>60.717100000000002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6667.2</v>
      </c>
      <c r="D126" s="40">
        <v>6662.3833333333341</v>
      </c>
      <c r="E126" s="40">
        <v>6604.8166666666684</v>
      </c>
      <c r="F126" s="40">
        <v>6542.4333333333343</v>
      </c>
      <c r="G126" s="40">
        <v>6484.8666666666686</v>
      </c>
      <c r="H126" s="40">
        <v>6724.7666666666682</v>
      </c>
      <c r="I126" s="40">
        <v>6782.3333333333339</v>
      </c>
      <c r="J126" s="40">
        <v>6844.7166666666681</v>
      </c>
      <c r="K126" s="31">
        <v>6719.95</v>
      </c>
      <c r="L126" s="31">
        <v>6600</v>
      </c>
      <c r="M126" s="31">
        <v>3.7888000000000002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1711.45</v>
      </c>
      <c r="D127" s="40">
        <v>1705.5833333333333</v>
      </c>
      <c r="E127" s="40">
        <v>1696.0666666666666</v>
      </c>
      <c r="F127" s="40">
        <v>1680.6833333333334</v>
      </c>
      <c r="G127" s="40">
        <v>1671.1666666666667</v>
      </c>
      <c r="H127" s="40">
        <v>1720.9666666666665</v>
      </c>
      <c r="I127" s="40">
        <v>1730.4833333333333</v>
      </c>
      <c r="J127" s="40">
        <v>1745.8666666666663</v>
      </c>
      <c r="K127" s="31">
        <v>1715.1</v>
      </c>
      <c r="L127" s="31">
        <v>1690.2</v>
      </c>
      <c r="M127" s="31">
        <v>40.623440000000002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1977.45</v>
      </c>
      <c r="D128" s="40">
        <v>1978.5166666666667</v>
      </c>
      <c r="E128" s="40">
        <v>1933.9333333333334</v>
      </c>
      <c r="F128" s="40">
        <v>1890.4166666666667</v>
      </c>
      <c r="G128" s="40">
        <v>1845.8333333333335</v>
      </c>
      <c r="H128" s="40">
        <v>2022.0333333333333</v>
      </c>
      <c r="I128" s="40">
        <v>2066.6166666666668</v>
      </c>
      <c r="J128" s="40">
        <v>2110.1333333333332</v>
      </c>
      <c r="K128" s="31">
        <v>2023.1</v>
      </c>
      <c r="L128" s="31">
        <v>1935</v>
      </c>
      <c r="M128" s="31">
        <v>10.30513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2627.85</v>
      </c>
      <c r="D129" s="40">
        <v>2668.1</v>
      </c>
      <c r="E129" s="40">
        <v>2570</v>
      </c>
      <c r="F129" s="40">
        <v>2512.15</v>
      </c>
      <c r="G129" s="40">
        <v>2414.0500000000002</v>
      </c>
      <c r="H129" s="40">
        <v>2725.95</v>
      </c>
      <c r="I129" s="40">
        <v>2824.0499999999993</v>
      </c>
      <c r="J129" s="40">
        <v>2881.8999999999996</v>
      </c>
      <c r="K129" s="31">
        <v>2766.2</v>
      </c>
      <c r="L129" s="31">
        <v>2610.25</v>
      </c>
      <c r="M129" s="31">
        <v>8.6058599999999998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309.95</v>
      </c>
      <c r="D130" s="40">
        <v>308.11666666666667</v>
      </c>
      <c r="E130" s="40">
        <v>296.93333333333334</v>
      </c>
      <c r="F130" s="40">
        <v>283.91666666666669</v>
      </c>
      <c r="G130" s="40">
        <v>272.73333333333335</v>
      </c>
      <c r="H130" s="40">
        <v>321.13333333333333</v>
      </c>
      <c r="I130" s="40">
        <v>332.31666666666672</v>
      </c>
      <c r="J130" s="40">
        <v>345.33333333333331</v>
      </c>
      <c r="K130" s="31">
        <v>319.3</v>
      </c>
      <c r="L130" s="31">
        <v>295.10000000000002</v>
      </c>
      <c r="M130" s="31">
        <v>21.525449999999999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696.65</v>
      </c>
      <c r="D131" s="40">
        <v>693.9</v>
      </c>
      <c r="E131" s="40">
        <v>689.8</v>
      </c>
      <c r="F131" s="40">
        <v>682.94999999999993</v>
      </c>
      <c r="G131" s="40">
        <v>678.84999999999991</v>
      </c>
      <c r="H131" s="40">
        <v>700.75</v>
      </c>
      <c r="I131" s="40">
        <v>704.85000000000014</v>
      </c>
      <c r="J131" s="40">
        <v>711.7</v>
      </c>
      <c r="K131" s="31">
        <v>698</v>
      </c>
      <c r="L131" s="31">
        <v>687.05</v>
      </c>
      <c r="M131" s="31">
        <v>28.71538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401.9</v>
      </c>
      <c r="D132" s="40">
        <v>402.45</v>
      </c>
      <c r="E132" s="40">
        <v>398.7</v>
      </c>
      <c r="F132" s="40">
        <v>395.5</v>
      </c>
      <c r="G132" s="40">
        <v>391.75</v>
      </c>
      <c r="H132" s="40">
        <v>405.65</v>
      </c>
      <c r="I132" s="40">
        <v>409.4</v>
      </c>
      <c r="J132" s="40">
        <v>412.59999999999997</v>
      </c>
      <c r="K132" s="31">
        <v>406.2</v>
      </c>
      <c r="L132" s="31">
        <v>399.25</v>
      </c>
      <c r="M132" s="31">
        <v>61.946939999999998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4164.25</v>
      </c>
      <c r="D133" s="40">
        <v>4161.6833333333334</v>
      </c>
      <c r="E133" s="40">
        <v>4114.5666666666666</v>
      </c>
      <c r="F133" s="40">
        <v>4064.8833333333332</v>
      </c>
      <c r="G133" s="40">
        <v>4017.7666666666664</v>
      </c>
      <c r="H133" s="40">
        <v>4211.3666666666668</v>
      </c>
      <c r="I133" s="40">
        <v>4258.4833333333336</v>
      </c>
      <c r="J133" s="40">
        <v>4308.166666666667</v>
      </c>
      <c r="K133" s="31">
        <v>4208.8</v>
      </c>
      <c r="L133" s="31">
        <v>4112</v>
      </c>
      <c r="M133" s="31">
        <v>4.5048599999999999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1871.7</v>
      </c>
      <c r="D134" s="40">
        <v>1876.05</v>
      </c>
      <c r="E134" s="40">
        <v>1853.6499999999999</v>
      </c>
      <c r="F134" s="40">
        <v>1835.6</v>
      </c>
      <c r="G134" s="40">
        <v>1813.1999999999998</v>
      </c>
      <c r="H134" s="40">
        <v>1894.1</v>
      </c>
      <c r="I134" s="40">
        <v>1916.5</v>
      </c>
      <c r="J134" s="40">
        <v>1934.55</v>
      </c>
      <c r="K134" s="31">
        <v>1898.45</v>
      </c>
      <c r="L134" s="31">
        <v>1858</v>
      </c>
      <c r="M134" s="31">
        <v>48.140230000000003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86.65</v>
      </c>
      <c r="D135" s="40">
        <v>86.516666666666666</v>
      </c>
      <c r="E135" s="40">
        <v>86.033333333333331</v>
      </c>
      <c r="F135" s="40">
        <v>85.416666666666671</v>
      </c>
      <c r="G135" s="40">
        <v>84.933333333333337</v>
      </c>
      <c r="H135" s="40">
        <v>87.133333333333326</v>
      </c>
      <c r="I135" s="40">
        <v>87.616666666666646</v>
      </c>
      <c r="J135" s="40">
        <v>88.23333333333332</v>
      </c>
      <c r="K135" s="31">
        <v>87</v>
      </c>
      <c r="L135" s="31">
        <v>85.9</v>
      </c>
      <c r="M135" s="31">
        <v>47.24774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4577.7</v>
      </c>
      <c r="D136" s="40">
        <v>4571.9666666666662</v>
      </c>
      <c r="E136" s="40">
        <v>4509.1333333333323</v>
      </c>
      <c r="F136" s="40">
        <v>4440.5666666666657</v>
      </c>
      <c r="G136" s="40">
        <v>4377.7333333333318</v>
      </c>
      <c r="H136" s="40">
        <v>4640.5333333333328</v>
      </c>
      <c r="I136" s="40">
        <v>4703.3666666666668</v>
      </c>
      <c r="J136" s="40">
        <v>4771.9333333333334</v>
      </c>
      <c r="K136" s="31">
        <v>4634.8</v>
      </c>
      <c r="L136" s="31">
        <v>4503.3999999999996</v>
      </c>
      <c r="M136" s="31">
        <v>3.3937900000000001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420.5</v>
      </c>
      <c r="D137" s="40">
        <v>420.76666666666665</v>
      </c>
      <c r="E137" s="40">
        <v>418.23333333333329</v>
      </c>
      <c r="F137" s="40">
        <v>415.96666666666664</v>
      </c>
      <c r="G137" s="40">
        <v>413.43333333333328</v>
      </c>
      <c r="H137" s="40">
        <v>423.0333333333333</v>
      </c>
      <c r="I137" s="40">
        <v>425.56666666666661</v>
      </c>
      <c r="J137" s="40">
        <v>427.83333333333331</v>
      </c>
      <c r="K137" s="31">
        <v>423.3</v>
      </c>
      <c r="L137" s="31">
        <v>418.5</v>
      </c>
      <c r="M137" s="31">
        <v>26.31861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5649.85</v>
      </c>
      <c r="D138" s="40">
        <v>5632.6166666666659</v>
      </c>
      <c r="E138" s="40">
        <v>5557.2333333333318</v>
      </c>
      <c r="F138" s="40">
        <v>5464.6166666666659</v>
      </c>
      <c r="G138" s="40">
        <v>5389.2333333333318</v>
      </c>
      <c r="H138" s="40">
        <v>5725.2333333333318</v>
      </c>
      <c r="I138" s="40">
        <v>5800.616666666665</v>
      </c>
      <c r="J138" s="40">
        <v>5893.2333333333318</v>
      </c>
      <c r="K138" s="31">
        <v>5708</v>
      </c>
      <c r="L138" s="31">
        <v>5540</v>
      </c>
      <c r="M138" s="31">
        <v>3.2236600000000002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1717</v>
      </c>
      <c r="D139" s="40">
        <v>1712.8666666666668</v>
      </c>
      <c r="E139" s="40">
        <v>1701.1333333333337</v>
      </c>
      <c r="F139" s="40">
        <v>1685.2666666666669</v>
      </c>
      <c r="G139" s="40">
        <v>1673.5333333333338</v>
      </c>
      <c r="H139" s="40">
        <v>1728.7333333333336</v>
      </c>
      <c r="I139" s="40">
        <v>1740.4666666666667</v>
      </c>
      <c r="J139" s="40">
        <v>1756.3333333333335</v>
      </c>
      <c r="K139" s="31">
        <v>1724.6</v>
      </c>
      <c r="L139" s="31">
        <v>1697</v>
      </c>
      <c r="M139" s="31">
        <v>27.579889999999999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662.85</v>
      </c>
      <c r="D140" s="40">
        <v>659.31666666666672</v>
      </c>
      <c r="E140" s="40">
        <v>653.83333333333348</v>
      </c>
      <c r="F140" s="40">
        <v>644.81666666666672</v>
      </c>
      <c r="G140" s="40">
        <v>639.33333333333348</v>
      </c>
      <c r="H140" s="40">
        <v>668.33333333333348</v>
      </c>
      <c r="I140" s="40">
        <v>673.81666666666683</v>
      </c>
      <c r="J140" s="40">
        <v>682.83333333333348</v>
      </c>
      <c r="K140" s="31">
        <v>664.8</v>
      </c>
      <c r="L140" s="31">
        <v>650.29999999999995</v>
      </c>
      <c r="M140" s="31">
        <v>22.14462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989.35</v>
      </c>
      <c r="D141" s="40">
        <v>989.11666666666667</v>
      </c>
      <c r="E141" s="40">
        <v>983.23333333333335</v>
      </c>
      <c r="F141" s="40">
        <v>977.11666666666667</v>
      </c>
      <c r="G141" s="40">
        <v>971.23333333333335</v>
      </c>
      <c r="H141" s="40">
        <v>995.23333333333335</v>
      </c>
      <c r="I141" s="40">
        <v>1001.1166666666668</v>
      </c>
      <c r="J141" s="40">
        <v>1007.2333333333333</v>
      </c>
      <c r="K141" s="31">
        <v>995</v>
      </c>
      <c r="L141" s="31">
        <v>983</v>
      </c>
      <c r="M141" s="31">
        <v>11.898429999999999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80210.149999999994</v>
      </c>
      <c r="D142" s="40">
        <v>80440.599999999991</v>
      </c>
      <c r="E142" s="40">
        <v>79886.199999999983</v>
      </c>
      <c r="F142" s="40">
        <v>79562.249999999985</v>
      </c>
      <c r="G142" s="40">
        <v>79007.849999999977</v>
      </c>
      <c r="H142" s="40">
        <v>80764.549999999988</v>
      </c>
      <c r="I142" s="40">
        <v>81318.949999999983</v>
      </c>
      <c r="J142" s="40">
        <v>81642.899999999994</v>
      </c>
      <c r="K142" s="31">
        <v>80995</v>
      </c>
      <c r="L142" s="31">
        <v>80116.649999999994</v>
      </c>
      <c r="M142" s="31">
        <v>9.4130000000000005E-2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1180.3</v>
      </c>
      <c r="D143" s="40">
        <v>1187.2333333333333</v>
      </c>
      <c r="E143" s="40">
        <v>1168.1666666666667</v>
      </c>
      <c r="F143" s="40">
        <v>1156.0333333333333</v>
      </c>
      <c r="G143" s="40">
        <v>1136.9666666666667</v>
      </c>
      <c r="H143" s="40">
        <v>1199.3666666666668</v>
      </c>
      <c r="I143" s="40">
        <v>1218.4333333333334</v>
      </c>
      <c r="J143" s="40">
        <v>1230.5666666666668</v>
      </c>
      <c r="K143" s="31">
        <v>1206.3</v>
      </c>
      <c r="L143" s="31">
        <v>1175.0999999999999</v>
      </c>
      <c r="M143" s="31">
        <v>4.0697700000000001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172.65</v>
      </c>
      <c r="D144" s="40">
        <v>171.61666666666667</v>
      </c>
      <c r="E144" s="40">
        <v>169.78333333333336</v>
      </c>
      <c r="F144" s="40">
        <v>166.91666666666669</v>
      </c>
      <c r="G144" s="40">
        <v>165.08333333333337</v>
      </c>
      <c r="H144" s="40">
        <v>174.48333333333335</v>
      </c>
      <c r="I144" s="40">
        <v>176.31666666666666</v>
      </c>
      <c r="J144" s="40">
        <v>179.18333333333334</v>
      </c>
      <c r="K144" s="31">
        <v>173.45</v>
      </c>
      <c r="L144" s="31">
        <v>168.75</v>
      </c>
      <c r="M144" s="31">
        <v>66.949680000000001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755.1</v>
      </c>
      <c r="D145" s="40">
        <v>753.86666666666667</v>
      </c>
      <c r="E145" s="40">
        <v>747.73333333333335</v>
      </c>
      <c r="F145" s="40">
        <v>740.36666666666667</v>
      </c>
      <c r="G145" s="40">
        <v>734.23333333333335</v>
      </c>
      <c r="H145" s="40">
        <v>761.23333333333335</v>
      </c>
      <c r="I145" s="40">
        <v>767.36666666666679</v>
      </c>
      <c r="J145" s="40">
        <v>774.73333333333335</v>
      </c>
      <c r="K145" s="31">
        <v>760</v>
      </c>
      <c r="L145" s="31">
        <v>746.5</v>
      </c>
      <c r="M145" s="31">
        <v>33.36656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167.7</v>
      </c>
      <c r="D146" s="40">
        <v>167.56666666666666</v>
      </c>
      <c r="E146" s="40">
        <v>166.63333333333333</v>
      </c>
      <c r="F146" s="40">
        <v>165.56666666666666</v>
      </c>
      <c r="G146" s="40">
        <v>164.63333333333333</v>
      </c>
      <c r="H146" s="40">
        <v>168.63333333333333</v>
      </c>
      <c r="I146" s="40">
        <v>169.56666666666666</v>
      </c>
      <c r="J146" s="40">
        <v>170.63333333333333</v>
      </c>
      <c r="K146" s="31">
        <v>168.5</v>
      </c>
      <c r="L146" s="31">
        <v>166.5</v>
      </c>
      <c r="M146" s="31">
        <v>27.25215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562.15</v>
      </c>
      <c r="D147" s="40">
        <v>560.63333333333333</v>
      </c>
      <c r="E147" s="40">
        <v>557.61666666666667</v>
      </c>
      <c r="F147" s="40">
        <v>553.08333333333337</v>
      </c>
      <c r="G147" s="40">
        <v>550.06666666666672</v>
      </c>
      <c r="H147" s="40">
        <v>565.16666666666663</v>
      </c>
      <c r="I147" s="40">
        <v>568.18333333333328</v>
      </c>
      <c r="J147" s="40">
        <v>572.71666666666658</v>
      </c>
      <c r="K147" s="31">
        <v>563.65</v>
      </c>
      <c r="L147" s="31">
        <v>556.1</v>
      </c>
      <c r="M147" s="31">
        <v>23.763169999999999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6909</v>
      </c>
      <c r="D148" s="40">
        <v>6909</v>
      </c>
      <c r="E148" s="40">
        <v>6880</v>
      </c>
      <c r="F148" s="40">
        <v>6851</v>
      </c>
      <c r="G148" s="40">
        <v>6822</v>
      </c>
      <c r="H148" s="40">
        <v>6938</v>
      </c>
      <c r="I148" s="40">
        <v>6967</v>
      </c>
      <c r="J148" s="40">
        <v>6996</v>
      </c>
      <c r="K148" s="31">
        <v>6938</v>
      </c>
      <c r="L148" s="31">
        <v>6880</v>
      </c>
      <c r="M148" s="31">
        <v>3.1013799999999998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1130.8499999999999</v>
      </c>
      <c r="D149" s="40">
        <v>1120.6000000000001</v>
      </c>
      <c r="E149" s="40">
        <v>1104.2000000000003</v>
      </c>
      <c r="F149" s="40">
        <v>1077.5500000000002</v>
      </c>
      <c r="G149" s="40">
        <v>1061.1500000000003</v>
      </c>
      <c r="H149" s="40">
        <v>1147.2500000000002</v>
      </c>
      <c r="I149" s="40">
        <v>1163.6500000000003</v>
      </c>
      <c r="J149" s="40">
        <v>1190.3000000000002</v>
      </c>
      <c r="K149" s="31">
        <v>1137</v>
      </c>
      <c r="L149" s="31">
        <v>1093.95</v>
      </c>
      <c r="M149" s="31">
        <v>11.22884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4116.6499999999996</v>
      </c>
      <c r="D150" s="40">
        <v>4070.8833333333332</v>
      </c>
      <c r="E150" s="40">
        <v>3981.7666666666664</v>
      </c>
      <c r="F150" s="40">
        <v>3846.8833333333332</v>
      </c>
      <c r="G150" s="40">
        <v>3757.7666666666664</v>
      </c>
      <c r="H150" s="40">
        <v>4205.7666666666664</v>
      </c>
      <c r="I150" s="40">
        <v>4294.8833333333332</v>
      </c>
      <c r="J150" s="40">
        <v>4429.7666666666664</v>
      </c>
      <c r="K150" s="31">
        <v>4160</v>
      </c>
      <c r="L150" s="31">
        <v>3936</v>
      </c>
      <c r="M150" s="31">
        <v>19.86693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3191.8</v>
      </c>
      <c r="D151" s="40">
        <v>3148.3333333333335</v>
      </c>
      <c r="E151" s="40">
        <v>3089.7166666666672</v>
      </c>
      <c r="F151" s="40">
        <v>2987.6333333333337</v>
      </c>
      <c r="G151" s="40">
        <v>2929.0166666666673</v>
      </c>
      <c r="H151" s="40">
        <v>3250.416666666667</v>
      </c>
      <c r="I151" s="40">
        <v>3309.0333333333328</v>
      </c>
      <c r="J151" s="40">
        <v>3411.1166666666668</v>
      </c>
      <c r="K151" s="31">
        <v>3206.95</v>
      </c>
      <c r="L151" s="31">
        <v>3046.25</v>
      </c>
      <c r="M151" s="31">
        <v>10.6623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1542.35</v>
      </c>
      <c r="D152" s="40">
        <v>1544</v>
      </c>
      <c r="E152" s="40">
        <v>1530.65</v>
      </c>
      <c r="F152" s="40">
        <v>1518.95</v>
      </c>
      <c r="G152" s="40">
        <v>1505.6000000000001</v>
      </c>
      <c r="H152" s="40">
        <v>1555.7</v>
      </c>
      <c r="I152" s="40">
        <v>1569.05</v>
      </c>
      <c r="J152" s="40">
        <v>1580.75</v>
      </c>
      <c r="K152" s="31">
        <v>1557.35</v>
      </c>
      <c r="L152" s="31">
        <v>1532.3</v>
      </c>
      <c r="M152" s="31">
        <v>3.0711200000000001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968.15</v>
      </c>
      <c r="D153" s="40">
        <v>972.11666666666667</v>
      </c>
      <c r="E153" s="40">
        <v>962.0333333333333</v>
      </c>
      <c r="F153" s="40">
        <v>955.91666666666663</v>
      </c>
      <c r="G153" s="40">
        <v>945.83333333333326</v>
      </c>
      <c r="H153" s="40">
        <v>978.23333333333335</v>
      </c>
      <c r="I153" s="40">
        <v>988.31666666666661</v>
      </c>
      <c r="J153" s="40">
        <v>994.43333333333339</v>
      </c>
      <c r="K153" s="31">
        <v>982.2</v>
      </c>
      <c r="L153" s="31">
        <v>966</v>
      </c>
      <c r="M153" s="31">
        <v>1.53905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154.25</v>
      </c>
      <c r="D154" s="40">
        <v>153.45000000000002</v>
      </c>
      <c r="E154" s="40">
        <v>152.40000000000003</v>
      </c>
      <c r="F154" s="40">
        <v>150.55000000000001</v>
      </c>
      <c r="G154" s="40">
        <v>149.50000000000003</v>
      </c>
      <c r="H154" s="40">
        <v>155.30000000000004</v>
      </c>
      <c r="I154" s="40">
        <v>156.35000000000005</v>
      </c>
      <c r="J154" s="40">
        <v>158.20000000000005</v>
      </c>
      <c r="K154" s="31">
        <v>154.5</v>
      </c>
      <c r="L154" s="31">
        <v>151.6</v>
      </c>
      <c r="M154" s="31">
        <v>79.011170000000007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124.2</v>
      </c>
      <c r="D155" s="40">
        <v>121.68333333333334</v>
      </c>
      <c r="E155" s="40">
        <v>118.51666666666668</v>
      </c>
      <c r="F155" s="40">
        <v>112.83333333333334</v>
      </c>
      <c r="G155" s="40">
        <v>109.66666666666669</v>
      </c>
      <c r="H155" s="40">
        <v>127.36666666666667</v>
      </c>
      <c r="I155" s="40">
        <v>130.53333333333333</v>
      </c>
      <c r="J155" s="40">
        <v>136.21666666666667</v>
      </c>
      <c r="K155" s="31">
        <v>124.85</v>
      </c>
      <c r="L155" s="31">
        <v>116</v>
      </c>
      <c r="M155" s="31">
        <v>487.21413000000001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4017.7</v>
      </c>
      <c r="D156" s="40">
        <v>4018.2333333333336</v>
      </c>
      <c r="E156" s="40">
        <v>3999.4666666666672</v>
      </c>
      <c r="F156" s="40">
        <v>3981.2333333333336</v>
      </c>
      <c r="G156" s="40">
        <v>3962.4666666666672</v>
      </c>
      <c r="H156" s="40">
        <v>4036.4666666666672</v>
      </c>
      <c r="I156" s="40">
        <v>4055.2333333333336</v>
      </c>
      <c r="J156" s="40">
        <v>4073.4666666666672</v>
      </c>
      <c r="K156" s="31">
        <v>4037</v>
      </c>
      <c r="L156" s="31">
        <v>4000</v>
      </c>
      <c r="M156" s="31">
        <v>1.32037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20119.2</v>
      </c>
      <c r="D157" s="40">
        <v>20192.366666666665</v>
      </c>
      <c r="E157" s="40">
        <v>20014.73333333333</v>
      </c>
      <c r="F157" s="40">
        <v>19910.266666666666</v>
      </c>
      <c r="G157" s="40">
        <v>19732.633333333331</v>
      </c>
      <c r="H157" s="40">
        <v>20296.833333333328</v>
      </c>
      <c r="I157" s="40">
        <v>20474.466666666667</v>
      </c>
      <c r="J157" s="40">
        <v>20578.933333333327</v>
      </c>
      <c r="K157" s="31">
        <v>20370</v>
      </c>
      <c r="L157" s="31">
        <v>20087.900000000001</v>
      </c>
      <c r="M157" s="31">
        <v>0.37606000000000001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441.25</v>
      </c>
      <c r="D158" s="40">
        <v>439.38333333333338</v>
      </c>
      <c r="E158" s="40">
        <v>432.41666666666674</v>
      </c>
      <c r="F158" s="40">
        <v>423.58333333333337</v>
      </c>
      <c r="G158" s="40">
        <v>416.61666666666673</v>
      </c>
      <c r="H158" s="40">
        <v>448.21666666666675</v>
      </c>
      <c r="I158" s="40">
        <v>455.18333333333334</v>
      </c>
      <c r="J158" s="40">
        <v>464.01666666666677</v>
      </c>
      <c r="K158" s="31">
        <v>446.35</v>
      </c>
      <c r="L158" s="31">
        <v>430.55</v>
      </c>
      <c r="M158" s="31">
        <v>17.42079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776.05</v>
      </c>
      <c r="D159" s="40">
        <v>776.08333333333337</v>
      </c>
      <c r="E159" s="40">
        <v>767.61666666666679</v>
      </c>
      <c r="F159" s="40">
        <v>759.18333333333339</v>
      </c>
      <c r="G159" s="40">
        <v>750.71666666666681</v>
      </c>
      <c r="H159" s="40">
        <v>784.51666666666677</v>
      </c>
      <c r="I159" s="40">
        <v>792.98333333333323</v>
      </c>
      <c r="J159" s="40">
        <v>801.41666666666674</v>
      </c>
      <c r="K159" s="31">
        <v>784.55</v>
      </c>
      <c r="L159" s="31">
        <v>767.65</v>
      </c>
      <c r="M159" s="31">
        <v>4.2567300000000001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128.44999999999999</v>
      </c>
      <c r="D160" s="40">
        <v>127.8</v>
      </c>
      <c r="E160" s="40">
        <v>124.9</v>
      </c>
      <c r="F160" s="40">
        <v>121.35000000000001</v>
      </c>
      <c r="G160" s="40">
        <v>118.45000000000002</v>
      </c>
      <c r="H160" s="40">
        <v>131.35</v>
      </c>
      <c r="I160" s="40">
        <v>134.25</v>
      </c>
      <c r="J160" s="40">
        <v>137.79999999999998</v>
      </c>
      <c r="K160" s="31">
        <v>130.69999999999999</v>
      </c>
      <c r="L160" s="31">
        <v>124.25</v>
      </c>
      <c r="M160" s="31">
        <v>424.37331999999998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205.85</v>
      </c>
      <c r="D161" s="40">
        <v>204.76666666666665</v>
      </c>
      <c r="E161" s="40">
        <v>200.58333333333331</v>
      </c>
      <c r="F161" s="40">
        <v>195.31666666666666</v>
      </c>
      <c r="G161" s="40">
        <v>191.13333333333333</v>
      </c>
      <c r="H161" s="40">
        <v>210.0333333333333</v>
      </c>
      <c r="I161" s="40">
        <v>214.21666666666664</v>
      </c>
      <c r="J161" s="40">
        <v>219.48333333333329</v>
      </c>
      <c r="K161" s="31">
        <v>208.95</v>
      </c>
      <c r="L161" s="31">
        <v>199.5</v>
      </c>
      <c r="M161" s="31">
        <v>31.74569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3460.95</v>
      </c>
      <c r="D162" s="40">
        <v>3464.3166666666671</v>
      </c>
      <c r="E162" s="40">
        <v>3428.733333333334</v>
      </c>
      <c r="F162" s="40">
        <v>3396.5166666666669</v>
      </c>
      <c r="G162" s="40">
        <v>3360.9333333333338</v>
      </c>
      <c r="H162" s="40">
        <v>3496.5333333333342</v>
      </c>
      <c r="I162" s="40">
        <v>3532.1166666666672</v>
      </c>
      <c r="J162" s="40">
        <v>3564.3333333333344</v>
      </c>
      <c r="K162" s="31">
        <v>3499.9</v>
      </c>
      <c r="L162" s="31">
        <v>3432.1</v>
      </c>
      <c r="M162" s="31">
        <v>2.1755800000000001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32685.55</v>
      </c>
      <c r="D163" s="40">
        <v>32800.783333333333</v>
      </c>
      <c r="E163" s="40">
        <v>32385.766666666663</v>
      </c>
      <c r="F163" s="40">
        <v>32085.98333333333</v>
      </c>
      <c r="G163" s="40">
        <v>31670.96666666666</v>
      </c>
      <c r="H163" s="40">
        <v>33100.566666666666</v>
      </c>
      <c r="I163" s="40">
        <v>33515.583333333343</v>
      </c>
      <c r="J163" s="40">
        <v>33815.366666666669</v>
      </c>
      <c r="K163" s="31">
        <v>33215.800000000003</v>
      </c>
      <c r="L163" s="31">
        <v>32501</v>
      </c>
      <c r="M163" s="31">
        <v>0.20549999999999999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233.15</v>
      </c>
      <c r="D164" s="40">
        <v>232.9</v>
      </c>
      <c r="E164" s="40">
        <v>232</v>
      </c>
      <c r="F164" s="40">
        <v>230.85</v>
      </c>
      <c r="G164" s="40">
        <v>229.95</v>
      </c>
      <c r="H164" s="40">
        <v>234.05</v>
      </c>
      <c r="I164" s="40">
        <v>234.95000000000005</v>
      </c>
      <c r="J164" s="40">
        <v>236.10000000000002</v>
      </c>
      <c r="K164" s="31">
        <v>233.8</v>
      </c>
      <c r="L164" s="31">
        <v>231.75</v>
      </c>
      <c r="M164" s="31">
        <v>23.68111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5998.1</v>
      </c>
      <c r="D165" s="40">
        <v>6012.8666666666659</v>
      </c>
      <c r="E165" s="40">
        <v>5970.2833333333319</v>
      </c>
      <c r="F165" s="40">
        <v>5942.4666666666662</v>
      </c>
      <c r="G165" s="40">
        <v>5899.8833333333323</v>
      </c>
      <c r="H165" s="40">
        <v>6040.6833333333316</v>
      </c>
      <c r="I165" s="40">
        <v>6083.2666666666655</v>
      </c>
      <c r="J165" s="40">
        <v>6111.0833333333312</v>
      </c>
      <c r="K165" s="31">
        <v>6055.45</v>
      </c>
      <c r="L165" s="31">
        <v>5985.05</v>
      </c>
      <c r="M165" s="31">
        <v>0.35058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2400.75</v>
      </c>
      <c r="D166" s="40">
        <v>2406.8833333333332</v>
      </c>
      <c r="E166" s="40">
        <v>2388.8666666666663</v>
      </c>
      <c r="F166" s="40">
        <v>2376.9833333333331</v>
      </c>
      <c r="G166" s="40">
        <v>2358.9666666666662</v>
      </c>
      <c r="H166" s="40">
        <v>2418.7666666666664</v>
      </c>
      <c r="I166" s="40">
        <v>2436.7833333333328</v>
      </c>
      <c r="J166" s="40">
        <v>2448.6666666666665</v>
      </c>
      <c r="K166" s="31">
        <v>2424.9</v>
      </c>
      <c r="L166" s="31">
        <v>2395</v>
      </c>
      <c r="M166" s="31">
        <v>3.0945999999999998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2649.95</v>
      </c>
      <c r="D167" s="40">
        <v>2652.2833333333333</v>
      </c>
      <c r="E167" s="40">
        <v>2629.6666666666665</v>
      </c>
      <c r="F167" s="40">
        <v>2609.3833333333332</v>
      </c>
      <c r="G167" s="40">
        <v>2586.7666666666664</v>
      </c>
      <c r="H167" s="40">
        <v>2672.5666666666666</v>
      </c>
      <c r="I167" s="40">
        <v>2695.1833333333334</v>
      </c>
      <c r="J167" s="40">
        <v>2715.4666666666667</v>
      </c>
      <c r="K167" s="31">
        <v>2674.9</v>
      </c>
      <c r="L167" s="31">
        <v>2632</v>
      </c>
      <c r="M167" s="31">
        <v>8.5399700000000003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2452.85</v>
      </c>
      <c r="D168" s="40">
        <v>2454.7166666666667</v>
      </c>
      <c r="E168" s="40">
        <v>2421.1333333333332</v>
      </c>
      <c r="F168" s="40">
        <v>2389.4166666666665</v>
      </c>
      <c r="G168" s="40">
        <v>2355.833333333333</v>
      </c>
      <c r="H168" s="40">
        <v>2486.4333333333334</v>
      </c>
      <c r="I168" s="40">
        <v>2520.0166666666664</v>
      </c>
      <c r="J168" s="40">
        <v>2551.7333333333336</v>
      </c>
      <c r="K168" s="31">
        <v>2488.3000000000002</v>
      </c>
      <c r="L168" s="31">
        <v>2423</v>
      </c>
      <c r="M168" s="31">
        <v>3.4166300000000001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137.44999999999999</v>
      </c>
      <c r="D169" s="40">
        <v>138.5</v>
      </c>
      <c r="E169" s="40">
        <v>136.19999999999999</v>
      </c>
      <c r="F169" s="40">
        <v>134.94999999999999</v>
      </c>
      <c r="G169" s="40">
        <v>132.64999999999998</v>
      </c>
      <c r="H169" s="40">
        <v>139.75</v>
      </c>
      <c r="I169" s="40">
        <v>142.05000000000001</v>
      </c>
      <c r="J169" s="40">
        <v>143.30000000000001</v>
      </c>
      <c r="K169" s="31">
        <v>140.80000000000001</v>
      </c>
      <c r="L169" s="31">
        <v>137.25</v>
      </c>
      <c r="M169" s="31">
        <v>73.483750000000001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177.9</v>
      </c>
      <c r="D170" s="40">
        <v>176.88333333333333</v>
      </c>
      <c r="E170" s="40">
        <v>174.76666666666665</v>
      </c>
      <c r="F170" s="40">
        <v>171.63333333333333</v>
      </c>
      <c r="G170" s="40">
        <v>169.51666666666665</v>
      </c>
      <c r="H170" s="40">
        <v>180.01666666666665</v>
      </c>
      <c r="I170" s="40">
        <v>182.13333333333333</v>
      </c>
      <c r="J170" s="40">
        <v>185.26666666666665</v>
      </c>
      <c r="K170" s="31">
        <v>179</v>
      </c>
      <c r="L170" s="31">
        <v>173.75</v>
      </c>
      <c r="M170" s="31">
        <v>150.48178999999999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427.65</v>
      </c>
      <c r="D171" s="40">
        <v>430.13333333333338</v>
      </c>
      <c r="E171" s="40">
        <v>422.51666666666677</v>
      </c>
      <c r="F171" s="40">
        <v>417.38333333333338</v>
      </c>
      <c r="G171" s="40">
        <v>409.76666666666677</v>
      </c>
      <c r="H171" s="40">
        <v>435.26666666666677</v>
      </c>
      <c r="I171" s="40">
        <v>442.88333333333344</v>
      </c>
      <c r="J171" s="40">
        <v>448.01666666666677</v>
      </c>
      <c r="K171" s="31">
        <v>437.75</v>
      </c>
      <c r="L171" s="31">
        <v>425</v>
      </c>
      <c r="M171" s="31">
        <v>5.8916300000000001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13949.25</v>
      </c>
      <c r="D172" s="40">
        <v>14017.75</v>
      </c>
      <c r="E172" s="40">
        <v>13785.5</v>
      </c>
      <c r="F172" s="40">
        <v>13621.75</v>
      </c>
      <c r="G172" s="40">
        <v>13389.5</v>
      </c>
      <c r="H172" s="40">
        <v>14181.5</v>
      </c>
      <c r="I172" s="40">
        <v>14413.75</v>
      </c>
      <c r="J172" s="40">
        <v>14577.5</v>
      </c>
      <c r="K172" s="31">
        <v>14250</v>
      </c>
      <c r="L172" s="31">
        <v>13854</v>
      </c>
      <c r="M172" s="31">
        <v>0.10688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38.75</v>
      </c>
      <c r="D173" s="40">
        <v>38.483333333333334</v>
      </c>
      <c r="E173" s="40">
        <v>38.016666666666666</v>
      </c>
      <c r="F173" s="40">
        <v>37.283333333333331</v>
      </c>
      <c r="G173" s="40">
        <v>36.816666666666663</v>
      </c>
      <c r="H173" s="40">
        <v>39.216666666666669</v>
      </c>
      <c r="I173" s="40">
        <v>39.683333333333337</v>
      </c>
      <c r="J173" s="40">
        <v>40.416666666666671</v>
      </c>
      <c r="K173" s="31">
        <v>38.950000000000003</v>
      </c>
      <c r="L173" s="31">
        <v>37.75</v>
      </c>
      <c r="M173" s="31">
        <v>575.65855999999997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179.4</v>
      </c>
      <c r="D174" s="40">
        <v>179.01666666666665</v>
      </c>
      <c r="E174" s="40">
        <v>176.7833333333333</v>
      </c>
      <c r="F174" s="40">
        <v>174.16666666666666</v>
      </c>
      <c r="G174" s="40">
        <v>171.93333333333331</v>
      </c>
      <c r="H174" s="40">
        <v>181.6333333333333</v>
      </c>
      <c r="I174" s="40">
        <v>183.86666666666665</v>
      </c>
      <c r="J174" s="40">
        <v>186.48333333333329</v>
      </c>
      <c r="K174" s="31">
        <v>181.25</v>
      </c>
      <c r="L174" s="31">
        <v>176.4</v>
      </c>
      <c r="M174" s="31">
        <v>112.83437000000001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161.30000000000001</v>
      </c>
      <c r="D175" s="40">
        <v>160.65</v>
      </c>
      <c r="E175" s="40">
        <v>156.95000000000002</v>
      </c>
      <c r="F175" s="40">
        <v>152.60000000000002</v>
      </c>
      <c r="G175" s="40">
        <v>148.90000000000003</v>
      </c>
      <c r="H175" s="40">
        <v>165</v>
      </c>
      <c r="I175" s="40">
        <v>168.7</v>
      </c>
      <c r="J175" s="40">
        <v>173.04999999999998</v>
      </c>
      <c r="K175" s="31">
        <v>164.35</v>
      </c>
      <c r="L175" s="31">
        <v>156.30000000000001</v>
      </c>
      <c r="M175" s="31">
        <v>93.096670000000003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2378.3000000000002</v>
      </c>
      <c r="D176" s="40">
        <v>2380.85</v>
      </c>
      <c r="E176" s="40">
        <v>2365.9499999999998</v>
      </c>
      <c r="F176" s="40">
        <v>2353.6</v>
      </c>
      <c r="G176" s="40">
        <v>2338.6999999999998</v>
      </c>
      <c r="H176" s="40">
        <v>2393.1999999999998</v>
      </c>
      <c r="I176" s="40">
        <v>2408.1000000000004</v>
      </c>
      <c r="J176" s="40">
        <v>2420.4499999999998</v>
      </c>
      <c r="K176" s="31">
        <v>2395.75</v>
      </c>
      <c r="L176" s="31">
        <v>2368.5</v>
      </c>
      <c r="M176" s="31">
        <v>41.863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1063.8</v>
      </c>
      <c r="D177" s="40">
        <v>1065.25</v>
      </c>
      <c r="E177" s="40">
        <v>1054.55</v>
      </c>
      <c r="F177" s="40">
        <v>1045.3</v>
      </c>
      <c r="G177" s="40">
        <v>1034.5999999999999</v>
      </c>
      <c r="H177" s="40">
        <v>1074.5</v>
      </c>
      <c r="I177" s="40">
        <v>1085.1999999999998</v>
      </c>
      <c r="J177" s="40">
        <v>1094.45</v>
      </c>
      <c r="K177" s="31">
        <v>1075.95</v>
      </c>
      <c r="L177" s="31">
        <v>1056</v>
      </c>
      <c r="M177" s="31">
        <v>11.819940000000001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1172.45</v>
      </c>
      <c r="D178" s="40">
        <v>1171.3166666666666</v>
      </c>
      <c r="E178" s="40">
        <v>1166.6333333333332</v>
      </c>
      <c r="F178" s="40">
        <v>1160.8166666666666</v>
      </c>
      <c r="G178" s="40">
        <v>1156.1333333333332</v>
      </c>
      <c r="H178" s="40">
        <v>1177.1333333333332</v>
      </c>
      <c r="I178" s="40">
        <v>1181.8166666666666</v>
      </c>
      <c r="J178" s="40">
        <v>1187.6333333333332</v>
      </c>
      <c r="K178" s="31">
        <v>1176</v>
      </c>
      <c r="L178" s="31">
        <v>1165.5</v>
      </c>
      <c r="M178" s="31">
        <v>18.750920000000001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11224.6</v>
      </c>
      <c r="D179" s="40">
        <v>11067.85</v>
      </c>
      <c r="E179" s="40">
        <v>10835.75</v>
      </c>
      <c r="F179" s="40">
        <v>10446.9</v>
      </c>
      <c r="G179" s="40">
        <v>10214.799999999999</v>
      </c>
      <c r="H179" s="40">
        <v>11456.7</v>
      </c>
      <c r="I179" s="40">
        <v>11688.800000000003</v>
      </c>
      <c r="J179" s="40">
        <v>12077.650000000001</v>
      </c>
      <c r="K179" s="31">
        <v>11299.95</v>
      </c>
      <c r="L179" s="31">
        <v>10679</v>
      </c>
      <c r="M179" s="31">
        <v>5.89262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8118.5</v>
      </c>
      <c r="D180" s="40">
        <v>8152.7</v>
      </c>
      <c r="E180" s="40">
        <v>8065.4</v>
      </c>
      <c r="F180" s="40">
        <v>8012.3</v>
      </c>
      <c r="G180" s="40">
        <v>7925</v>
      </c>
      <c r="H180" s="40">
        <v>8205.7999999999993</v>
      </c>
      <c r="I180" s="40">
        <v>8293.1</v>
      </c>
      <c r="J180" s="40">
        <v>8346.1999999999989</v>
      </c>
      <c r="K180" s="31">
        <v>8240</v>
      </c>
      <c r="L180" s="31">
        <v>8099.6</v>
      </c>
      <c r="M180" s="31">
        <v>0.36081999999999997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31040.45</v>
      </c>
      <c r="D181" s="40">
        <v>31053.466666666664</v>
      </c>
      <c r="E181" s="40">
        <v>30636.983333333326</v>
      </c>
      <c r="F181" s="40">
        <v>30233.516666666663</v>
      </c>
      <c r="G181" s="40">
        <v>29817.033333333326</v>
      </c>
      <c r="H181" s="40">
        <v>31456.933333333327</v>
      </c>
      <c r="I181" s="40">
        <v>31873.416666666664</v>
      </c>
      <c r="J181" s="40">
        <v>32276.883333333328</v>
      </c>
      <c r="K181" s="31">
        <v>31469.95</v>
      </c>
      <c r="L181" s="31">
        <v>30650</v>
      </c>
      <c r="M181" s="31">
        <v>0.83901000000000003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1366.8</v>
      </c>
      <c r="D182" s="40">
        <v>1362.7166666666665</v>
      </c>
      <c r="E182" s="40">
        <v>1346.083333333333</v>
      </c>
      <c r="F182" s="40">
        <v>1325.3666666666666</v>
      </c>
      <c r="G182" s="40">
        <v>1308.7333333333331</v>
      </c>
      <c r="H182" s="40">
        <v>1383.4333333333329</v>
      </c>
      <c r="I182" s="40">
        <v>1400.0666666666666</v>
      </c>
      <c r="J182" s="40">
        <v>1420.7833333333328</v>
      </c>
      <c r="K182" s="31">
        <v>1379.35</v>
      </c>
      <c r="L182" s="31">
        <v>1342</v>
      </c>
      <c r="M182" s="31">
        <v>10.32368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2208.75</v>
      </c>
      <c r="D183" s="40">
        <v>2213.65</v>
      </c>
      <c r="E183" s="40">
        <v>2200.15</v>
      </c>
      <c r="F183" s="40">
        <v>2191.5500000000002</v>
      </c>
      <c r="G183" s="40">
        <v>2178.0500000000002</v>
      </c>
      <c r="H183" s="40">
        <v>2222.25</v>
      </c>
      <c r="I183" s="40">
        <v>2235.75</v>
      </c>
      <c r="J183" s="40">
        <v>2244.35</v>
      </c>
      <c r="K183" s="31">
        <v>2227.15</v>
      </c>
      <c r="L183" s="31">
        <v>2205.0500000000002</v>
      </c>
      <c r="M183" s="31">
        <v>0.75641999999999998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443.85</v>
      </c>
      <c r="D184" s="40">
        <v>440.09999999999997</v>
      </c>
      <c r="E184" s="40">
        <v>435.19999999999993</v>
      </c>
      <c r="F184" s="40">
        <v>426.54999999999995</v>
      </c>
      <c r="G184" s="40">
        <v>421.64999999999992</v>
      </c>
      <c r="H184" s="40">
        <v>448.74999999999994</v>
      </c>
      <c r="I184" s="40">
        <v>453.64999999999992</v>
      </c>
      <c r="J184" s="40">
        <v>462.29999999999995</v>
      </c>
      <c r="K184" s="31">
        <v>445</v>
      </c>
      <c r="L184" s="31">
        <v>431.45</v>
      </c>
      <c r="M184" s="31">
        <v>221.81567999999999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120.75</v>
      </c>
      <c r="D185" s="40">
        <v>120.73333333333333</v>
      </c>
      <c r="E185" s="40">
        <v>119.56666666666666</v>
      </c>
      <c r="F185" s="40">
        <v>118.38333333333333</v>
      </c>
      <c r="G185" s="40">
        <v>117.21666666666665</v>
      </c>
      <c r="H185" s="40">
        <v>121.91666666666667</v>
      </c>
      <c r="I185" s="40">
        <v>123.08333333333333</v>
      </c>
      <c r="J185" s="40">
        <v>124.26666666666668</v>
      </c>
      <c r="K185" s="31">
        <v>121.9</v>
      </c>
      <c r="L185" s="31">
        <v>119.55</v>
      </c>
      <c r="M185" s="31">
        <v>312.40321999999998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780.65</v>
      </c>
      <c r="D186" s="40">
        <v>781.73333333333323</v>
      </c>
      <c r="E186" s="40">
        <v>777.71666666666647</v>
      </c>
      <c r="F186" s="40">
        <v>774.78333333333319</v>
      </c>
      <c r="G186" s="40">
        <v>770.76666666666642</v>
      </c>
      <c r="H186" s="40">
        <v>784.66666666666652</v>
      </c>
      <c r="I186" s="40">
        <v>788.68333333333317</v>
      </c>
      <c r="J186" s="40">
        <v>791.61666666666656</v>
      </c>
      <c r="K186" s="31">
        <v>785.75</v>
      </c>
      <c r="L186" s="31">
        <v>778.8</v>
      </c>
      <c r="M186" s="31">
        <v>13.93824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508.3</v>
      </c>
      <c r="D187" s="40">
        <v>513.05000000000007</v>
      </c>
      <c r="E187" s="40">
        <v>500.65000000000009</v>
      </c>
      <c r="F187" s="40">
        <v>493</v>
      </c>
      <c r="G187" s="40">
        <v>480.6</v>
      </c>
      <c r="H187" s="40">
        <v>520.70000000000016</v>
      </c>
      <c r="I187" s="40">
        <v>533.1</v>
      </c>
      <c r="J187" s="40">
        <v>540.75000000000023</v>
      </c>
      <c r="K187" s="31">
        <v>525.45000000000005</v>
      </c>
      <c r="L187" s="31">
        <v>505.4</v>
      </c>
      <c r="M187" s="31">
        <v>27.553149999999999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667.2</v>
      </c>
      <c r="D188" s="40">
        <v>672.5333333333333</v>
      </c>
      <c r="E188" s="40">
        <v>658.76666666666665</v>
      </c>
      <c r="F188" s="40">
        <v>650.33333333333337</v>
      </c>
      <c r="G188" s="40">
        <v>636.56666666666672</v>
      </c>
      <c r="H188" s="40">
        <v>680.96666666666658</v>
      </c>
      <c r="I188" s="40">
        <v>694.73333333333323</v>
      </c>
      <c r="J188" s="40">
        <v>703.16666666666652</v>
      </c>
      <c r="K188" s="31">
        <v>686.3</v>
      </c>
      <c r="L188" s="31">
        <v>664.1</v>
      </c>
      <c r="M188" s="31">
        <v>16.521889999999999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548.35</v>
      </c>
      <c r="D189" s="40">
        <v>549.46666666666658</v>
      </c>
      <c r="E189" s="40">
        <v>544.18333333333317</v>
      </c>
      <c r="F189" s="40">
        <v>540.01666666666654</v>
      </c>
      <c r="G189" s="40">
        <v>534.73333333333312</v>
      </c>
      <c r="H189" s="40">
        <v>553.63333333333321</v>
      </c>
      <c r="I189" s="40">
        <v>558.91666666666674</v>
      </c>
      <c r="J189" s="40">
        <v>563.08333333333326</v>
      </c>
      <c r="K189" s="31">
        <v>554.75</v>
      </c>
      <c r="L189" s="31">
        <v>545.29999999999995</v>
      </c>
      <c r="M189" s="31">
        <v>8.6632400000000001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858.8</v>
      </c>
      <c r="D190" s="40">
        <v>852.23333333333323</v>
      </c>
      <c r="E190" s="40">
        <v>842.46666666666647</v>
      </c>
      <c r="F190" s="40">
        <v>826.13333333333321</v>
      </c>
      <c r="G190" s="40">
        <v>816.36666666666645</v>
      </c>
      <c r="H190" s="40">
        <v>868.56666666666649</v>
      </c>
      <c r="I190" s="40">
        <v>878.33333333333314</v>
      </c>
      <c r="J190" s="40">
        <v>894.66666666666652</v>
      </c>
      <c r="K190" s="31">
        <v>862</v>
      </c>
      <c r="L190" s="31">
        <v>835.9</v>
      </c>
      <c r="M190" s="31">
        <v>33.84102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3954.55</v>
      </c>
      <c r="D191" s="40">
        <v>3933.5166666666664</v>
      </c>
      <c r="E191" s="40">
        <v>3887.0333333333328</v>
      </c>
      <c r="F191" s="40">
        <v>3819.5166666666664</v>
      </c>
      <c r="G191" s="40">
        <v>3773.0333333333328</v>
      </c>
      <c r="H191" s="40">
        <v>4001.0333333333328</v>
      </c>
      <c r="I191" s="40">
        <v>4047.5166666666664</v>
      </c>
      <c r="J191" s="40">
        <v>4115.0333333333328</v>
      </c>
      <c r="K191" s="31">
        <v>3980</v>
      </c>
      <c r="L191" s="31">
        <v>3866</v>
      </c>
      <c r="M191" s="31">
        <v>24.613689999999998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871.55</v>
      </c>
      <c r="D192" s="40">
        <v>876.48333333333323</v>
      </c>
      <c r="E192" s="40">
        <v>865.56666666666649</v>
      </c>
      <c r="F192" s="40">
        <v>859.58333333333326</v>
      </c>
      <c r="G192" s="40">
        <v>848.66666666666652</v>
      </c>
      <c r="H192" s="40">
        <v>882.46666666666647</v>
      </c>
      <c r="I192" s="40">
        <v>893.38333333333321</v>
      </c>
      <c r="J192" s="40">
        <v>899.36666666666645</v>
      </c>
      <c r="K192" s="31">
        <v>887.4</v>
      </c>
      <c r="L192" s="31">
        <v>870.5</v>
      </c>
      <c r="M192" s="31">
        <v>19.457509999999999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5113.3999999999996</v>
      </c>
      <c r="D193" s="40">
        <v>5122.3</v>
      </c>
      <c r="E193" s="40">
        <v>4996.1000000000004</v>
      </c>
      <c r="F193" s="40">
        <v>4878.8</v>
      </c>
      <c r="G193" s="40">
        <v>4752.6000000000004</v>
      </c>
      <c r="H193" s="40">
        <v>5239.6000000000004</v>
      </c>
      <c r="I193" s="40">
        <v>5365.7999999999993</v>
      </c>
      <c r="J193" s="40">
        <v>5483.1</v>
      </c>
      <c r="K193" s="31">
        <v>5248.5</v>
      </c>
      <c r="L193" s="31">
        <v>5005</v>
      </c>
      <c r="M193" s="31">
        <v>4.8526999999999996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311.95</v>
      </c>
      <c r="D194" s="40">
        <v>310.35000000000002</v>
      </c>
      <c r="E194" s="40">
        <v>307.70000000000005</v>
      </c>
      <c r="F194" s="40">
        <v>303.45000000000005</v>
      </c>
      <c r="G194" s="40">
        <v>300.80000000000007</v>
      </c>
      <c r="H194" s="40">
        <v>314.60000000000002</v>
      </c>
      <c r="I194" s="40">
        <v>317.25</v>
      </c>
      <c r="J194" s="40">
        <v>321.5</v>
      </c>
      <c r="K194" s="31">
        <v>313</v>
      </c>
      <c r="L194" s="31">
        <v>306.10000000000002</v>
      </c>
      <c r="M194" s="31">
        <v>268.08872000000002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140.05000000000001</v>
      </c>
      <c r="D195" s="40">
        <v>138.38333333333335</v>
      </c>
      <c r="E195" s="40">
        <v>134.4666666666667</v>
      </c>
      <c r="F195" s="40">
        <v>128.88333333333335</v>
      </c>
      <c r="G195" s="40">
        <v>124.9666666666667</v>
      </c>
      <c r="H195" s="40">
        <v>143.9666666666667</v>
      </c>
      <c r="I195" s="40">
        <v>147.88333333333338</v>
      </c>
      <c r="J195" s="40">
        <v>153.4666666666667</v>
      </c>
      <c r="K195" s="31">
        <v>142.30000000000001</v>
      </c>
      <c r="L195" s="31">
        <v>132.80000000000001</v>
      </c>
      <c r="M195" s="31">
        <v>689.17060000000004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1455.1</v>
      </c>
      <c r="D196" s="40">
        <v>1454.4000000000003</v>
      </c>
      <c r="E196" s="40">
        <v>1445.1000000000006</v>
      </c>
      <c r="F196" s="40">
        <v>1435.1000000000004</v>
      </c>
      <c r="G196" s="40">
        <v>1425.8000000000006</v>
      </c>
      <c r="H196" s="40">
        <v>1464.4000000000005</v>
      </c>
      <c r="I196" s="40">
        <v>1473.7000000000003</v>
      </c>
      <c r="J196" s="40">
        <v>1483.7000000000005</v>
      </c>
      <c r="K196" s="31">
        <v>1463.7</v>
      </c>
      <c r="L196" s="31">
        <v>1444.4</v>
      </c>
      <c r="M196" s="31">
        <v>44.174639999999997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1464.85</v>
      </c>
      <c r="D197" s="40">
        <v>1460.9333333333334</v>
      </c>
      <c r="E197" s="40">
        <v>1441.8666666666668</v>
      </c>
      <c r="F197" s="40">
        <v>1418.8833333333334</v>
      </c>
      <c r="G197" s="40">
        <v>1399.8166666666668</v>
      </c>
      <c r="H197" s="40">
        <v>1483.9166666666667</v>
      </c>
      <c r="I197" s="40">
        <v>1502.9833333333333</v>
      </c>
      <c r="J197" s="40">
        <v>1525.9666666666667</v>
      </c>
      <c r="K197" s="31">
        <v>1480</v>
      </c>
      <c r="L197" s="31">
        <v>1437.95</v>
      </c>
      <c r="M197" s="31">
        <v>24.10087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1048.5999999999999</v>
      </c>
      <c r="D198" s="40">
        <v>1047.3833333333332</v>
      </c>
      <c r="E198" s="40">
        <v>1039.5166666666664</v>
      </c>
      <c r="F198" s="40">
        <v>1030.4333333333332</v>
      </c>
      <c r="G198" s="40">
        <v>1022.5666666666664</v>
      </c>
      <c r="H198" s="40">
        <v>1056.4666666666665</v>
      </c>
      <c r="I198" s="40">
        <v>1064.3333333333333</v>
      </c>
      <c r="J198" s="40">
        <v>1073.4166666666665</v>
      </c>
      <c r="K198" s="31">
        <v>1055.25</v>
      </c>
      <c r="L198" s="31">
        <v>1038.3</v>
      </c>
      <c r="M198" s="31">
        <v>3.2664800000000001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2119.85</v>
      </c>
      <c r="D199" s="40">
        <v>2104.2833333333333</v>
      </c>
      <c r="E199" s="40">
        <v>2075.5666666666666</v>
      </c>
      <c r="F199" s="40">
        <v>2031.2833333333333</v>
      </c>
      <c r="G199" s="40">
        <v>2002.5666666666666</v>
      </c>
      <c r="H199" s="40">
        <v>2148.5666666666666</v>
      </c>
      <c r="I199" s="40">
        <v>2177.2833333333328</v>
      </c>
      <c r="J199" s="40">
        <v>2221.5666666666666</v>
      </c>
      <c r="K199" s="31">
        <v>2133</v>
      </c>
      <c r="L199" s="31">
        <v>2060</v>
      </c>
      <c r="M199" s="31">
        <v>27.959949999999999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3122.45</v>
      </c>
      <c r="D200" s="40">
        <v>3123.3333333333335</v>
      </c>
      <c r="E200" s="40">
        <v>3106.7666666666669</v>
      </c>
      <c r="F200" s="40">
        <v>3091.0833333333335</v>
      </c>
      <c r="G200" s="40">
        <v>3074.5166666666669</v>
      </c>
      <c r="H200" s="40">
        <v>3139.0166666666669</v>
      </c>
      <c r="I200" s="40">
        <v>3155.5833333333335</v>
      </c>
      <c r="J200" s="40">
        <v>3171.2666666666669</v>
      </c>
      <c r="K200" s="31">
        <v>3139.9</v>
      </c>
      <c r="L200" s="31">
        <v>3107.65</v>
      </c>
      <c r="M200" s="31">
        <v>0.69057999999999997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488.9</v>
      </c>
      <c r="D201" s="40">
        <v>489.63333333333338</v>
      </c>
      <c r="E201" s="40">
        <v>479.26666666666677</v>
      </c>
      <c r="F201" s="40">
        <v>469.63333333333338</v>
      </c>
      <c r="G201" s="40">
        <v>459.26666666666677</v>
      </c>
      <c r="H201" s="40">
        <v>499.26666666666677</v>
      </c>
      <c r="I201" s="40">
        <v>509.63333333333344</v>
      </c>
      <c r="J201" s="40">
        <v>519.26666666666677</v>
      </c>
      <c r="K201" s="31">
        <v>500</v>
      </c>
      <c r="L201" s="31">
        <v>480</v>
      </c>
      <c r="M201" s="31">
        <v>20.50714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1001.75</v>
      </c>
      <c r="D202" s="40">
        <v>999.58333333333337</v>
      </c>
      <c r="E202" s="40">
        <v>989.16666666666674</v>
      </c>
      <c r="F202" s="40">
        <v>976.58333333333337</v>
      </c>
      <c r="G202" s="40">
        <v>966.16666666666674</v>
      </c>
      <c r="H202" s="40">
        <v>1012.1666666666667</v>
      </c>
      <c r="I202" s="40">
        <v>1022.5833333333335</v>
      </c>
      <c r="J202" s="40">
        <v>1035.1666666666667</v>
      </c>
      <c r="K202" s="31">
        <v>1010</v>
      </c>
      <c r="L202" s="31">
        <v>987</v>
      </c>
      <c r="M202" s="31">
        <v>6.3570099999999998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762.1</v>
      </c>
      <c r="D203" s="40">
        <v>759.43333333333339</v>
      </c>
      <c r="E203" s="40">
        <v>755.26666666666677</v>
      </c>
      <c r="F203" s="40">
        <v>748.43333333333339</v>
      </c>
      <c r="G203" s="40">
        <v>744.26666666666677</v>
      </c>
      <c r="H203" s="40">
        <v>766.26666666666677</v>
      </c>
      <c r="I203" s="40">
        <v>770.43333333333328</v>
      </c>
      <c r="J203" s="40">
        <v>777.26666666666677</v>
      </c>
      <c r="K203" s="31">
        <v>763.6</v>
      </c>
      <c r="L203" s="31">
        <v>752.6</v>
      </c>
      <c r="M203" s="31">
        <v>13.74264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7820.85</v>
      </c>
      <c r="D204" s="40">
        <v>7846.6166666666659</v>
      </c>
      <c r="E204" s="40">
        <v>7764.2333333333318</v>
      </c>
      <c r="F204" s="40">
        <v>7707.6166666666659</v>
      </c>
      <c r="G204" s="40">
        <v>7625.2333333333318</v>
      </c>
      <c r="H204" s="40">
        <v>7903.2333333333318</v>
      </c>
      <c r="I204" s="40">
        <v>7985.616666666665</v>
      </c>
      <c r="J204" s="40">
        <v>8042.2333333333318</v>
      </c>
      <c r="K204" s="31">
        <v>7929</v>
      </c>
      <c r="L204" s="31">
        <v>7790</v>
      </c>
      <c r="M204" s="31">
        <v>2.3500999999999999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34.85</v>
      </c>
      <c r="D205" s="40">
        <v>34.85</v>
      </c>
      <c r="E205" s="40">
        <v>34.450000000000003</v>
      </c>
      <c r="F205" s="40">
        <v>34.050000000000004</v>
      </c>
      <c r="G205" s="40">
        <v>33.650000000000006</v>
      </c>
      <c r="H205" s="40">
        <v>35.25</v>
      </c>
      <c r="I205" s="40">
        <v>35.649999999999991</v>
      </c>
      <c r="J205" s="40">
        <v>36.049999999999997</v>
      </c>
      <c r="K205" s="31">
        <v>35.25</v>
      </c>
      <c r="L205" s="31">
        <v>34.450000000000003</v>
      </c>
      <c r="M205" s="31">
        <v>113.48361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1592.2</v>
      </c>
      <c r="D206" s="40">
        <v>1589.5</v>
      </c>
      <c r="E206" s="40">
        <v>1578</v>
      </c>
      <c r="F206" s="40">
        <v>1563.8</v>
      </c>
      <c r="G206" s="40">
        <v>1552.3</v>
      </c>
      <c r="H206" s="40">
        <v>1603.7</v>
      </c>
      <c r="I206" s="40">
        <v>1615.2</v>
      </c>
      <c r="J206" s="40">
        <v>1629.4</v>
      </c>
      <c r="K206" s="31">
        <v>1601</v>
      </c>
      <c r="L206" s="31">
        <v>1575.3</v>
      </c>
      <c r="M206" s="31">
        <v>2.5081099999999998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752.55</v>
      </c>
      <c r="D207" s="40">
        <v>755.16666666666663</v>
      </c>
      <c r="E207" s="40">
        <v>747.73333333333323</v>
      </c>
      <c r="F207" s="40">
        <v>742.91666666666663</v>
      </c>
      <c r="G207" s="40">
        <v>735.48333333333323</v>
      </c>
      <c r="H207" s="40">
        <v>759.98333333333323</v>
      </c>
      <c r="I207" s="40">
        <v>767.41666666666663</v>
      </c>
      <c r="J207" s="40">
        <v>772.23333333333323</v>
      </c>
      <c r="K207" s="31">
        <v>762.6</v>
      </c>
      <c r="L207" s="31">
        <v>750.35</v>
      </c>
      <c r="M207" s="31">
        <v>9.7266399999999997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252.85</v>
      </c>
      <c r="D208" s="40">
        <v>255.81666666666669</v>
      </c>
      <c r="E208" s="40">
        <v>247.73333333333341</v>
      </c>
      <c r="F208" s="40">
        <v>242.6166666666667</v>
      </c>
      <c r="G208" s="40">
        <v>234.53333333333342</v>
      </c>
      <c r="H208" s="40">
        <v>260.93333333333339</v>
      </c>
      <c r="I208" s="40">
        <v>269.01666666666671</v>
      </c>
      <c r="J208" s="40">
        <v>274.13333333333338</v>
      </c>
      <c r="K208" s="31">
        <v>263.89999999999998</v>
      </c>
      <c r="L208" s="31">
        <v>250.7</v>
      </c>
      <c r="M208" s="31">
        <v>20.606269999999999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935.6</v>
      </c>
      <c r="D209" s="40">
        <v>935.55000000000007</v>
      </c>
      <c r="E209" s="40">
        <v>928.00000000000011</v>
      </c>
      <c r="F209" s="40">
        <v>920.40000000000009</v>
      </c>
      <c r="G209" s="40">
        <v>912.85000000000014</v>
      </c>
      <c r="H209" s="40">
        <v>943.15000000000009</v>
      </c>
      <c r="I209" s="40">
        <v>950.7</v>
      </c>
      <c r="J209" s="40">
        <v>958.30000000000007</v>
      </c>
      <c r="K209" s="31">
        <v>943.1</v>
      </c>
      <c r="L209" s="31">
        <v>927.95</v>
      </c>
      <c r="M209" s="31">
        <v>2.25109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307.2</v>
      </c>
      <c r="D210" s="40">
        <v>306.8</v>
      </c>
      <c r="E210" s="40">
        <v>303.60000000000002</v>
      </c>
      <c r="F210" s="40">
        <v>300</v>
      </c>
      <c r="G210" s="40">
        <v>296.8</v>
      </c>
      <c r="H210" s="40">
        <v>310.40000000000003</v>
      </c>
      <c r="I210" s="40">
        <v>313.59999999999997</v>
      </c>
      <c r="J210" s="40">
        <v>317.20000000000005</v>
      </c>
      <c r="K210" s="31">
        <v>310</v>
      </c>
      <c r="L210" s="31">
        <v>303.2</v>
      </c>
      <c r="M210" s="31">
        <v>69.173069999999996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8.9499999999999993</v>
      </c>
      <c r="D211" s="40">
        <v>8.9333333333333336</v>
      </c>
      <c r="E211" s="40">
        <v>8.5666666666666664</v>
      </c>
      <c r="F211" s="40">
        <v>8.1833333333333336</v>
      </c>
      <c r="G211" s="40">
        <v>7.8166666666666664</v>
      </c>
      <c r="H211" s="40">
        <v>9.3166666666666664</v>
      </c>
      <c r="I211" s="40">
        <v>9.6833333333333336</v>
      </c>
      <c r="J211" s="40">
        <v>10.066666666666666</v>
      </c>
      <c r="K211" s="31">
        <v>9.3000000000000007</v>
      </c>
      <c r="L211" s="31">
        <v>8.5500000000000007</v>
      </c>
      <c r="M211" s="31">
        <v>9673.9502699999994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1242.1500000000001</v>
      </c>
      <c r="D212" s="40">
        <v>1239.45</v>
      </c>
      <c r="E212" s="40">
        <v>1230.75</v>
      </c>
      <c r="F212" s="40">
        <v>1219.3499999999999</v>
      </c>
      <c r="G212" s="40">
        <v>1210.6499999999999</v>
      </c>
      <c r="H212" s="40">
        <v>1250.8500000000001</v>
      </c>
      <c r="I212" s="40">
        <v>1259.5500000000004</v>
      </c>
      <c r="J212" s="40">
        <v>1270.9500000000003</v>
      </c>
      <c r="K212" s="31">
        <v>1248.1500000000001</v>
      </c>
      <c r="L212" s="31">
        <v>1228.05</v>
      </c>
      <c r="M212" s="31">
        <v>19.462209999999999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2273.25</v>
      </c>
      <c r="D213" s="40">
        <v>2282.0666666666666</v>
      </c>
      <c r="E213" s="40">
        <v>2260.1833333333334</v>
      </c>
      <c r="F213" s="40">
        <v>2247.1166666666668</v>
      </c>
      <c r="G213" s="40">
        <v>2225.2333333333336</v>
      </c>
      <c r="H213" s="40">
        <v>2295.1333333333332</v>
      </c>
      <c r="I213" s="40">
        <v>2317.0166666666664</v>
      </c>
      <c r="J213" s="40">
        <v>2330.083333333333</v>
      </c>
      <c r="K213" s="31">
        <v>2303.9499999999998</v>
      </c>
      <c r="L213" s="31">
        <v>2269</v>
      </c>
      <c r="M213" s="31">
        <v>0.75195999999999996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674.05</v>
      </c>
      <c r="D214" s="40">
        <v>674.86666666666667</v>
      </c>
      <c r="E214" s="40">
        <v>669.18333333333339</v>
      </c>
      <c r="F214" s="40">
        <v>664.31666666666672</v>
      </c>
      <c r="G214" s="40">
        <v>658.63333333333344</v>
      </c>
      <c r="H214" s="40">
        <v>679.73333333333335</v>
      </c>
      <c r="I214" s="40">
        <v>685.41666666666652</v>
      </c>
      <c r="J214" s="40">
        <v>690.2833333333333</v>
      </c>
      <c r="K214" s="40">
        <v>680.55</v>
      </c>
      <c r="L214" s="40">
        <v>670</v>
      </c>
      <c r="M214" s="40">
        <v>41.454160000000002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12.7</v>
      </c>
      <c r="D215" s="40">
        <v>12.616666666666665</v>
      </c>
      <c r="E215" s="40">
        <v>12.383333333333331</v>
      </c>
      <c r="F215" s="40">
        <v>12.066666666666666</v>
      </c>
      <c r="G215" s="40">
        <v>11.833333333333332</v>
      </c>
      <c r="H215" s="40">
        <v>12.93333333333333</v>
      </c>
      <c r="I215" s="40">
        <v>13.166666666666664</v>
      </c>
      <c r="J215" s="40">
        <v>13.483333333333329</v>
      </c>
      <c r="K215" s="40">
        <v>12.85</v>
      </c>
      <c r="L215" s="40">
        <v>12.3</v>
      </c>
      <c r="M215" s="40">
        <v>3381.0206400000002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255.9</v>
      </c>
      <c r="D216" s="40">
        <v>269.2833333333333</v>
      </c>
      <c r="E216" s="40">
        <v>237.81666666666661</v>
      </c>
      <c r="F216" s="40">
        <v>219.73333333333329</v>
      </c>
      <c r="G216" s="40">
        <v>188.26666666666659</v>
      </c>
      <c r="H216" s="40">
        <v>287.36666666666662</v>
      </c>
      <c r="I216" s="40">
        <v>318.83333333333331</v>
      </c>
      <c r="J216" s="40">
        <v>336.91666666666663</v>
      </c>
      <c r="K216" s="40">
        <v>300.75</v>
      </c>
      <c r="L216" s="40">
        <v>251.2</v>
      </c>
      <c r="M216" s="40">
        <v>2002.95409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7"/>
      <c r="B1" s="46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0" t="s">
        <v>16</v>
      </c>
      <c r="B9" s="462" t="s">
        <v>18</v>
      </c>
      <c r="C9" s="466" t="s">
        <v>20</v>
      </c>
      <c r="D9" s="466" t="s">
        <v>21</v>
      </c>
      <c r="E9" s="457" t="s">
        <v>22</v>
      </c>
      <c r="F9" s="458"/>
      <c r="G9" s="459"/>
      <c r="H9" s="457" t="s">
        <v>23</v>
      </c>
      <c r="I9" s="458"/>
      <c r="J9" s="459"/>
      <c r="K9" s="26"/>
      <c r="L9" s="27"/>
      <c r="M9" s="53"/>
      <c r="N9" s="1"/>
      <c r="O9" s="1"/>
    </row>
    <row r="10" spans="1:15" ht="42.75" customHeight="1">
      <c r="A10" s="464"/>
      <c r="B10" s="465"/>
      <c r="C10" s="465"/>
      <c r="D10" s="4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25337.85</v>
      </c>
      <c r="D11" s="40">
        <v>25532.416666666668</v>
      </c>
      <c r="E11" s="40">
        <v>25064.933333333334</v>
      </c>
      <c r="F11" s="40">
        <v>24792.016666666666</v>
      </c>
      <c r="G11" s="40">
        <v>24324.533333333333</v>
      </c>
      <c r="H11" s="40">
        <v>25805.333333333336</v>
      </c>
      <c r="I11" s="40">
        <v>26272.816666666666</v>
      </c>
      <c r="J11" s="40">
        <v>26545.733333333337</v>
      </c>
      <c r="K11" s="31">
        <v>25999.9</v>
      </c>
      <c r="L11" s="31">
        <v>25259.5</v>
      </c>
      <c r="M11" s="31">
        <v>2.5309999999999999E-2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1905.9</v>
      </c>
      <c r="D12" s="40">
        <v>1907.0333333333335</v>
      </c>
      <c r="E12" s="40">
        <v>1889.0666666666671</v>
      </c>
      <c r="F12" s="40">
        <v>1872.2333333333336</v>
      </c>
      <c r="G12" s="40">
        <v>1854.2666666666671</v>
      </c>
      <c r="H12" s="40">
        <v>1923.866666666667</v>
      </c>
      <c r="I12" s="40">
        <v>1941.8333333333337</v>
      </c>
      <c r="J12" s="40">
        <v>1958.666666666667</v>
      </c>
      <c r="K12" s="31">
        <v>1925</v>
      </c>
      <c r="L12" s="31">
        <v>1890.2</v>
      </c>
      <c r="M12" s="31">
        <v>1.5985199999999999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2436</v>
      </c>
      <c r="D13" s="40">
        <v>2447.7166666666667</v>
      </c>
      <c r="E13" s="40">
        <v>2370.4333333333334</v>
      </c>
      <c r="F13" s="40">
        <v>2304.8666666666668</v>
      </c>
      <c r="G13" s="40">
        <v>2227.5833333333335</v>
      </c>
      <c r="H13" s="40">
        <v>2513.2833333333333</v>
      </c>
      <c r="I13" s="40">
        <v>2590.5666666666671</v>
      </c>
      <c r="J13" s="40">
        <v>2656.1333333333332</v>
      </c>
      <c r="K13" s="31">
        <v>2525</v>
      </c>
      <c r="L13" s="31">
        <v>2382.15</v>
      </c>
      <c r="M13" s="31">
        <v>0.52175000000000005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2467.4</v>
      </c>
      <c r="D14" s="40">
        <v>2463.2000000000003</v>
      </c>
      <c r="E14" s="40">
        <v>2446.8000000000006</v>
      </c>
      <c r="F14" s="40">
        <v>2426.2000000000003</v>
      </c>
      <c r="G14" s="40">
        <v>2409.8000000000006</v>
      </c>
      <c r="H14" s="40">
        <v>2483.8000000000006</v>
      </c>
      <c r="I14" s="40">
        <v>2500.2000000000003</v>
      </c>
      <c r="J14" s="40">
        <v>2520.8000000000006</v>
      </c>
      <c r="K14" s="31">
        <v>2479.6</v>
      </c>
      <c r="L14" s="31">
        <v>2442.6</v>
      </c>
      <c r="M14" s="31">
        <v>2.3417500000000002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2141.3000000000002</v>
      </c>
      <c r="D15" s="40">
        <v>2143.2166666666667</v>
      </c>
      <c r="E15" s="40">
        <v>2088.0833333333335</v>
      </c>
      <c r="F15" s="40">
        <v>2034.8666666666668</v>
      </c>
      <c r="G15" s="40">
        <v>1979.7333333333336</v>
      </c>
      <c r="H15" s="40">
        <v>2196.4333333333334</v>
      </c>
      <c r="I15" s="40">
        <v>2251.5666666666666</v>
      </c>
      <c r="J15" s="40">
        <v>2304.7833333333333</v>
      </c>
      <c r="K15" s="31">
        <v>2198.35</v>
      </c>
      <c r="L15" s="31">
        <v>2090</v>
      </c>
      <c r="M15" s="31">
        <v>1.25695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1859.1</v>
      </c>
      <c r="D16" s="40">
        <v>1867.1166666666668</v>
      </c>
      <c r="E16" s="40">
        <v>1831.9833333333336</v>
      </c>
      <c r="F16" s="40">
        <v>1804.8666666666668</v>
      </c>
      <c r="G16" s="40">
        <v>1769.7333333333336</v>
      </c>
      <c r="H16" s="40">
        <v>1894.2333333333336</v>
      </c>
      <c r="I16" s="40">
        <v>1929.3666666666668</v>
      </c>
      <c r="J16" s="40">
        <v>1956.4833333333336</v>
      </c>
      <c r="K16" s="31">
        <v>1902.25</v>
      </c>
      <c r="L16" s="31">
        <v>1840</v>
      </c>
      <c r="M16" s="31">
        <v>2.5325899999999999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1135.9000000000001</v>
      </c>
      <c r="D17" s="40">
        <v>1140.8</v>
      </c>
      <c r="E17" s="40">
        <v>1127.0999999999999</v>
      </c>
      <c r="F17" s="40">
        <v>1118.3</v>
      </c>
      <c r="G17" s="40">
        <v>1104.5999999999999</v>
      </c>
      <c r="H17" s="40">
        <v>1149.5999999999999</v>
      </c>
      <c r="I17" s="40">
        <v>1163.3000000000002</v>
      </c>
      <c r="J17" s="40">
        <v>1172.0999999999999</v>
      </c>
      <c r="K17" s="31">
        <v>1154.5</v>
      </c>
      <c r="L17" s="31">
        <v>1132</v>
      </c>
      <c r="M17" s="31">
        <v>11.474780000000001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620.35</v>
      </c>
      <c r="D18" s="40">
        <v>619.25</v>
      </c>
      <c r="E18" s="40">
        <v>613.5</v>
      </c>
      <c r="F18" s="40">
        <v>606.65</v>
      </c>
      <c r="G18" s="40">
        <v>600.9</v>
      </c>
      <c r="H18" s="40">
        <v>626.1</v>
      </c>
      <c r="I18" s="40">
        <v>631.85</v>
      </c>
      <c r="J18" s="40">
        <v>638.70000000000005</v>
      </c>
      <c r="K18" s="31">
        <v>625</v>
      </c>
      <c r="L18" s="31">
        <v>612.4</v>
      </c>
      <c r="M18" s="31">
        <v>2.0909599999999999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937.05</v>
      </c>
      <c r="D19" s="40">
        <v>933.16666666666663</v>
      </c>
      <c r="E19" s="40">
        <v>926.88333333333321</v>
      </c>
      <c r="F19" s="40">
        <v>916.71666666666658</v>
      </c>
      <c r="G19" s="40">
        <v>910.43333333333317</v>
      </c>
      <c r="H19" s="40">
        <v>943.33333333333326</v>
      </c>
      <c r="I19" s="40">
        <v>949.61666666666679</v>
      </c>
      <c r="J19" s="40">
        <v>959.7833333333333</v>
      </c>
      <c r="K19" s="31">
        <v>939.45</v>
      </c>
      <c r="L19" s="31">
        <v>923</v>
      </c>
      <c r="M19" s="31">
        <v>6.9038599999999999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2527.25</v>
      </c>
      <c r="D20" s="40">
        <v>2520.6166666666663</v>
      </c>
      <c r="E20" s="40">
        <v>2491.3333333333326</v>
      </c>
      <c r="F20" s="40">
        <v>2455.4166666666661</v>
      </c>
      <c r="G20" s="40">
        <v>2426.1333333333323</v>
      </c>
      <c r="H20" s="40">
        <v>2556.5333333333328</v>
      </c>
      <c r="I20" s="40">
        <v>2585.8166666666666</v>
      </c>
      <c r="J20" s="40">
        <v>2621.7333333333331</v>
      </c>
      <c r="K20" s="31">
        <v>2549.9</v>
      </c>
      <c r="L20" s="31">
        <v>2484.6999999999998</v>
      </c>
      <c r="M20" s="31">
        <v>0.64436000000000004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21124.3</v>
      </c>
      <c r="D21" s="40">
        <v>21213.583333333332</v>
      </c>
      <c r="E21" s="40">
        <v>20961.216666666664</v>
      </c>
      <c r="F21" s="40">
        <v>20798.133333333331</v>
      </c>
      <c r="G21" s="40">
        <v>20545.766666666663</v>
      </c>
      <c r="H21" s="40">
        <v>21376.666666666664</v>
      </c>
      <c r="I21" s="40">
        <v>21629.033333333333</v>
      </c>
      <c r="J21" s="40">
        <v>21792.116666666665</v>
      </c>
      <c r="K21" s="31">
        <v>21465.95</v>
      </c>
      <c r="L21" s="31">
        <v>21050.5</v>
      </c>
      <c r="M21" s="31">
        <v>0.13547999999999999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1516.8</v>
      </c>
      <c r="D22" s="40">
        <v>1519.7666666666664</v>
      </c>
      <c r="E22" s="40">
        <v>1493.9333333333329</v>
      </c>
      <c r="F22" s="40">
        <v>1471.0666666666666</v>
      </c>
      <c r="G22" s="40">
        <v>1445.2333333333331</v>
      </c>
      <c r="H22" s="40">
        <v>1542.6333333333328</v>
      </c>
      <c r="I22" s="40">
        <v>1568.4666666666662</v>
      </c>
      <c r="J22" s="40">
        <v>1591.3333333333326</v>
      </c>
      <c r="K22" s="31">
        <v>1545.6</v>
      </c>
      <c r="L22" s="31">
        <v>1496.9</v>
      </c>
      <c r="M22" s="31">
        <v>128.34336999999999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1126.95</v>
      </c>
      <c r="D23" s="40">
        <v>1138.6499999999999</v>
      </c>
      <c r="E23" s="40">
        <v>1108.2999999999997</v>
      </c>
      <c r="F23" s="40">
        <v>1089.6499999999999</v>
      </c>
      <c r="G23" s="40">
        <v>1059.2999999999997</v>
      </c>
      <c r="H23" s="40">
        <v>1157.2999999999997</v>
      </c>
      <c r="I23" s="40">
        <v>1187.6499999999996</v>
      </c>
      <c r="J23" s="40">
        <v>1206.2999999999997</v>
      </c>
      <c r="K23" s="31">
        <v>1169</v>
      </c>
      <c r="L23" s="31">
        <v>1120</v>
      </c>
      <c r="M23" s="31">
        <v>5.6874500000000001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765.95</v>
      </c>
      <c r="D24" s="40">
        <v>763.11666666666667</v>
      </c>
      <c r="E24" s="40">
        <v>756.43333333333339</v>
      </c>
      <c r="F24" s="40">
        <v>746.91666666666674</v>
      </c>
      <c r="G24" s="40">
        <v>740.23333333333346</v>
      </c>
      <c r="H24" s="40">
        <v>772.63333333333333</v>
      </c>
      <c r="I24" s="40">
        <v>779.31666666666649</v>
      </c>
      <c r="J24" s="40">
        <v>788.83333333333326</v>
      </c>
      <c r="K24" s="31">
        <v>769.8</v>
      </c>
      <c r="L24" s="31">
        <v>753.6</v>
      </c>
      <c r="M24" s="31">
        <v>70.393379999999993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1407.25</v>
      </c>
      <c r="D25" s="40">
        <v>1391.1000000000001</v>
      </c>
      <c r="E25" s="40">
        <v>1371.1500000000003</v>
      </c>
      <c r="F25" s="40">
        <v>1335.0500000000002</v>
      </c>
      <c r="G25" s="40">
        <v>1315.1000000000004</v>
      </c>
      <c r="H25" s="40">
        <v>1427.2000000000003</v>
      </c>
      <c r="I25" s="40">
        <v>1447.15</v>
      </c>
      <c r="J25" s="40">
        <v>1483.2500000000002</v>
      </c>
      <c r="K25" s="31">
        <v>1411.05</v>
      </c>
      <c r="L25" s="31">
        <v>1355</v>
      </c>
      <c r="M25" s="31">
        <v>2.1987000000000001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1944.05</v>
      </c>
      <c r="D26" s="40">
        <v>1952.3166666666668</v>
      </c>
      <c r="E26" s="40">
        <v>1914.6333333333337</v>
      </c>
      <c r="F26" s="40">
        <v>1885.2166666666669</v>
      </c>
      <c r="G26" s="40">
        <v>1847.5333333333338</v>
      </c>
      <c r="H26" s="40">
        <v>1981.7333333333336</v>
      </c>
      <c r="I26" s="40">
        <v>2019.4166666666665</v>
      </c>
      <c r="J26" s="40">
        <v>2048.8333333333335</v>
      </c>
      <c r="K26" s="31">
        <v>1990</v>
      </c>
      <c r="L26" s="31">
        <v>1922.9</v>
      </c>
      <c r="M26" s="31">
        <v>13.382400000000001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114.65</v>
      </c>
      <c r="D27" s="40">
        <v>114.90000000000002</v>
      </c>
      <c r="E27" s="40">
        <v>113.10000000000004</v>
      </c>
      <c r="F27" s="40">
        <v>111.55000000000001</v>
      </c>
      <c r="G27" s="40">
        <v>109.75000000000003</v>
      </c>
      <c r="H27" s="40">
        <v>116.45000000000005</v>
      </c>
      <c r="I27" s="40">
        <v>118.25000000000003</v>
      </c>
      <c r="J27" s="40">
        <v>119.80000000000005</v>
      </c>
      <c r="K27" s="31">
        <v>116.7</v>
      </c>
      <c r="L27" s="31">
        <v>113.35</v>
      </c>
      <c r="M27" s="31">
        <v>24.59751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219.65</v>
      </c>
      <c r="D28" s="40">
        <v>218.98333333333335</v>
      </c>
      <c r="E28" s="40">
        <v>216.9666666666667</v>
      </c>
      <c r="F28" s="40">
        <v>214.28333333333336</v>
      </c>
      <c r="G28" s="40">
        <v>212.26666666666671</v>
      </c>
      <c r="H28" s="40">
        <v>221.66666666666669</v>
      </c>
      <c r="I28" s="40">
        <v>223.68333333333334</v>
      </c>
      <c r="J28" s="40">
        <v>226.36666666666667</v>
      </c>
      <c r="K28" s="31">
        <v>221</v>
      </c>
      <c r="L28" s="31">
        <v>216.3</v>
      </c>
      <c r="M28" s="31">
        <v>16.193380000000001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393.75</v>
      </c>
      <c r="D29" s="40">
        <v>399.23333333333335</v>
      </c>
      <c r="E29" s="40">
        <v>384.51666666666671</v>
      </c>
      <c r="F29" s="40">
        <v>375.28333333333336</v>
      </c>
      <c r="G29" s="40">
        <v>360.56666666666672</v>
      </c>
      <c r="H29" s="40">
        <v>408.4666666666667</v>
      </c>
      <c r="I29" s="40">
        <v>423.18333333333339</v>
      </c>
      <c r="J29" s="40">
        <v>432.41666666666669</v>
      </c>
      <c r="K29" s="31">
        <v>413.95</v>
      </c>
      <c r="L29" s="31">
        <v>390</v>
      </c>
      <c r="M29" s="31">
        <v>7.2136300000000002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242.3</v>
      </c>
      <c r="D30" s="40">
        <v>243.45000000000002</v>
      </c>
      <c r="E30" s="40">
        <v>239.90000000000003</v>
      </c>
      <c r="F30" s="40">
        <v>237.50000000000003</v>
      </c>
      <c r="G30" s="40">
        <v>233.95000000000005</v>
      </c>
      <c r="H30" s="40">
        <v>245.85000000000002</v>
      </c>
      <c r="I30" s="40">
        <v>249.40000000000003</v>
      </c>
      <c r="J30" s="40">
        <v>251.8</v>
      </c>
      <c r="K30" s="31">
        <v>247</v>
      </c>
      <c r="L30" s="31">
        <v>241.05</v>
      </c>
      <c r="M30" s="31">
        <v>8.8408300000000004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4915.6499999999996</v>
      </c>
      <c r="D31" s="40">
        <v>4935.2166666666662</v>
      </c>
      <c r="E31" s="40">
        <v>4870.4333333333325</v>
      </c>
      <c r="F31" s="40">
        <v>4825.2166666666662</v>
      </c>
      <c r="G31" s="40">
        <v>4760.4333333333325</v>
      </c>
      <c r="H31" s="40">
        <v>4980.4333333333325</v>
      </c>
      <c r="I31" s="40">
        <v>5045.2166666666672</v>
      </c>
      <c r="J31" s="40">
        <v>5090.4333333333325</v>
      </c>
      <c r="K31" s="31">
        <v>5000</v>
      </c>
      <c r="L31" s="31">
        <v>4890</v>
      </c>
      <c r="M31" s="31">
        <v>0.48581999999999997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2224.4499999999998</v>
      </c>
      <c r="D32" s="40">
        <v>2221.7166666666667</v>
      </c>
      <c r="E32" s="40">
        <v>2202.7333333333336</v>
      </c>
      <c r="F32" s="40">
        <v>2181.0166666666669</v>
      </c>
      <c r="G32" s="40">
        <v>2162.0333333333338</v>
      </c>
      <c r="H32" s="40">
        <v>2243.4333333333334</v>
      </c>
      <c r="I32" s="40">
        <v>2262.4166666666661</v>
      </c>
      <c r="J32" s="40">
        <v>2284.1333333333332</v>
      </c>
      <c r="K32" s="31">
        <v>2240.6999999999998</v>
      </c>
      <c r="L32" s="31">
        <v>2200</v>
      </c>
      <c r="M32" s="31">
        <v>1.0038400000000001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2211.9499999999998</v>
      </c>
      <c r="D33" s="40">
        <v>2208.3166666666666</v>
      </c>
      <c r="E33" s="40">
        <v>2198.6333333333332</v>
      </c>
      <c r="F33" s="40">
        <v>2185.3166666666666</v>
      </c>
      <c r="G33" s="40">
        <v>2175.6333333333332</v>
      </c>
      <c r="H33" s="40">
        <v>2221.6333333333332</v>
      </c>
      <c r="I33" s="40">
        <v>2231.3166666666666</v>
      </c>
      <c r="J33" s="40">
        <v>2244.6333333333332</v>
      </c>
      <c r="K33" s="31">
        <v>2218</v>
      </c>
      <c r="L33" s="31">
        <v>2195</v>
      </c>
      <c r="M33" s="31">
        <v>0.48425000000000001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115.6</v>
      </c>
      <c r="D34" s="40">
        <v>116.66666666666667</v>
      </c>
      <c r="E34" s="40">
        <v>113.53333333333335</v>
      </c>
      <c r="F34" s="40">
        <v>111.46666666666667</v>
      </c>
      <c r="G34" s="40">
        <v>108.33333333333334</v>
      </c>
      <c r="H34" s="40">
        <v>118.73333333333335</v>
      </c>
      <c r="I34" s="40">
        <v>121.86666666666667</v>
      </c>
      <c r="J34" s="40">
        <v>123.93333333333335</v>
      </c>
      <c r="K34" s="31">
        <v>119.8</v>
      </c>
      <c r="L34" s="31">
        <v>114.6</v>
      </c>
      <c r="M34" s="31">
        <v>5.2737999999999996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789.75</v>
      </c>
      <c r="D35" s="40">
        <v>788.19999999999993</v>
      </c>
      <c r="E35" s="40">
        <v>781.84999999999991</v>
      </c>
      <c r="F35" s="40">
        <v>773.94999999999993</v>
      </c>
      <c r="G35" s="40">
        <v>767.59999999999991</v>
      </c>
      <c r="H35" s="40">
        <v>796.09999999999991</v>
      </c>
      <c r="I35" s="40">
        <v>802.45</v>
      </c>
      <c r="J35" s="40">
        <v>810.34999999999991</v>
      </c>
      <c r="K35" s="31">
        <v>794.55</v>
      </c>
      <c r="L35" s="31">
        <v>780.3</v>
      </c>
      <c r="M35" s="31">
        <v>4.2839600000000004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3852.15</v>
      </c>
      <c r="D36" s="40">
        <v>3836.1</v>
      </c>
      <c r="E36" s="40">
        <v>3812.2</v>
      </c>
      <c r="F36" s="40">
        <v>3772.25</v>
      </c>
      <c r="G36" s="40">
        <v>3748.35</v>
      </c>
      <c r="H36" s="40">
        <v>3876.0499999999997</v>
      </c>
      <c r="I36" s="40">
        <v>3899.9500000000003</v>
      </c>
      <c r="J36" s="40">
        <v>3939.8999999999996</v>
      </c>
      <c r="K36" s="31">
        <v>3860</v>
      </c>
      <c r="L36" s="31">
        <v>3796.15</v>
      </c>
      <c r="M36" s="31">
        <v>1.1786399999999999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4091.95</v>
      </c>
      <c r="D37" s="40">
        <v>4113.9666666666672</v>
      </c>
      <c r="E37" s="40">
        <v>4062.9333333333343</v>
      </c>
      <c r="F37" s="40">
        <v>4033.916666666667</v>
      </c>
      <c r="G37" s="40">
        <v>3982.8833333333341</v>
      </c>
      <c r="H37" s="40">
        <v>4142.9833333333345</v>
      </c>
      <c r="I37" s="40">
        <v>4194.0166666666673</v>
      </c>
      <c r="J37" s="40">
        <v>4223.0333333333347</v>
      </c>
      <c r="K37" s="31">
        <v>4165</v>
      </c>
      <c r="L37" s="31">
        <v>4084.95</v>
      </c>
      <c r="M37" s="31">
        <v>1.5729200000000001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24.05</v>
      </c>
      <c r="D38" s="40">
        <v>24.166666666666668</v>
      </c>
      <c r="E38" s="40">
        <v>23.633333333333336</v>
      </c>
      <c r="F38" s="40">
        <v>23.216666666666669</v>
      </c>
      <c r="G38" s="40">
        <v>22.683333333333337</v>
      </c>
      <c r="H38" s="40">
        <v>24.583333333333336</v>
      </c>
      <c r="I38" s="40">
        <v>25.116666666666667</v>
      </c>
      <c r="J38" s="40">
        <v>25.533333333333335</v>
      </c>
      <c r="K38" s="31">
        <v>24.7</v>
      </c>
      <c r="L38" s="31">
        <v>23.75</v>
      </c>
      <c r="M38" s="31">
        <v>87.482889999999998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742.25</v>
      </c>
      <c r="D39" s="40">
        <v>741.16666666666663</v>
      </c>
      <c r="E39" s="40">
        <v>737.33333333333326</v>
      </c>
      <c r="F39" s="40">
        <v>732.41666666666663</v>
      </c>
      <c r="G39" s="40">
        <v>728.58333333333326</v>
      </c>
      <c r="H39" s="40">
        <v>746.08333333333326</v>
      </c>
      <c r="I39" s="40">
        <v>749.91666666666652</v>
      </c>
      <c r="J39" s="40">
        <v>754.83333333333326</v>
      </c>
      <c r="K39" s="31">
        <v>745</v>
      </c>
      <c r="L39" s="31">
        <v>736.25</v>
      </c>
      <c r="M39" s="31">
        <v>11.45566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3177.95</v>
      </c>
      <c r="D40" s="40">
        <v>3202.0666666666671</v>
      </c>
      <c r="E40" s="40">
        <v>3139.1333333333341</v>
      </c>
      <c r="F40" s="40">
        <v>3100.3166666666671</v>
      </c>
      <c r="G40" s="40">
        <v>3037.3833333333341</v>
      </c>
      <c r="H40" s="40">
        <v>3240.8833333333341</v>
      </c>
      <c r="I40" s="40">
        <v>3303.8166666666675</v>
      </c>
      <c r="J40" s="40">
        <v>3342.6333333333341</v>
      </c>
      <c r="K40" s="31">
        <v>3265</v>
      </c>
      <c r="L40" s="31">
        <v>3163.25</v>
      </c>
      <c r="M40" s="31">
        <v>0.40621000000000002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437.05</v>
      </c>
      <c r="D41" s="40">
        <v>435.51666666666665</v>
      </c>
      <c r="E41" s="40">
        <v>432.98333333333329</v>
      </c>
      <c r="F41" s="40">
        <v>428.91666666666663</v>
      </c>
      <c r="G41" s="40">
        <v>426.38333333333327</v>
      </c>
      <c r="H41" s="40">
        <v>439.58333333333331</v>
      </c>
      <c r="I41" s="40">
        <v>442.11666666666662</v>
      </c>
      <c r="J41" s="40">
        <v>446.18333333333334</v>
      </c>
      <c r="K41" s="31">
        <v>438.05</v>
      </c>
      <c r="L41" s="31">
        <v>431.45</v>
      </c>
      <c r="M41" s="31">
        <v>25.872879999999999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1269.8</v>
      </c>
      <c r="D42" s="40">
        <v>1276.8666666666666</v>
      </c>
      <c r="E42" s="40">
        <v>1258.9333333333332</v>
      </c>
      <c r="F42" s="40">
        <v>1248.0666666666666</v>
      </c>
      <c r="G42" s="40">
        <v>1230.1333333333332</v>
      </c>
      <c r="H42" s="40">
        <v>1287.7333333333331</v>
      </c>
      <c r="I42" s="40">
        <v>1305.6666666666665</v>
      </c>
      <c r="J42" s="40">
        <v>1316.5333333333331</v>
      </c>
      <c r="K42" s="31">
        <v>1294.8</v>
      </c>
      <c r="L42" s="31">
        <v>1266</v>
      </c>
      <c r="M42" s="31">
        <v>2.2846500000000001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4792.05</v>
      </c>
      <c r="D43" s="40">
        <v>4765.9333333333334</v>
      </c>
      <c r="E43" s="40">
        <v>4712.666666666667</v>
      </c>
      <c r="F43" s="40">
        <v>4633.2833333333338</v>
      </c>
      <c r="G43" s="40">
        <v>4580.0166666666673</v>
      </c>
      <c r="H43" s="40">
        <v>4845.3166666666666</v>
      </c>
      <c r="I43" s="40">
        <v>4898.583333333333</v>
      </c>
      <c r="J43" s="40">
        <v>4977.9666666666662</v>
      </c>
      <c r="K43" s="31">
        <v>4819.2</v>
      </c>
      <c r="L43" s="31">
        <v>4686.55</v>
      </c>
      <c r="M43" s="31">
        <v>6.5928100000000001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222.4</v>
      </c>
      <c r="D44" s="40">
        <v>222.93333333333331</v>
      </c>
      <c r="E44" s="40">
        <v>220.91666666666663</v>
      </c>
      <c r="F44" s="40">
        <v>219.43333333333331</v>
      </c>
      <c r="G44" s="40">
        <v>217.41666666666663</v>
      </c>
      <c r="H44" s="40">
        <v>224.41666666666663</v>
      </c>
      <c r="I44" s="40">
        <v>226.43333333333334</v>
      </c>
      <c r="J44" s="40">
        <v>227.91666666666663</v>
      </c>
      <c r="K44" s="31">
        <v>224.95</v>
      </c>
      <c r="L44" s="31">
        <v>221.45</v>
      </c>
      <c r="M44" s="31">
        <v>39.31223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376.3</v>
      </c>
      <c r="D45" s="40">
        <v>376.55</v>
      </c>
      <c r="E45" s="40">
        <v>372.05</v>
      </c>
      <c r="F45" s="40">
        <v>367.8</v>
      </c>
      <c r="G45" s="40">
        <v>363.3</v>
      </c>
      <c r="H45" s="40">
        <v>380.8</v>
      </c>
      <c r="I45" s="40">
        <v>385.3</v>
      </c>
      <c r="J45" s="40">
        <v>389.55</v>
      </c>
      <c r="K45" s="31">
        <v>381.05</v>
      </c>
      <c r="L45" s="31">
        <v>372.3</v>
      </c>
      <c r="M45" s="31">
        <v>1.40845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128.35</v>
      </c>
      <c r="D46" s="40">
        <v>127.48333333333331</v>
      </c>
      <c r="E46" s="40">
        <v>126.01666666666662</v>
      </c>
      <c r="F46" s="40">
        <v>123.68333333333332</v>
      </c>
      <c r="G46" s="40">
        <v>122.21666666666664</v>
      </c>
      <c r="H46" s="40">
        <v>129.81666666666661</v>
      </c>
      <c r="I46" s="40">
        <v>131.28333333333327</v>
      </c>
      <c r="J46" s="40">
        <v>133.61666666666659</v>
      </c>
      <c r="K46" s="31">
        <v>128.94999999999999</v>
      </c>
      <c r="L46" s="31">
        <v>125.15</v>
      </c>
      <c r="M46" s="31">
        <v>178.61663999999999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101.85</v>
      </c>
      <c r="D47" s="40">
        <v>102.68333333333332</v>
      </c>
      <c r="E47" s="40">
        <v>100.56666666666665</v>
      </c>
      <c r="F47" s="40">
        <v>99.283333333333331</v>
      </c>
      <c r="G47" s="40">
        <v>97.166666666666657</v>
      </c>
      <c r="H47" s="40">
        <v>103.96666666666664</v>
      </c>
      <c r="I47" s="40">
        <v>106.08333333333331</v>
      </c>
      <c r="J47" s="40">
        <v>107.36666666666663</v>
      </c>
      <c r="K47" s="31">
        <v>104.8</v>
      </c>
      <c r="L47" s="31">
        <v>101.4</v>
      </c>
      <c r="M47" s="31">
        <v>10.00578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3352.3</v>
      </c>
      <c r="D48" s="40">
        <v>3361.0666666666671</v>
      </c>
      <c r="E48" s="40">
        <v>3338.1833333333343</v>
      </c>
      <c r="F48" s="40">
        <v>3324.0666666666671</v>
      </c>
      <c r="G48" s="40">
        <v>3301.1833333333343</v>
      </c>
      <c r="H48" s="40">
        <v>3375.1833333333343</v>
      </c>
      <c r="I48" s="40">
        <v>3398.0666666666666</v>
      </c>
      <c r="J48" s="40">
        <v>3412.1833333333343</v>
      </c>
      <c r="K48" s="31">
        <v>3383.95</v>
      </c>
      <c r="L48" s="31">
        <v>3346.95</v>
      </c>
      <c r="M48" s="31">
        <v>5.8785499999999997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230.85</v>
      </c>
      <c r="D49" s="40">
        <v>231.41666666666666</v>
      </c>
      <c r="E49" s="40">
        <v>228.93333333333331</v>
      </c>
      <c r="F49" s="40">
        <v>227.01666666666665</v>
      </c>
      <c r="G49" s="40">
        <v>224.5333333333333</v>
      </c>
      <c r="H49" s="40">
        <v>233.33333333333331</v>
      </c>
      <c r="I49" s="40">
        <v>235.81666666666666</v>
      </c>
      <c r="J49" s="40">
        <v>237.73333333333332</v>
      </c>
      <c r="K49" s="31">
        <v>233.9</v>
      </c>
      <c r="L49" s="31">
        <v>229.5</v>
      </c>
      <c r="M49" s="31">
        <v>10.048109999999999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3140.4</v>
      </c>
      <c r="D50" s="40">
        <v>3145.9499999999994</v>
      </c>
      <c r="E50" s="40">
        <v>3125.8999999999987</v>
      </c>
      <c r="F50" s="40">
        <v>3111.3999999999992</v>
      </c>
      <c r="G50" s="40">
        <v>3091.3499999999985</v>
      </c>
      <c r="H50" s="40">
        <v>3160.4499999999989</v>
      </c>
      <c r="I50" s="40">
        <v>3180.4999999999991</v>
      </c>
      <c r="J50" s="40">
        <v>3194.9999999999991</v>
      </c>
      <c r="K50" s="31">
        <v>3166</v>
      </c>
      <c r="L50" s="31">
        <v>3131.45</v>
      </c>
      <c r="M50" s="31">
        <v>0.1479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2124.1</v>
      </c>
      <c r="D51" s="40">
        <v>2117</v>
      </c>
      <c r="E51" s="40">
        <v>2097.1</v>
      </c>
      <c r="F51" s="40">
        <v>2070.1</v>
      </c>
      <c r="G51" s="40">
        <v>2050.1999999999998</v>
      </c>
      <c r="H51" s="40">
        <v>2144</v>
      </c>
      <c r="I51" s="40">
        <v>2163.8999999999996</v>
      </c>
      <c r="J51" s="40">
        <v>2190.9</v>
      </c>
      <c r="K51" s="31">
        <v>2136.9</v>
      </c>
      <c r="L51" s="31">
        <v>2090</v>
      </c>
      <c r="M51" s="31">
        <v>2.1945700000000001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9739.7000000000007</v>
      </c>
      <c r="D52" s="40">
        <v>9821.2333333333336</v>
      </c>
      <c r="E52" s="40">
        <v>9643.4666666666672</v>
      </c>
      <c r="F52" s="40">
        <v>9547.2333333333336</v>
      </c>
      <c r="G52" s="40">
        <v>9369.4666666666672</v>
      </c>
      <c r="H52" s="40">
        <v>9917.4666666666672</v>
      </c>
      <c r="I52" s="40">
        <v>10095.233333333334</v>
      </c>
      <c r="J52" s="40">
        <v>10191.466666666667</v>
      </c>
      <c r="K52" s="31">
        <v>9999</v>
      </c>
      <c r="L52" s="31">
        <v>9725</v>
      </c>
      <c r="M52" s="31">
        <v>0.19705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759</v>
      </c>
      <c r="D53" s="40">
        <v>757.11666666666667</v>
      </c>
      <c r="E53" s="40">
        <v>746.88333333333333</v>
      </c>
      <c r="F53" s="40">
        <v>734.76666666666665</v>
      </c>
      <c r="G53" s="40">
        <v>724.5333333333333</v>
      </c>
      <c r="H53" s="40">
        <v>769.23333333333335</v>
      </c>
      <c r="I53" s="40">
        <v>779.4666666666667</v>
      </c>
      <c r="J53" s="40">
        <v>791.58333333333337</v>
      </c>
      <c r="K53" s="31">
        <v>767.35</v>
      </c>
      <c r="L53" s="31">
        <v>745</v>
      </c>
      <c r="M53" s="31">
        <v>35.15645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560.70000000000005</v>
      </c>
      <c r="D54" s="40">
        <v>562</v>
      </c>
      <c r="E54" s="40">
        <v>556.5</v>
      </c>
      <c r="F54" s="40">
        <v>552.29999999999995</v>
      </c>
      <c r="G54" s="40">
        <v>546.79999999999995</v>
      </c>
      <c r="H54" s="40">
        <v>566.20000000000005</v>
      </c>
      <c r="I54" s="40">
        <v>571.70000000000005</v>
      </c>
      <c r="J54" s="40">
        <v>575.90000000000009</v>
      </c>
      <c r="K54" s="31">
        <v>567.5</v>
      </c>
      <c r="L54" s="31">
        <v>557.79999999999995</v>
      </c>
      <c r="M54" s="31">
        <v>1.4049400000000001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3982.6</v>
      </c>
      <c r="D55" s="40">
        <v>3978.6</v>
      </c>
      <c r="E55" s="40">
        <v>3965</v>
      </c>
      <c r="F55" s="40">
        <v>3947.4</v>
      </c>
      <c r="G55" s="40">
        <v>3933.8</v>
      </c>
      <c r="H55" s="40">
        <v>3996.2</v>
      </c>
      <c r="I55" s="40">
        <v>4009.7999999999993</v>
      </c>
      <c r="J55" s="40">
        <v>4027.3999999999996</v>
      </c>
      <c r="K55" s="31">
        <v>3992.2</v>
      </c>
      <c r="L55" s="31">
        <v>3961</v>
      </c>
      <c r="M55" s="31">
        <v>3.39798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791.4</v>
      </c>
      <c r="D56" s="40">
        <v>791.94999999999993</v>
      </c>
      <c r="E56" s="40">
        <v>786.44999999999982</v>
      </c>
      <c r="F56" s="40">
        <v>781.49999999999989</v>
      </c>
      <c r="G56" s="40">
        <v>775.99999999999977</v>
      </c>
      <c r="H56" s="40">
        <v>796.89999999999986</v>
      </c>
      <c r="I56" s="40">
        <v>802.40000000000009</v>
      </c>
      <c r="J56" s="40">
        <v>807.34999999999991</v>
      </c>
      <c r="K56" s="31">
        <v>797.45</v>
      </c>
      <c r="L56" s="31">
        <v>787</v>
      </c>
      <c r="M56" s="31">
        <v>40.755920000000003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3477.55</v>
      </c>
      <c r="D57" s="40">
        <v>3474.85</v>
      </c>
      <c r="E57" s="40">
        <v>3417.7</v>
      </c>
      <c r="F57" s="40">
        <v>3357.85</v>
      </c>
      <c r="G57" s="40">
        <v>3300.7</v>
      </c>
      <c r="H57" s="40">
        <v>3534.7</v>
      </c>
      <c r="I57" s="40">
        <v>3591.8500000000004</v>
      </c>
      <c r="J57" s="40">
        <v>3651.7</v>
      </c>
      <c r="K57" s="31">
        <v>3532</v>
      </c>
      <c r="L57" s="31">
        <v>3415</v>
      </c>
      <c r="M57" s="31">
        <v>0.65378999999999998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1474.05</v>
      </c>
      <c r="D58" s="40">
        <v>1461.3666666666668</v>
      </c>
      <c r="E58" s="40">
        <v>1428.7333333333336</v>
      </c>
      <c r="F58" s="40">
        <v>1383.4166666666667</v>
      </c>
      <c r="G58" s="40">
        <v>1350.7833333333335</v>
      </c>
      <c r="H58" s="40">
        <v>1506.6833333333336</v>
      </c>
      <c r="I58" s="40">
        <v>1539.3166666666668</v>
      </c>
      <c r="J58" s="40">
        <v>1584.6333333333337</v>
      </c>
      <c r="K58" s="31">
        <v>1494</v>
      </c>
      <c r="L58" s="31">
        <v>1416.05</v>
      </c>
      <c r="M58" s="31">
        <v>15.47682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1227.55</v>
      </c>
      <c r="D59" s="40">
        <v>1228.6000000000001</v>
      </c>
      <c r="E59" s="40">
        <v>1209.9500000000003</v>
      </c>
      <c r="F59" s="40">
        <v>1192.3500000000001</v>
      </c>
      <c r="G59" s="40">
        <v>1173.7000000000003</v>
      </c>
      <c r="H59" s="40">
        <v>1246.2000000000003</v>
      </c>
      <c r="I59" s="40">
        <v>1264.8500000000004</v>
      </c>
      <c r="J59" s="40">
        <v>1282.4500000000003</v>
      </c>
      <c r="K59" s="31">
        <v>1247.25</v>
      </c>
      <c r="L59" s="31">
        <v>1211</v>
      </c>
      <c r="M59" s="31">
        <v>5.2836699999999999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3779.1</v>
      </c>
      <c r="D60" s="40">
        <v>3779.5833333333335</v>
      </c>
      <c r="E60" s="40">
        <v>3757.5666666666671</v>
      </c>
      <c r="F60" s="40">
        <v>3736.0333333333338</v>
      </c>
      <c r="G60" s="40">
        <v>3714.0166666666673</v>
      </c>
      <c r="H60" s="40">
        <v>3801.1166666666668</v>
      </c>
      <c r="I60" s="40">
        <v>3823.1333333333332</v>
      </c>
      <c r="J60" s="40">
        <v>3844.6666666666665</v>
      </c>
      <c r="K60" s="31">
        <v>3801.6</v>
      </c>
      <c r="L60" s="31">
        <v>3758.05</v>
      </c>
      <c r="M60" s="31">
        <v>5.1040599999999996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260.95</v>
      </c>
      <c r="D61" s="40">
        <v>261.95</v>
      </c>
      <c r="E61" s="40">
        <v>259.09999999999997</v>
      </c>
      <c r="F61" s="40">
        <v>257.25</v>
      </c>
      <c r="G61" s="40">
        <v>254.39999999999998</v>
      </c>
      <c r="H61" s="40">
        <v>263.79999999999995</v>
      </c>
      <c r="I61" s="40">
        <v>266.64999999999998</v>
      </c>
      <c r="J61" s="40">
        <v>268.49999999999994</v>
      </c>
      <c r="K61" s="31">
        <v>264.8</v>
      </c>
      <c r="L61" s="31">
        <v>260.10000000000002</v>
      </c>
      <c r="M61" s="31">
        <v>4.4650499999999997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1417.05</v>
      </c>
      <c r="D62" s="40">
        <v>1410.6833333333334</v>
      </c>
      <c r="E62" s="40">
        <v>1386.3666666666668</v>
      </c>
      <c r="F62" s="40">
        <v>1355.6833333333334</v>
      </c>
      <c r="G62" s="40">
        <v>1331.3666666666668</v>
      </c>
      <c r="H62" s="40">
        <v>1441.3666666666668</v>
      </c>
      <c r="I62" s="40">
        <v>1465.6833333333334</v>
      </c>
      <c r="J62" s="40">
        <v>1496.3666666666668</v>
      </c>
      <c r="K62" s="31">
        <v>1435</v>
      </c>
      <c r="L62" s="31">
        <v>1380</v>
      </c>
      <c r="M62" s="31">
        <v>2.78369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7414.15</v>
      </c>
      <c r="D63" s="40">
        <v>7424.7166666666672</v>
      </c>
      <c r="E63" s="40">
        <v>7369.4333333333343</v>
      </c>
      <c r="F63" s="40">
        <v>7324.7166666666672</v>
      </c>
      <c r="G63" s="40">
        <v>7269.4333333333343</v>
      </c>
      <c r="H63" s="40">
        <v>7469.4333333333343</v>
      </c>
      <c r="I63" s="40">
        <v>7524.7166666666672</v>
      </c>
      <c r="J63" s="40">
        <v>7569.4333333333343</v>
      </c>
      <c r="K63" s="31">
        <v>7480</v>
      </c>
      <c r="L63" s="31">
        <v>7380</v>
      </c>
      <c r="M63" s="31">
        <v>6.5728299999999997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16828.900000000001</v>
      </c>
      <c r="D64" s="40">
        <v>16870.966666666667</v>
      </c>
      <c r="E64" s="40">
        <v>16759.933333333334</v>
      </c>
      <c r="F64" s="40">
        <v>16690.966666666667</v>
      </c>
      <c r="G64" s="40">
        <v>16579.933333333334</v>
      </c>
      <c r="H64" s="40">
        <v>16939.933333333334</v>
      </c>
      <c r="I64" s="40">
        <v>17050.966666666667</v>
      </c>
      <c r="J64" s="40">
        <v>17119.933333333334</v>
      </c>
      <c r="K64" s="31">
        <v>16982</v>
      </c>
      <c r="L64" s="31">
        <v>16802</v>
      </c>
      <c r="M64" s="31">
        <v>1.2319899999999999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4303.6000000000004</v>
      </c>
      <c r="D65" s="40">
        <v>4308.1166666666668</v>
      </c>
      <c r="E65" s="40">
        <v>4268.2333333333336</v>
      </c>
      <c r="F65" s="40">
        <v>4232.8666666666668</v>
      </c>
      <c r="G65" s="40">
        <v>4192.9833333333336</v>
      </c>
      <c r="H65" s="40">
        <v>4343.4833333333336</v>
      </c>
      <c r="I65" s="40">
        <v>4383.3666666666668</v>
      </c>
      <c r="J65" s="40">
        <v>4418.7333333333336</v>
      </c>
      <c r="K65" s="31">
        <v>4348</v>
      </c>
      <c r="L65" s="31">
        <v>4272.75</v>
      </c>
      <c r="M65" s="31">
        <v>0.42276999999999998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4946.45</v>
      </c>
      <c r="D66" s="40">
        <v>5001.666666666667</v>
      </c>
      <c r="E66" s="40">
        <v>4779.7833333333338</v>
      </c>
      <c r="F66" s="40">
        <v>4613.1166666666668</v>
      </c>
      <c r="G66" s="40">
        <v>4391.2333333333336</v>
      </c>
      <c r="H66" s="40">
        <v>5168.3333333333339</v>
      </c>
      <c r="I66" s="40">
        <v>5390.2166666666672</v>
      </c>
      <c r="J66" s="40">
        <v>5556.8833333333341</v>
      </c>
      <c r="K66" s="31">
        <v>5223.55</v>
      </c>
      <c r="L66" s="31">
        <v>4835</v>
      </c>
      <c r="M66" s="31">
        <v>3.0080200000000001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2500.75</v>
      </c>
      <c r="D67" s="40">
        <v>2494.9166666666665</v>
      </c>
      <c r="E67" s="40">
        <v>2475.833333333333</v>
      </c>
      <c r="F67" s="40">
        <v>2450.9166666666665</v>
      </c>
      <c r="G67" s="40">
        <v>2431.833333333333</v>
      </c>
      <c r="H67" s="40">
        <v>2519.833333333333</v>
      </c>
      <c r="I67" s="40">
        <v>2538.9166666666661</v>
      </c>
      <c r="J67" s="40">
        <v>2563.833333333333</v>
      </c>
      <c r="K67" s="31">
        <v>2514</v>
      </c>
      <c r="L67" s="31">
        <v>2470</v>
      </c>
      <c r="M67" s="31">
        <v>2.46814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138.9</v>
      </c>
      <c r="D68" s="40">
        <v>138.33333333333334</v>
      </c>
      <c r="E68" s="40">
        <v>136.66666666666669</v>
      </c>
      <c r="F68" s="40">
        <v>134.43333333333334</v>
      </c>
      <c r="G68" s="40">
        <v>132.76666666666668</v>
      </c>
      <c r="H68" s="40">
        <v>140.56666666666669</v>
      </c>
      <c r="I68" s="40">
        <v>142.23333333333338</v>
      </c>
      <c r="J68" s="40">
        <v>144.4666666666667</v>
      </c>
      <c r="K68" s="31">
        <v>140</v>
      </c>
      <c r="L68" s="31">
        <v>136.1</v>
      </c>
      <c r="M68" s="31">
        <v>14.743830000000001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358.3</v>
      </c>
      <c r="D69" s="40">
        <v>359.33333333333331</v>
      </c>
      <c r="E69" s="40">
        <v>355.36666666666662</v>
      </c>
      <c r="F69" s="40">
        <v>352.43333333333328</v>
      </c>
      <c r="G69" s="40">
        <v>348.46666666666658</v>
      </c>
      <c r="H69" s="40">
        <v>362.26666666666665</v>
      </c>
      <c r="I69" s="40">
        <v>366.23333333333335</v>
      </c>
      <c r="J69" s="40">
        <v>369.16666666666669</v>
      </c>
      <c r="K69" s="31">
        <v>363.3</v>
      </c>
      <c r="L69" s="31">
        <v>356.4</v>
      </c>
      <c r="M69" s="31">
        <v>10.12706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291.14999999999998</v>
      </c>
      <c r="D70" s="40">
        <v>289.56666666666666</v>
      </c>
      <c r="E70" s="40">
        <v>285.58333333333331</v>
      </c>
      <c r="F70" s="40">
        <v>280.01666666666665</v>
      </c>
      <c r="G70" s="40">
        <v>276.0333333333333</v>
      </c>
      <c r="H70" s="40">
        <v>295.13333333333333</v>
      </c>
      <c r="I70" s="40">
        <v>299.11666666666667</v>
      </c>
      <c r="J70" s="40">
        <v>304.68333333333334</v>
      </c>
      <c r="K70" s="31">
        <v>293.55</v>
      </c>
      <c r="L70" s="31">
        <v>284</v>
      </c>
      <c r="M70" s="31">
        <v>79.876159999999999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81.3</v>
      </c>
      <c r="D71" s="40">
        <v>80.533333333333317</v>
      </c>
      <c r="E71" s="40">
        <v>79.21666666666664</v>
      </c>
      <c r="F71" s="40">
        <v>77.133333333333326</v>
      </c>
      <c r="G71" s="40">
        <v>75.816666666666649</v>
      </c>
      <c r="H71" s="40">
        <v>82.616666666666632</v>
      </c>
      <c r="I71" s="40">
        <v>83.933333333333323</v>
      </c>
      <c r="J71" s="40">
        <v>86.016666666666623</v>
      </c>
      <c r="K71" s="31">
        <v>81.849999999999994</v>
      </c>
      <c r="L71" s="31">
        <v>78.45</v>
      </c>
      <c r="M71" s="31">
        <v>389.35048999999998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56.8</v>
      </c>
      <c r="D72" s="40">
        <v>56.68333333333333</v>
      </c>
      <c r="E72" s="40">
        <v>55.966666666666661</v>
      </c>
      <c r="F72" s="40">
        <v>55.133333333333333</v>
      </c>
      <c r="G72" s="40">
        <v>54.416666666666664</v>
      </c>
      <c r="H72" s="40">
        <v>57.516666666666659</v>
      </c>
      <c r="I72" s="40">
        <v>58.233333333333327</v>
      </c>
      <c r="J72" s="40">
        <v>59.066666666666656</v>
      </c>
      <c r="K72" s="31">
        <v>57.4</v>
      </c>
      <c r="L72" s="31">
        <v>55.85</v>
      </c>
      <c r="M72" s="31">
        <v>100.23714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18.45</v>
      </c>
      <c r="D73" s="40">
        <v>18.483333333333331</v>
      </c>
      <c r="E73" s="40">
        <v>18.11666666666666</v>
      </c>
      <c r="F73" s="40">
        <v>17.783333333333328</v>
      </c>
      <c r="G73" s="40">
        <v>17.416666666666657</v>
      </c>
      <c r="H73" s="40">
        <v>18.816666666666663</v>
      </c>
      <c r="I73" s="40">
        <v>19.18333333333333</v>
      </c>
      <c r="J73" s="40">
        <v>19.516666666666666</v>
      </c>
      <c r="K73" s="31">
        <v>18.850000000000001</v>
      </c>
      <c r="L73" s="31">
        <v>18.149999999999999</v>
      </c>
      <c r="M73" s="31">
        <v>67.833830000000006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1837.85</v>
      </c>
      <c r="D74" s="40">
        <v>1821.3333333333333</v>
      </c>
      <c r="E74" s="40">
        <v>1800.6666666666665</v>
      </c>
      <c r="F74" s="40">
        <v>1763.4833333333333</v>
      </c>
      <c r="G74" s="40">
        <v>1742.8166666666666</v>
      </c>
      <c r="H74" s="40">
        <v>1858.5166666666664</v>
      </c>
      <c r="I74" s="40">
        <v>1879.1833333333329</v>
      </c>
      <c r="J74" s="40">
        <v>1916.3666666666663</v>
      </c>
      <c r="K74" s="31">
        <v>1842</v>
      </c>
      <c r="L74" s="31">
        <v>1784.15</v>
      </c>
      <c r="M74" s="31">
        <v>10.58718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5512.8</v>
      </c>
      <c r="D75" s="40">
        <v>5471.6166666666659</v>
      </c>
      <c r="E75" s="40">
        <v>5363.2333333333318</v>
      </c>
      <c r="F75" s="40">
        <v>5213.6666666666661</v>
      </c>
      <c r="G75" s="40">
        <v>5105.2833333333319</v>
      </c>
      <c r="H75" s="40">
        <v>5621.1833333333316</v>
      </c>
      <c r="I75" s="40">
        <v>5729.5666666666648</v>
      </c>
      <c r="J75" s="40">
        <v>5879.1333333333314</v>
      </c>
      <c r="K75" s="31">
        <v>5580</v>
      </c>
      <c r="L75" s="31">
        <v>5322.05</v>
      </c>
      <c r="M75" s="31">
        <v>0.18118000000000001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837.45</v>
      </c>
      <c r="D76" s="40">
        <v>837.05000000000007</v>
      </c>
      <c r="E76" s="40">
        <v>831.25000000000011</v>
      </c>
      <c r="F76" s="40">
        <v>825.05000000000007</v>
      </c>
      <c r="G76" s="40">
        <v>819.25000000000011</v>
      </c>
      <c r="H76" s="40">
        <v>843.25000000000011</v>
      </c>
      <c r="I76" s="40">
        <v>849.05000000000007</v>
      </c>
      <c r="J76" s="40">
        <v>855.25000000000011</v>
      </c>
      <c r="K76" s="31">
        <v>842.85</v>
      </c>
      <c r="L76" s="31">
        <v>830.85</v>
      </c>
      <c r="M76" s="31">
        <v>4.2317600000000004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401.25</v>
      </c>
      <c r="D77" s="40">
        <v>401.90000000000003</v>
      </c>
      <c r="E77" s="40">
        <v>396.35000000000008</v>
      </c>
      <c r="F77" s="40">
        <v>391.45000000000005</v>
      </c>
      <c r="G77" s="40">
        <v>385.90000000000009</v>
      </c>
      <c r="H77" s="40">
        <v>406.80000000000007</v>
      </c>
      <c r="I77" s="40">
        <v>412.35</v>
      </c>
      <c r="J77" s="40">
        <v>417.25000000000006</v>
      </c>
      <c r="K77" s="31">
        <v>407.45</v>
      </c>
      <c r="L77" s="31">
        <v>397</v>
      </c>
      <c r="M77" s="31">
        <v>5.0992199999999999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207.8</v>
      </c>
      <c r="D78" s="40">
        <v>206.43333333333331</v>
      </c>
      <c r="E78" s="40">
        <v>204.06666666666661</v>
      </c>
      <c r="F78" s="40">
        <v>200.33333333333329</v>
      </c>
      <c r="G78" s="40">
        <v>197.96666666666658</v>
      </c>
      <c r="H78" s="40">
        <v>210.16666666666663</v>
      </c>
      <c r="I78" s="40">
        <v>212.53333333333336</v>
      </c>
      <c r="J78" s="40">
        <v>216.26666666666665</v>
      </c>
      <c r="K78" s="31">
        <v>208.8</v>
      </c>
      <c r="L78" s="31">
        <v>202.7</v>
      </c>
      <c r="M78" s="31">
        <v>117.46173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787.55</v>
      </c>
      <c r="D79" s="40">
        <v>784.51666666666677</v>
      </c>
      <c r="E79" s="40">
        <v>778.03333333333353</v>
      </c>
      <c r="F79" s="40">
        <v>768.51666666666677</v>
      </c>
      <c r="G79" s="40">
        <v>762.03333333333353</v>
      </c>
      <c r="H79" s="40">
        <v>794.03333333333353</v>
      </c>
      <c r="I79" s="40">
        <v>800.51666666666688</v>
      </c>
      <c r="J79" s="40">
        <v>810.03333333333353</v>
      </c>
      <c r="K79" s="31">
        <v>791</v>
      </c>
      <c r="L79" s="31">
        <v>775</v>
      </c>
      <c r="M79" s="31">
        <v>12.873139999999999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57.9</v>
      </c>
      <c r="D80" s="40">
        <v>57.966666666666669</v>
      </c>
      <c r="E80" s="40">
        <v>57.433333333333337</v>
      </c>
      <c r="F80" s="40">
        <v>56.966666666666669</v>
      </c>
      <c r="G80" s="40">
        <v>56.433333333333337</v>
      </c>
      <c r="H80" s="40">
        <v>58.433333333333337</v>
      </c>
      <c r="I80" s="40">
        <v>58.966666666666669</v>
      </c>
      <c r="J80" s="40">
        <v>59.433333333333337</v>
      </c>
      <c r="K80" s="31">
        <v>58.5</v>
      </c>
      <c r="L80" s="31">
        <v>57.5</v>
      </c>
      <c r="M80" s="31">
        <v>283.00364000000002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489.95</v>
      </c>
      <c r="D81" s="40">
        <v>491</v>
      </c>
      <c r="E81" s="40">
        <v>487.05</v>
      </c>
      <c r="F81" s="40">
        <v>484.15000000000003</v>
      </c>
      <c r="G81" s="40">
        <v>480.20000000000005</v>
      </c>
      <c r="H81" s="40">
        <v>493.9</v>
      </c>
      <c r="I81" s="40">
        <v>497.85</v>
      </c>
      <c r="J81" s="40">
        <v>500.74999999999994</v>
      </c>
      <c r="K81" s="31">
        <v>494.95</v>
      </c>
      <c r="L81" s="31">
        <v>488.1</v>
      </c>
      <c r="M81" s="31">
        <v>113.74253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12705.2</v>
      </c>
      <c r="D82" s="40">
        <v>12743.1</v>
      </c>
      <c r="E82" s="40">
        <v>12587.2</v>
      </c>
      <c r="F82" s="40">
        <v>12469.2</v>
      </c>
      <c r="G82" s="40">
        <v>12313.300000000001</v>
      </c>
      <c r="H82" s="40">
        <v>12861.1</v>
      </c>
      <c r="I82" s="40">
        <v>13016.999999999998</v>
      </c>
      <c r="J82" s="40">
        <v>13135</v>
      </c>
      <c r="K82" s="31">
        <v>12899</v>
      </c>
      <c r="L82" s="31">
        <v>12625.1</v>
      </c>
      <c r="M82" s="31">
        <v>1.7749999999999998E-2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725.5</v>
      </c>
      <c r="D83" s="40">
        <v>718.86666666666667</v>
      </c>
      <c r="E83" s="40">
        <v>702.7833333333333</v>
      </c>
      <c r="F83" s="40">
        <v>680.06666666666661</v>
      </c>
      <c r="G83" s="40">
        <v>663.98333333333323</v>
      </c>
      <c r="H83" s="40">
        <v>741.58333333333337</v>
      </c>
      <c r="I83" s="40">
        <v>757.66666666666663</v>
      </c>
      <c r="J83" s="40">
        <v>780.38333333333344</v>
      </c>
      <c r="K83" s="31">
        <v>734.95</v>
      </c>
      <c r="L83" s="31">
        <v>696.15</v>
      </c>
      <c r="M83" s="31">
        <v>557.5009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357.5</v>
      </c>
      <c r="D84" s="40">
        <v>357.5</v>
      </c>
      <c r="E84" s="40">
        <v>355</v>
      </c>
      <c r="F84" s="40">
        <v>352.5</v>
      </c>
      <c r="G84" s="40">
        <v>350</v>
      </c>
      <c r="H84" s="40">
        <v>360</v>
      </c>
      <c r="I84" s="40">
        <v>362.5</v>
      </c>
      <c r="J84" s="40">
        <v>365</v>
      </c>
      <c r="K84" s="31">
        <v>360</v>
      </c>
      <c r="L84" s="31">
        <v>355</v>
      </c>
      <c r="M84" s="31">
        <v>12.08117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1341.85</v>
      </c>
      <c r="D85" s="40">
        <v>1332.6166666666666</v>
      </c>
      <c r="E85" s="40">
        <v>1319.2333333333331</v>
      </c>
      <c r="F85" s="40">
        <v>1296.6166666666666</v>
      </c>
      <c r="G85" s="40">
        <v>1283.2333333333331</v>
      </c>
      <c r="H85" s="40">
        <v>1355.2333333333331</v>
      </c>
      <c r="I85" s="40">
        <v>1368.6166666666668</v>
      </c>
      <c r="J85" s="40">
        <v>1391.2333333333331</v>
      </c>
      <c r="K85" s="31">
        <v>1346</v>
      </c>
      <c r="L85" s="31">
        <v>1310</v>
      </c>
      <c r="M85" s="31">
        <v>0.78424000000000005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425.7</v>
      </c>
      <c r="D86" s="40">
        <v>420.58333333333331</v>
      </c>
      <c r="E86" s="40">
        <v>410.16666666666663</v>
      </c>
      <c r="F86" s="40">
        <v>394.63333333333333</v>
      </c>
      <c r="G86" s="40">
        <v>384.21666666666664</v>
      </c>
      <c r="H86" s="40">
        <v>436.11666666666662</v>
      </c>
      <c r="I86" s="40">
        <v>446.53333333333325</v>
      </c>
      <c r="J86" s="40">
        <v>462.06666666666661</v>
      </c>
      <c r="K86" s="31">
        <v>431</v>
      </c>
      <c r="L86" s="31">
        <v>405.05</v>
      </c>
      <c r="M86" s="31">
        <v>39.760899999999999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111.1</v>
      </c>
      <c r="D87" s="40">
        <v>111.21666666666665</v>
      </c>
      <c r="E87" s="40">
        <v>110.58333333333331</v>
      </c>
      <c r="F87" s="40">
        <v>110.06666666666666</v>
      </c>
      <c r="G87" s="40">
        <v>109.43333333333332</v>
      </c>
      <c r="H87" s="40">
        <v>111.73333333333331</v>
      </c>
      <c r="I87" s="40">
        <v>112.36666666666666</v>
      </c>
      <c r="J87" s="40">
        <v>112.8833333333333</v>
      </c>
      <c r="K87" s="31">
        <v>111.85</v>
      </c>
      <c r="L87" s="31">
        <v>110.7</v>
      </c>
      <c r="M87" s="31">
        <v>2.26152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6393.1</v>
      </c>
      <c r="D88" s="40">
        <v>6389.8833333333341</v>
      </c>
      <c r="E88" s="40">
        <v>6337.0666666666684</v>
      </c>
      <c r="F88" s="40">
        <v>6281.0333333333347</v>
      </c>
      <c r="G88" s="40">
        <v>6228.216666666669</v>
      </c>
      <c r="H88" s="40">
        <v>6445.9166666666679</v>
      </c>
      <c r="I88" s="40">
        <v>6498.7333333333336</v>
      </c>
      <c r="J88" s="40">
        <v>6554.7666666666673</v>
      </c>
      <c r="K88" s="31">
        <v>6442.7</v>
      </c>
      <c r="L88" s="31">
        <v>6333.85</v>
      </c>
      <c r="M88" s="31">
        <v>0.24745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856.3</v>
      </c>
      <c r="D89" s="40">
        <v>865.7166666666667</v>
      </c>
      <c r="E89" s="40">
        <v>841.58333333333337</v>
      </c>
      <c r="F89" s="40">
        <v>826.86666666666667</v>
      </c>
      <c r="G89" s="40">
        <v>802.73333333333335</v>
      </c>
      <c r="H89" s="40">
        <v>880.43333333333339</v>
      </c>
      <c r="I89" s="40">
        <v>904.56666666666661</v>
      </c>
      <c r="J89" s="40">
        <v>919.28333333333342</v>
      </c>
      <c r="K89" s="31">
        <v>889.85</v>
      </c>
      <c r="L89" s="31">
        <v>851</v>
      </c>
      <c r="M89" s="31">
        <v>2.14357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1196.5999999999999</v>
      </c>
      <c r="D90" s="40">
        <v>1200.3833333333332</v>
      </c>
      <c r="E90" s="40">
        <v>1189.7666666666664</v>
      </c>
      <c r="F90" s="40">
        <v>1182.9333333333332</v>
      </c>
      <c r="G90" s="40">
        <v>1172.3166666666664</v>
      </c>
      <c r="H90" s="40">
        <v>1207.2166666666665</v>
      </c>
      <c r="I90" s="40">
        <v>1217.8333333333333</v>
      </c>
      <c r="J90" s="40">
        <v>1224.6666666666665</v>
      </c>
      <c r="K90" s="31">
        <v>1211</v>
      </c>
      <c r="L90" s="31">
        <v>1193.55</v>
      </c>
      <c r="M90" s="31">
        <v>0.58777000000000001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14580.2</v>
      </c>
      <c r="D91" s="40">
        <v>14584.933333333334</v>
      </c>
      <c r="E91" s="40">
        <v>14509.866666666669</v>
      </c>
      <c r="F91" s="40">
        <v>14439.533333333335</v>
      </c>
      <c r="G91" s="40">
        <v>14364.466666666669</v>
      </c>
      <c r="H91" s="40">
        <v>14655.266666666668</v>
      </c>
      <c r="I91" s="40">
        <v>14730.333333333334</v>
      </c>
      <c r="J91" s="40">
        <v>14800.666666666668</v>
      </c>
      <c r="K91" s="31">
        <v>14660</v>
      </c>
      <c r="L91" s="31">
        <v>14514.6</v>
      </c>
      <c r="M91" s="31">
        <v>0.22586000000000001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393.6</v>
      </c>
      <c r="D92" s="40">
        <v>395.75</v>
      </c>
      <c r="E92" s="40">
        <v>389.05</v>
      </c>
      <c r="F92" s="40">
        <v>384.5</v>
      </c>
      <c r="G92" s="40">
        <v>377.8</v>
      </c>
      <c r="H92" s="40">
        <v>400.3</v>
      </c>
      <c r="I92" s="40">
        <v>407.00000000000006</v>
      </c>
      <c r="J92" s="40">
        <v>411.55</v>
      </c>
      <c r="K92" s="31">
        <v>402.45</v>
      </c>
      <c r="L92" s="31">
        <v>391.2</v>
      </c>
      <c r="M92" s="31">
        <v>2.7325599999999999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4086.35</v>
      </c>
      <c r="D93" s="40">
        <v>4097.4666666666672</v>
      </c>
      <c r="E93" s="40">
        <v>4059.9333333333343</v>
      </c>
      <c r="F93" s="40">
        <v>4033.5166666666673</v>
      </c>
      <c r="G93" s="40">
        <v>3995.9833333333345</v>
      </c>
      <c r="H93" s="40">
        <v>4123.8833333333341</v>
      </c>
      <c r="I93" s="40">
        <v>4161.416666666667</v>
      </c>
      <c r="J93" s="40">
        <v>4187.8333333333339</v>
      </c>
      <c r="K93" s="31">
        <v>4135</v>
      </c>
      <c r="L93" s="31">
        <v>4071.05</v>
      </c>
      <c r="M93" s="31">
        <v>2.1816300000000002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162.25</v>
      </c>
      <c r="D94" s="40">
        <v>161.78333333333333</v>
      </c>
      <c r="E94" s="40">
        <v>160.11666666666667</v>
      </c>
      <c r="F94" s="40">
        <v>157.98333333333335</v>
      </c>
      <c r="G94" s="40">
        <v>156.31666666666669</v>
      </c>
      <c r="H94" s="40">
        <v>163.91666666666666</v>
      </c>
      <c r="I94" s="40">
        <v>165.58333333333334</v>
      </c>
      <c r="J94" s="40">
        <v>167.71666666666664</v>
      </c>
      <c r="K94" s="31">
        <v>163.44999999999999</v>
      </c>
      <c r="L94" s="31">
        <v>159.65</v>
      </c>
      <c r="M94" s="31">
        <v>16.166039999999999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407.6</v>
      </c>
      <c r="D95" s="40">
        <v>407.5333333333333</v>
      </c>
      <c r="E95" s="40">
        <v>404.06666666666661</v>
      </c>
      <c r="F95" s="40">
        <v>400.5333333333333</v>
      </c>
      <c r="G95" s="40">
        <v>397.06666666666661</v>
      </c>
      <c r="H95" s="40">
        <v>411.06666666666661</v>
      </c>
      <c r="I95" s="40">
        <v>414.5333333333333</v>
      </c>
      <c r="J95" s="40">
        <v>418.06666666666661</v>
      </c>
      <c r="K95" s="31">
        <v>411</v>
      </c>
      <c r="L95" s="31">
        <v>404</v>
      </c>
      <c r="M95" s="31">
        <v>2.3128600000000001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880.35</v>
      </c>
      <c r="D96" s="40">
        <v>883.7833333333333</v>
      </c>
      <c r="E96" s="40">
        <v>867.56666666666661</v>
      </c>
      <c r="F96" s="40">
        <v>854.7833333333333</v>
      </c>
      <c r="G96" s="40">
        <v>838.56666666666661</v>
      </c>
      <c r="H96" s="40">
        <v>896.56666666666661</v>
      </c>
      <c r="I96" s="40">
        <v>912.7833333333333</v>
      </c>
      <c r="J96" s="40">
        <v>925.56666666666661</v>
      </c>
      <c r="K96" s="31">
        <v>900</v>
      </c>
      <c r="L96" s="31">
        <v>871</v>
      </c>
      <c r="M96" s="31">
        <v>13.382709999999999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2789.8</v>
      </c>
      <c r="D97" s="40">
        <v>2806.6</v>
      </c>
      <c r="E97" s="40">
        <v>2758.2</v>
      </c>
      <c r="F97" s="40">
        <v>2726.6</v>
      </c>
      <c r="G97" s="40">
        <v>2678.2</v>
      </c>
      <c r="H97" s="40">
        <v>2838.2</v>
      </c>
      <c r="I97" s="40">
        <v>2886.6000000000004</v>
      </c>
      <c r="J97" s="40">
        <v>2918.2</v>
      </c>
      <c r="K97" s="31">
        <v>2855</v>
      </c>
      <c r="L97" s="31">
        <v>2775</v>
      </c>
      <c r="M97" s="31">
        <v>0.27281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302.64999999999998</v>
      </c>
      <c r="D98" s="40">
        <v>302.25</v>
      </c>
      <c r="E98" s="40">
        <v>300.5</v>
      </c>
      <c r="F98" s="40">
        <v>298.35000000000002</v>
      </c>
      <c r="G98" s="40">
        <v>296.60000000000002</v>
      </c>
      <c r="H98" s="40">
        <v>304.39999999999998</v>
      </c>
      <c r="I98" s="40">
        <v>306.14999999999998</v>
      </c>
      <c r="J98" s="40">
        <v>308.29999999999995</v>
      </c>
      <c r="K98" s="31">
        <v>304</v>
      </c>
      <c r="L98" s="31">
        <v>300.10000000000002</v>
      </c>
      <c r="M98" s="31">
        <v>0.98989000000000005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566.15</v>
      </c>
      <c r="D99" s="40">
        <v>565.2833333333333</v>
      </c>
      <c r="E99" s="40">
        <v>560.16666666666663</v>
      </c>
      <c r="F99" s="40">
        <v>554.18333333333328</v>
      </c>
      <c r="G99" s="40">
        <v>549.06666666666661</v>
      </c>
      <c r="H99" s="40">
        <v>571.26666666666665</v>
      </c>
      <c r="I99" s="40">
        <v>576.38333333333344</v>
      </c>
      <c r="J99" s="40">
        <v>582.36666666666667</v>
      </c>
      <c r="K99" s="31">
        <v>570.4</v>
      </c>
      <c r="L99" s="31">
        <v>559.29999999999995</v>
      </c>
      <c r="M99" s="31">
        <v>24.067160000000001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626.9</v>
      </c>
      <c r="D100" s="40">
        <v>631.58333333333337</v>
      </c>
      <c r="E100" s="40">
        <v>620.31666666666672</v>
      </c>
      <c r="F100" s="40">
        <v>613.73333333333335</v>
      </c>
      <c r="G100" s="40">
        <v>602.4666666666667</v>
      </c>
      <c r="H100" s="40">
        <v>638.16666666666674</v>
      </c>
      <c r="I100" s="40">
        <v>649.43333333333339</v>
      </c>
      <c r="J100" s="40">
        <v>656.01666666666677</v>
      </c>
      <c r="K100" s="31">
        <v>642.85</v>
      </c>
      <c r="L100" s="31">
        <v>625</v>
      </c>
      <c r="M100" s="31">
        <v>15.418509999999999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161.6</v>
      </c>
      <c r="D101" s="40">
        <v>159.71666666666667</v>
      </c>
      <c r="E101" s="40">
        <v>157.38333333333333</v>
      </c>
      <c r="F101" s="40">
        <v>153.16666666666666</v>
      </c>
      <c r="G101" s="40">
        <v>150.83333333333331</v>
      </c>
      <c r="H101" s="40">
        <v>163.93333333333334</v>
      </c>
      <c r="I101" s="40">
        <v>166.26666666666665</v>
      </c>
      <c r="J101" s="40">
        <v>170.48333333333335</v>
      </c>
      <c r="K101" s="31">
        <v>162.05000000000001</v>
      </c>
      <c r="L101" s="31">
        <v>155.5</v>
      </c>
      <c r="M101" s="31">
        <v>190.03953999999999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911.35</v>
      </c>
      <c r="D102" s="40">
        <v>916.31666666666672</v>
      </c>
      <c r="E102" s="40">
        <v>899.93333333333339</v>
      </c>
      <c r="F102" s="40">
        <v>888.51666666666665</v>
      </c>
      <c r="G102" s="40">
        <v>872.13333333333333</v>
      </c>
      <c r="H102" s="40">
        <v>927.73333333333346</v>
      </c>
      <c r="I102" s="40">
        <v>944.1166666666669</v>
      </c>
      <c r="J102" s="40">
        <v>955.53333333333353</v>
      </c>
      <c r="K102" s="31">
        <v>932.7</v>
      </c>
      <c r="L102" s="31">
        <v>904.9</v>
      </c>
      <c r="M102" s="31">
        <v>2.1756199999999999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502.5</v>
      </c>
      <c r="D103" s="40">
        <v>503.91666666666669</v>
      </c>
      <c r="E103" s="40">
        <v>500.08333333333337</v>
      </c>
      <c r="F103" s="40">
        <v>497.66666666666669</v>
      </c>
      <c r="G103" s="40">
        <v>493.83333333333337</v>
      </c>
      <c r="H103" s="40">
        <v>506.33333333333337</v>
      </c>
      <c r="I103" s="40">
        <v>510.16666666666674</v>
      </c>
      <c r="J103" s="40">
        <v>512.58333333333337</v>
      </c>
      <c r="K103" s="31">
        <v>507.75</v>
      </c>
      <c r="L103" s="31">
        <v>501.5</v>
      </c>
      <c r="M103" s="31">
        <v>0.17635000000000001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919.9</v>
      </c>
      <c r="D104" s="40">
        <v>920.98333333333323</v>
      </c>
      <c r="E104" s="40">
        <v>911.91666666666652</v>
      </c>
      <c r="F104" s="40">
        <v>903.93333333333328</v>
      </c>
      <c r="G104" s="40">
        <v>894.86666666666656</v>
      </c>
      <c r="H104" s="40">
        <v>928.96666666666647</v>
      </c>
      <c r="I104" s="40">
        <v>938.0333333333333</v>
      </c>
      <c r="J104" s="40">
        <v>946.01666666666642</v>
      </c>
      <c r="K104" s="31">
        <v>930.05</v>
      </c>
      <c r="L104" s="31">
        <v>913</v>
      </c>
      <c r="M104" s="31">
        <v>1.26278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137.94999999999999</v>
      </c>
      <c r="D105" s="40">
        <v>137.94999999999999</v>
      </c>
      <c r="E105" s="40">
        <v>136.79999999999998</v>
      </c>
      <c r="F105" s="40">
        <v>135.65</v>
      </c>
      <c r="G105" s="40">
        <v>134.5</v>
      </c>
      <c r="H105" s="40">
        <v>139.09999999999997</v>
      </c>
      <c r="I105" s="40">
        <v>140.24999999999994</v>
      </c>
      <c r="J105" s="40">
        <v>141.39999999999995</v>
      </c>
      <c r="K105" s="31">
        <v>139.1</v>
      </c>
      <c r="L105" s="31">
        <v>136.80000000000001</v>
      </c>
      <c r="M105" s="31">
        <v>5.8761700000000001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1344.7</v>
      </c>
      <c r="D106" s="40">
        <v>1348.5833333333333</v>
      </c>
      <c r="E106" s="40">
        <v>1333.2166666666665</v>
      </c>
      <c r="F106" s="40">
        <v>1321.7333333333331</v>
      </c>
      <c r="G106" s="40">
        <v>1306.3666666666663</v>
      </c>
      <c r="H106" s="40">
        <v>1360.0666666666666</v>
      </c>
      <c r="I106" s="40">
        <v>1375.4333333333334</v>
      </c>
      <c r="J106" s="40">
        <v>1386.9166666666667</v>
      </c>
      <c r="K106" s="31">
        <v>1363.95</v>
      </c>
      <c r="L106" s="31">
        <v>1337.1</v>
      </c>
      <c r="M106" s="31">
        <v>1.4252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21.2</v>
      </c>
      <c r="D107" s="40">
        <v>21.099999999999998</v>
      </c>
      <c r="E107" s="40">
        <v>20.599999999999994</v>
      </c>
      <c r="F107" s="40">
        <v>19.999999999999996</v>
      </c>
      <c r="G107" s="40">
        <v>19.499999999999993</v>
      </c>
      <c r="H107" s="40">
        <v>21.699999999999996</v>
      </c>
      <c r="I107" s="40">
        <v>22.200000000000003</v>
      </c>
      <c r="J107" s="40">
        <v>22.799999999999997</v>
      </c>
      <c r="K107" s="31">
        <v>21.6</v>
      </c>
      <c r="L107" s="31">
        <v>20.5</v>
      </c>
      <c r="M107" s="31">
        <v>101.83083000000001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1364.65</v>
      </c>
      <c r="D108" s="40">
        <v>1356.1666666666667</v>
      </c>
      <c r="E108" s="40">
        <v>1331.4833333333336</v>
      </c>
      <c r="F108" s="40">
        <v>1298.3166666666668</v>
      </c>
      <c r="G108" s="40">
        <v>1273.6333333333337</v>
      </c>
      <c r="H108" s="40">
        <v>1389.3333333333335</v>
      </c>
      <c r="I108" s="40">
        <v>1414.0166666666664</v>
      </c>
      <c r="J108" s="40">
        <v>1447.1833333333334</v>
      </c>
      <c r="K108" s="31">
        <v>1380.85</v>
      </c>
      <c r="L108" s="31">
        <v>1323</v>
      </c>
      <c r="M108" s="31">
        <v>3.06074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420.2</v>
      </c>
      <c r="D109" s="40">
        <v>419.5333333333333</v>
      </c>
      <c r="E109" s="40">
        <v>415.66666666666663</v>
      </c>
      <c r="F109" s="40">
        <v>411.13333333333333</v>
      </c>
      <c r="G109" s="40">
        <v>407.26666666666665</v>
      </c>
      <c r="H109" s="40">
        <v>424.06666666666661</v>
      </c>
      <c r="I109" s="40">
        <v>427.93333333333328</v>
      </c>
      <c r="J109" s="40">
        <v>432.46666666666658</v>
      </c>
      <c r="K109" s="31">
        <v>423.4</v>
      </c>
      <c r="L109" s="31">
        <v>415</v>
      </c>
      <c r="M109" s="31">
        <v>2.4186800000000002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842.75</v>
      </c>
      <c r="D110" s="40">
        <v>842.36666666666667</v>
      </c>
      <c r="E110" s="40">
        <v>832.73333333333335</v>
      </c>
      <c r="F110" s="40">
        <v>822.7166666666667</v>
      </c>
      <c r="G110" s="40">
        <v>813.08333333333337</v>
      </c>
      <c r="H110" s="40">
        <v>852.38333333333333</v>
      </c>
      <c r="I110" s="40">
        <v>862.01666666666677</v>
      </c>
      <c r="J110" s="40">
        <v>872.0333333333333</v>
      </c>
      <c r="K110" s="31">
        <v>852</v>
      </c>
      <c r="L110" s="31">
        <v>832.35</v>
      </c>
      <c r="M110" s="31">
        <v>3.0894599999999999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4427.95</v>
      </c>
      <c r="D111" s="40">
        <v>4439.6333333333332</v>
      </c>
      <c r="E111" s="40">
        <v>4403.3166666666666</v>
      </c>
      <c r="F111" s="40">
        <v>4378.6833333333334</v>
      </c>
      <c r="G111" s="40">
        <v>4342.3666666666668</v>
      </c>
      <c r="H111" s="40">
        <v>4464.2666666666664</v>
      </c>
      <c r="I111" s="40">
        <v>4500.5833333333321</v>
      </c>
      <c r="J111" s="40">
        <v>4525.2166666666662</v>
      </c>
      <c r="K111" s="31">
        <v>4475.95</v>
      </c>
      <c r="L111" s="31">
        <v>4415</v>
      </c>
      <c r="M111" s="31">
        <v>3.039E-2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181.7</v>
      </c>
      <c r="D112" s="40">
        <v>183.04999999999998</v>
      </c>
      <c r="E112" s="40">
        <v>179.74999999999997</v>
      </c>
      <c r="F112" s="40">
        <v>177.79999999999998</v>
      </c>
      <c r="G112" s="40">
        <v>174.49999999999997</v>
      </c>
      <c r="H112" s="40">
        <v>184.99999999999997</v>
      </c>
      <c r="I112" s="40">
        <v>188.29999999999998</v>
      </c>
      <c r="J112" s="40">
        <v>190.24999999999997</v>
      </c>
      <c r="K112" s="31">
        <v>186.35</v>
      </c>
      <c r="L112" s="31">
        <v>181.1</v>
      </c>
      <c r="M112" s="31">
        <v>1.2294700000000001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324.2</v>
      </c>
      <c r="D113" s="40">
        <v>323.06666666666666</v>
      </c>
      <c r="E113" s="40">
        <v>319.13333333333333</v>
      </c>
      <c r="F113" s="40">
        <v>314.06666666666666</v>
      </c>
      <c r="G113" s="40">
        <v>310.13333333333333</v>
      </c>
      <c r="H113" s="40">
        <v>328.13333333333333</v>
      </c>
      <c r="I113" s="40">
        <v>332.06666666666661</v>
      </c>
      <c r="J113" s="40">
        <v>337.13333333333333</v>
      </c>
      <c r="K113" s="31">
        <v>327</v>
      </c>
      <c r="L113" s="31">
        <v>318</v>
      </c>
      <c r="M113" s="31">
        <v>6.89696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671.65</v>
      </c>
      <c r="D114" s="40">
        <v>670.61666666666667</v>
      </c>
      <c r="E114" s="40">
        <v>661.2833333333333</v>
      </c>
      <c r="F114" s="40">
        <v>650.91666666666663</v>
      </c>
      <c r="G114" s="40">
        <v>641.58333333333326</v>
      </c>
      <c r="H114" s="40">
        <v>680.98333333333335</v>
      </c>
      <c r="I114" s="40">
        <v>690.31666666666661</v>
      </c>
      <c r="J114" s="40">
        <v>700.68333333333339</v>
      </c>
      <c r="K114" s="31">
        <v>679.95</v>
      </c>
      <c r="L114" s="31">
        <v>660.25</v>
      </c>
      <c r="M114" s="31">
        <v>0.51665000000000005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580</v>
      </c>
      <c r="D115" s="40">
        <v>580.44999999999993</v>
      </c>
      <c r="E115" s="40">
        <v>577.04999999999984</v>
      </c>
      <c r="F115" s="40">
        <v>574.09999999999991</v>
      </c>
      <c r="G115" s="40">
        <v>570.69999999999982</v>
      </c>
      <c r="H115" s="40">
        <v>583.39999999999986</v>
      </c>
      <c r="I115" s="40">
        <v>586.79999999999995</v>
      </c>
      <c r="J115" s="40">
        <v>589.74999999999989</v>
      </c>
      <c r="K115" s="31">
        <v>583.85</v>
      </c>
      <c r="L115" s="31">
        <v>577.5</v>
      </c>
      <c r="M115" s="31">
        <v>10.239929999999999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952.95</v>
      </c>
      <c r="D116" s="40">
        <v>952.61666666666679</v>
      </c>
      <c r="E116" s="40">
        <v>948.63333333333355</v>
      </c>
      <c r="F116" s="40">
        <v>944.31666666666672</v>
      </c>
      <c r="G116" s="40">
        <v>940.33333333333348</v>
      </c>
      <c r="H116" s="40">
        <v>956.93333333333362</v>
      </c>
      <c r="I116" s="40">
        <v>960.91666666666674</v>
      </c>
      <c r="J116" s="40">
        <v>965.23333333333369</v>
      </c>
      <c r="K116" s="31">
        <v>956.6</v>
      </c>
      <c r="L116" s="31">
        <v>948.3</v>
      </c>
      <c r="M116" s="31">
        <v>25.094239999999999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155.9</v>
      </c>
      <c r="D117" s="40">
        <v>156.50000000000003</v>
      </c>
      <c r="E117" s="40">
        <v>154.95000000000005</v>
      </c>
      <c r="F117" s="40">
        <v>154.00000000000003</v>
      </c>
      <c r="G117" s="40">
        <v>152.45000000000005</v>
      </c>
      <c r="H117" s="40">
        <v>157.45000000000005</v>
      </c>
      <c r="I117" s="40">
        <v>159.00000000000006</v>
      </c>
      <c r="J117" s="40">
        <v>159.95000000000005</v>
      </c>
      <c r="K117" s="31">
        <v>158.05000000000001</v>
      </c>
      <c r="L117" s="31">
        <v>155.55000000000001</v>
      </c>
      <c r="M117" s="31">
        <v>16.32555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161.05000000000001</v>
      </c>
      <c r="D118" s="40">
        <v>159.18333333333334</v>
      </c>
      <c r="E118" s="40">
        <v>156.11666666666667</v>
      </c>
      <c r="F118" s="40">
        <v>151.18333333333334</v>
      </c>
      <c r="G118" s="40">
        <v>148.11666666666667</v>
      </c>
      <c r="H118" s="40">
        <v>164.11666666666667</v>
      </c>
      <c r="I118" s="40">
        <v>167.18333333333334</v>
      </c>
      <c r="J118" s="40">
        <v>172.11666666666667</v>
      </c>
      <c r="K118" s="31">
        <v>162.25</v>
      </c>
      <c r="L118" s="31">
        <v>154.25</v>
      </c>
      <c r="M118" s="31">
        <v>245.91821999999999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370.45</v>
      </c>
      <c r="D119" s="40">
        <v>372.08333333333331</v>
      </c>
      <c r="E119" s="40">
        <v>367.56666666666661</v>
      </c>
      <c r="F119" s="40">
        <v>364.68333333333328</v>
      </c>
      <c r="G119" s="40">
        <v>360.16666666666657</v>
      </c>
      <c r="H119" s="40">
        <v>374.96666666666664</v>
      </c>
      <c r="I119" s="40">
        <v>379.48333333333341</v>
      </c>
      <c r="J119" s="40">
        <v>382.36666666666667</v>
      </c>
      <c r="K119" s="31">
        <v>376.6</v>
      </c>
      <c r="L119" s="31">
        <v>369.2</v>
      </c>
      <c r="M119" s="31">
        <v>1.99881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5369.3</v>
      </c>
      <c r="D120" s="40">
        <v>5347.5000000000009</v>
      </c>
      <c r="E120" s="40">
        <v>5287.1500000000015</v>
      </c>
      <c r="F120" s="40">
        <v>5205.0000000000009</v>
      </c>
      <c r="G120" s="40">
        <v>5144.6500000000015</v>
      </c>
      <c r="H120" s="40">
        <v>5429.6500000000015</v>
      </c>
      <c r="I120" s="40">
        <v>5490.0000000000018</v>
      </c>
      <c r="J120" s="40">
        <v>5572.1500000000015</v>
      </c>
      <c r="K120" s="31">
        <v>5407.85</v>
      </c>
      <c r="L120" s="31">
        <v>5265.35</v>
      </c>
      <c r="M120" s="31">
        <v>4.4524600000000003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1730.3</v>
      </c>
      <c r="D121" s="40">
        <v>1736.3666666666668</v>
      </c>
      <c r="E121" s="40">
        <v>1720.9333333333336</v>
      </c>
      <c r="F121" s="40">
        <v>1711.5666666666668</v>
      </c>
      <c r="G121" s="40">
        <v>1696.1333333333337</v>
      </c>
      <c r="H121" s="40">
        <v>1745.7333333333336</v>
      </c>
      <c r="I121" s="40">
        <v>1761.166666666667</v>
      </c>
      <c r="J121" s="40">
        <v>1770.5333333333335</v>
      </c>
      <c r="K121" s="31">
        <v>1751.8</v>
      </c>
      <c r="L121" s="31">
        <v>1727</v>
      </c>
      <c r="M121" s="31">
        <v>4.5250199999999996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3606.5</v>
      </c>
      <c r="D122" s="40">
        <v>3599.5</v>
      </c>
      <c r="E122" s="40">
        <v>3579</v>
      </c>
      <c r="F122" s="40">
        <v>3551.5</v>
      </c>
      <c r="G122" s="40">
        <v>3531</v>
      </c>
      <c r="H122" s="40">
        <v>3627</v>
      </c>
      <c r="I122" s="40">
        <v>3647.5</v>
      </c>
      <c r="J122" s="40">
        <v>3675</v>
      </c>
      <c r="K122" s="31">
        <v>3620</v>
      </c>
      <c r="L122" s="31">
        <v>3572</v>
      </c>
      <c r="M122" s="31">
        <v>1.5017499999999999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720.1</v>
      </c>
      <c r="D123" s="40">
        <v>724.9666666666667</v>
      </c>
      <c r="E123" s="40">
        <v>713.08333333333337</v>
      </c>
      <c r="F123" s="40">
        <v>706.06666666666672</v>
      </c>
      <c r="G123" s="40">
        <v>694.18333333333339</v>
      </c>
      <c r="H123" s="40">
        <v>731.98333333333335</v>
      </c>
      <c r="I123" s="40">
        <v>743.86666666666656</v>
      </c>
      <c r="J123" s="40">
        <v>750.88333333333333</v>
      </c>
      <c r="K123" s="31">
        <v>736.85</v>
      </c>
      <c r="L123" s="31">
        <v>717.95</v>
      </c>
      <c r="M123" s="31">
        <v>12.11983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831.35</v>
      </c>
      <c r="D124" s="40">
        <v>830.80000000000007</v>
      </c>
      <c r="E124" s="40">
        <v>825.65000000000009</v>
      </c>
      <c r="F124" s="40">
        <v>819.95</v>
      </c>
      <c r="G124" s="40">
        <v>814.80000000000007</v>
      </c>
      <c r="H124" s="40">
        <v>836.50000000000011</v>
      </c>
      <c r="I124" s="40">
        <v>841.65</v>
      </c>
      <c r="J124" s="40">
        <v>847.35000000000014</v>
      </c>
      <c r="K124" s="31">
        <v>835.95</v>
      </c>
      <c r="L124" s="31">
        <v>825.1</v>
      </c>
      <c r="M124" s="31">
        <v>7.2109500000000004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670.8</v>
      </c>
      <c r="D125" s="40">
        <v>671.81666666666661</v>
      </c>
      <c r="E125" s="40">
        <v>667.98333333333323</v>
      </c>
      <c r="F125" s="40">
        <v>665.16666666666663</v>
      </c>
      <c r="G125" s="40">
        <v>661.33333333333326</v>
      </c>
      <c r="H125" s="40">
        <v>674.63333333333321</v>
      </c>
      <c r="I125" s="40">
        <v>678.4666666666667</v>
      </c>
      <c r="J125" s="40">
        <v>681.28333333333319</v>
      </c>
      <c r="K125" s="31">
        <v>675.65</v>
      </c>
      <c r="L125" s="31">
        <v>669</v>
      </c>
      <c r="M125" s="31">
        <v>1.2218800000000001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490.05</v>
      </c>
      <c r="D126" s="40">
        <v>489.45</v>
      </c>
      <c r="E126" s="40">
        <v>484.9</v>
      </c>
      <c r="F126" s="40">
        <v>479.75</v>
      </c>
      <c r="G126" s="40">
        <v>475.2</v>
      </c>
      <c r="H126" s="40">
        <v>494.59999999999997</v>
      </c>
      <c r="I126" s="40">
        <v>499.15000000000003</v>
      </c>
      <c r="J126" s="40">
        <v>504.29999999999995</v>
      </c>
      <c r="K126" s="31">
        <v>494</v>
      </c>
      <c r="L126" s="31">
        <v>484.3</v>
      </c>
      <c r="M126" s="31">
        <v>5.5928399999999998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1041.3</v>
      </c>
      <c r="D127" s="40">
        <v>1043.2166666666665</v>
      </c>
      <c r="E127" s="40">
        <v>1035.7833333333328</v>
      </c>
      <c r="F127" s="40">
        <v>1030.2666666666664</v>
      </c>
      <c r="G127" s="40">
        <v>1022.8333333333328</v>
      </c>
      <c r="H127" s="40">
        <v>1048.7333333333329</v>
      </c>
      <c r="I127" s="40">
        <v>1056.1666666666667</v>
      </c>
      <c r="J127" s="40">
        <v>1061.6833333333329</v>
      </c>
      <c r="K127" s="31">
        <v>1050.6500000000001</v>
      </c>
      <c r="L127" s="31">
        <v>1037.7</v>
      </c>
      <c r="M127" s="31">
        <v>3.9351600000000002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1111</v>
      </c>
      <c r="D128" s="40">
        <v>1101.3333333333333</v>
      </c>
      <c r="E128" s="40">
        <v>1054.6666666666665</v>
      </c>
      <c r="F128" s="40">
        <v>998.33333333333326</v>
      </c>
      <c r="G128" s="40">
        <v>951.66666666666652</v>
      </c>
      <c r="H128" s="40">
        <v>1157.6666666666665</v>
      </c>
      <c r="I128" s="40">
        <v>1204.333333333333</v>
      </c>
      <c r="J128" s="40">
        <v>1260.6666666666665</v>
      </c>
      <c r="K128" s="31">
        <v>1148</v>
      </c>
      <c r="L128" s="31">
        <v>1045</v>
      </c>
      <c r="M128" s="31">
        <v>17.09957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93.8</v>
      </c>
      <c r="D129" s="40">
        <v>94.016666666666666</v>
      </c>
      <c r="E129" s="40">
        <v>93.333333333333329</v>
      </c>
      <c r="F129" s="40">
        <v>92.86666666666666</v>
      </c>
      <c r="G129" s="40">
        <v>92.183333333333323</v>
      </c>
      <c r="H129" s="40">
        <v>94.483333333333334</v>
      </c>
      <c r="I129" s="40">
        <v>95.166666666666671</v>
      </c>
      <c r="J129" s="40">
        <v>95.63333333333334</v>
      </c>
      <c r="K129" s="31">
        <v>94.7</v>
      </c>
      <c r="L129" s="31">
        <v>93.55</v>
      </c>
      <c r="M129" s="31">
        <v>11.79386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982.8</v>
      </c>
      <c r="D130" s="40">
        <v>984.61666666666667</v>
      </c>
      <c r="E130" s="40">
        <v>971.23333333333335</v>
      </c>
      <c r="F130" s="40">
        <v>959.66666666666663</v>
      </c>
      <c r="G130" s="40">
        <v>946.2833333333333</v>
      </c>
      <c r="H130" s="40">
        <v>996.18333333333339</v>
      </c>
      <c r="I130" s="40">
        <v>1009.5666666666668</v>
      </c>
      <c r="J130" s="40">
        <v>1021.1333333333334</v>
      </c>
      <c r="K130" s="31">
        <v>998</v>
      </c>
      <c r="L130" s="31">
        <v>973.05</v>
      </c>
      <c r="M130" s="31">
        <v>1.0357099999999999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342.45</v>
      </c>
      <c r="D131" s="40">
        <v>343</v>
      </c>
      <c r="E131" s="40">
        <v>340.55</v>
      </c>
      <c r="F131" s="40">
        <v>338.65000000000003</v>
      </c>
      <c r="G131" s="40">
        <v>336.20000000000005</v>
      </c>
      <c r="H131" s="40">
        <v>344.9</v>
      </c>
      <c r="I131" s="40">
        <v>347.35</v>
      </c>
      <c r="J131" s="40">
        <v>349.24999999999994</v>
      </c>
      <c r="K131" s="31">
        <v>345.45</v>
      </c>
      <c r="L131" s="31">
        <v>341.1</v>
      </c>
      <c r="M131" s="31">
        <v>34.551099999999998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637.20000000000005</v>
      </c>
      <c r="D132" s="40">
        <v>639.16666666666663</v>
      </c>
      <c r="E132" s="40">
        <v>634.33333333333326</v>
      </c>
      <c r="F132" s="40">
        <v>631.46666666666658</v>
      </c>
      <c r="G132" s="40">
        <v>626.63333333333321</v>
      </c>
      <c r="H132" s="40">
        <v>642.0333333333333</v>
      </c>
      <c r="I132" s="40">
        <v>646.86666666666656</v>
      </c>
      <c r="J132" s="40">
        <v>649.73333333333335</v>
      </c>
      <c r="K132" s="31">
        <v>644</v>
      </c>
      <c r="L132" s="31">
        <v>636.29999999999995</v>
      </c>
      <c r="M132" s="31">
        <v>11.57146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2455.9499999999998</v>
      </c>
      <c r="D133" s="40">
        <v>2449.5833333333335</v>
      </c>
      <c r="E133" s="40">
        <v>2434.166666666667</v>
      </c>
      <c r="F133" s="40">
        <v>2412.3833333333337</v>
      </c>
      <c r="G133" s="40">
        <v>2396.9666666666672</v>
      </c>
      <c r="H133" s="40">
        <v>2471.3666666666668</v>
      </c>
      <c r="I133" s="40">
        <v>2486.7833333333338</v>
      </c>
      <c r="J133" s="40">
        <v>2508.5666666666666</v>
      </c>
      <c r="K133" s="31">
        <v>2465</v>
      </c>
      <c r="L133" s="31">
        <v>2427.8000000000002</v>
      </c>
      <c r="M133" s="31">
        <v>2.2149000000000001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2451.5500000000002</v>
      </c>
      <c r="D134" s="40">
        <v>2454.7333333333331</v>
      </c>
      <c r="E134" s="40">
        <v>2440.5166666666664</v>
      </c>
      <c r="F134" s="40">
        <v>2429.4833333333331</v>
      </c>
      <c r="G134" s="40">
        <v>2415.2666666666664</v>
      </c>
      <c r="H134" s="40">
        <v>2465.7666666666664</v>
      </c>
      <c r="I134" s="40">
        <v>2479.9833333333327</v>
      </c>
      <c r="J134" s="40">
        <v>2491.0166666666664</v>
      </c>
      <c r="K134" s="31">
        <v>2468.9499999999998</v>
      </c>
      <c r="L134" s="31">
        <v>2443.6999999999998</v>
      </c>
      <c r="M134" s="31">
        <v>4.4151300000000004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244.9</v>
      </c>
      <c r="D135" s="40">
        <v>240.46666666666667</v>
      </c>
      <c r="E135" s="40">
        <v>233.43333333333334</v>
      </c>
      <c r="F135" s="40">
        <v>221.96666666666667</v>
      </c>
      <c r="G135" s="40">
        <v>214.93333333333334</v>
      </c>
      <c r="H135" s="40">
        <v>251.93333333333334</v>
      </c>
      <c r="I135" s="40">
        <v>258.9666666666667</v>
      </c>
      <c r="J135" s="40">
        <v>270.43333333333334</v>
      </c>
      <c r="K135" s="31">
        <v>247.5</v>
      </c>
      <c r="L135" s="31">
        <v>229</v>
      </c>
      <c r="M135" s="31">
        <v>177.90626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197.45</v>
      </c>
      <c r="D136" s="40">
        <v>198.54999999999998</v>
      </c>
      <c r="E136" s="40">
        <v>195.54999999999995</v>
      </c>
      <c r="F136" s="40">
        <v>193.64999999999998</v>
      </c>
      <c r="G136" s="40">
        <v>190.64999999999995</v>
      </c>
      <c r="H136" s="40">
        <v>200.44999999999996</v>
      </c>
      <c r="I136" s="40">
        <v>203.45000000000002</v>
      </c>
      <c r="J136" s="40">
        <v>205.34999999999997</v>
      </c>
      <c r="K136" s="31">
        <v>201.55</v>
      </c>
      <c r="L136" s="31">
        <v>196.65</v>
      </c>
      <c r="M136" s="31">
        <v>8.2059700000000007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829.7</v>
      </c>
      <c r="D137" s="40">
        <v>826.23333333333323</v>
      </c>
      <c r="E137" s="40">
        <v>820.46666666666647</v>
      </c>
      <c r="F137" s="40">
        <v>811.23333333333323</v>
      </c>
      <c r="G137" s="40">
        <v>805.46666666666647</v>
      </c>
      <c r="H137" s="40">
        <v>835.46666666666647</v>
      </c>
      <c r="I137" s="40">
        <v>841.23333333333312</v>
      </c>
      <c r="J137" s="40">
        <v>850.46666666666647</v>
      </c>
      <c r="K137" s="31">
        <v>832</v>
      </c>
      <c r="L137" s="31">
        <v>817</v>
      </c>
      <c r="M137" s="31">
        <v>1.0724100000000001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526.4</v>
      </c>
      <c r="D138" s="40">
        <v>526.4666666666667</v>
      </c>
      <c r="E138" s="40">
        <v>518.08333333333337</v>
      </c>
      <c r="F138" s="40">
        <v>509.76666666666665</v>
      </c>
      <c r="G138" s="40">
        <v>501.38333333333333</v>
      </c>
      <c r="H138" s="40">
        <v>534.78333333333342</v>
      </c>
      <c r="I138" s="40">
        <v>543.16666666666663</v>
      </c>
      <c r="J138" s="40">
        <v>551.48333333333346</v>
      </c>
      <c r="K138" s="31">
        <v>534.85</v>
      </c>
      <c r="L138" s="31">
        <v>518.15</v>
      </c>
      <c r="M138" s="31">
        <v>2.5966200000000002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20.399999999999999</v>
      </c>
      <c r="D139" s="40">
        <v>21.183333333333334</v>
      </c>
      <c r="E139" s="40">
        <v>19.016666666666666</v>
      </c>
      <c r="F139" s="40">
        <v>17.633333333333333</v>
      </c>
      <c r="G139" s="40">
        <v>15.466666666666665</v>
      </c>
      <c r="H139" s="40">
        <v>22.566666666666666</v>
      </c>
      <c r="I139" s="40">
        <v>24.733333333333331</v>
      </c>
      <c r="J139" s="40">
        <v>26.116666666666667</v>
      </c>
      <c r="K139" s="31">
        <v>23.35</v>
      </c>
      <c r="L139" s="31">
        <v>19.8</v>
      </c>
      <c r="M139" s="31">
        <v>1153.2897800000001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208.7</v>
      </c>
      <c r="D140" s="40">
        <v>210.23333333333335</v>
      </c>
      <c r="E140" s="40">
        <v>205.66666666666669</v>
      </c>
      <c r="F140" s="40">
        <v>202.63333333333333</v>
      </c>
      <c r="G140" s="40">
        <v>198.06666666666666</v>
      </c>
      <c r="H140" s="40">
        <v>213.26666666666671</v>
      </c>
      <c r="I140" s="40">
        <v>217.83333333333337</v>
      </c>
      <c r="J140" s="40">
        <v>220.86666666666673</v>
      </c>
      <c r="K140" s="31">
        <v>214.8</v>
      </c>
      <c r="L140" s="31">
        <v>207.2</v>
      </c>
      <c r="M140" s="31">
        <v>9.5500799999999995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5158.8999999999996</v>
      </c>
      <c r="D141" s="40">
        <v>5138</v>
      </c>
      <c r="E141" s="40">
        <v>5111</v>
      </c>
      <c r="F141" s="40">
        <v>5063.1000000000004</v>
      </c>
      <c r="G141" s="40">
        <v>5036.1000000000004</v>
      </c>
      <c r="H141" s="40">
        <v>5185.8999999999996</v>
      </c>
      <c r="I141" s="40">
        <v>5212.8999999999996</v>
      </c>
      <c r="J141" s="40">
        <v>5260.7999999999993</v>
      </c>
      <c r="K141" s="31">
        <v>5165</v>
      </c>
      <c r="L141" s="31">
        <v>5090.1000000000004</v>
      </c>
      <c r="M141" s="31">
        <v>3.3678400000000002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4271.75</v>
      </c>
      <c r="D142" s="40">
        <v>4260.583333333333</v>
      </c>
      <c r="E142" s="40">
        <v>4233.1666666666661</v>
      </c>
      <c r="F142" s="40">
        <v>4194.583333333333</v>
      </c>
      <c r="G142" s="40">
        <v>4167.1666666666661</v>
      </c>
      <c r="H142" s="40">
        <v>4299.1666666666661</v>
      </c>
      <c r="I142" s="40">
        <v>4326.5833333333321</v>
      </c>
      <c r="J142" s="40">
        <v>4365.1666666666661</v>
      </c>
      <c r="K142" s="31">
        <v>4288</v>
      </c>
      <c r="L142" s="31">
        <v>4222</v>
      </c>
      <c r="M142" s="31">
        <v>2.1424099999999999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4208.6000000000004</v>
      </c>
      <c r="D143" s="40">
        <v>4193.7</v>
      </c>
      <c r="E143" s="40">
        <v>4141.8999999999996</v>
      </c>
      <c r="F143" s="40">
        <v>4075.2</v>
      </c>
      <c r="G143" s="40">
        <v>4023.3999999999996</v>
      </c>
      <c r="H143" s="40">
        <v>4260.3999999999996</v>
      </c>
      <c r="I143" s="40">
        <v>4312.2000000000007</v>
      </c>
      <c r="J143" s="40">
        <v>4378.8999999999996</v>
      </c>
      <c r="K143" s="31">
        <v>4245.5</v>
      </c>
      <c r="L143" s="31">
        <v>4127</v>
      </c>
      <c r="M143" s="31">
        <v>2.4114300000000002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4962.6000000000004</v>
      </c>
      <c r="D144" s="40">
        <v>4952.166666666667</v>
      </c>
      <c r="E144" s="40">
        <v>4929.3333333333339</v>
      </c>
      <c r="F144" s="40">
        <v>4896.0666666666666</v>
      </c>
      <c r="G144" s="40">
        <v>4873.2333333333336</v>
      </c>
      <c r="H144" s="40">
        <v>4985.4333333333343</v>
      </c>
      <c r="I144" s="40">
        <v>5008.2666666666682</v>
      </c>
      <c r="J144" s="40">
        <v>5041.5333333333347</v>
      </c>
      <c r="K144" s="31">
        <v>4975</v>
      </c>
      <c r="L144" s="31">
        <v>4918.8999999999996</v>
      </c>
      <c r="M144" s="31">
        <v>3.2031999999999998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427.05</v>
      </c>
      <c r="D145" s="40">
        <v>425.45</v>
      </c>
      <c r="E145" s="40">
        <v>421.9</v>
      </c>
      <c r="F145" s="40">
        <v>416.75</v>
      </c>
      <c r="G145" s="40">
        <v>413.2</v>
      </c>
      <c r="H145" s="40">
        <v>430.59999999999997</v>
      </c>
      <c r="I145" s="40">
        <v>434.15000000000003</v>
      </c>
      <c r="J145" s="40">
        <v>439.29999999999995</v>
      </c>
      <c r="K145" s="31">
        <v>429</v>
      </c>
      <c r="L145" s="31">
        <v>420.3</v>
      </c>
      <c r="M145" s="31">
        <v>2.6825100000000002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110.75</v>
      </c>
      <c r="D146" s="40">
        <v>110.88333333333333</v>
      </c>
      <c r="E146" s="40">
        <v>109.86666666666665</v>
      </c>
      <c r="F146" s="40">
        <v>108.98333333333332</v>
      </c>
      <c r="G146" s="40">
        <v>107.96666666666664</v>
      </c>
      <c r="H146" s="40">
        <v>111.76666666666665</v>
      </c>
      <c r="I146" s="40">
        <v>112.78333333333333</v>
      </c>
      <c r="J146" s="40">
        <v>113.66666666666666</v>
      </c>
      <c r="K146" s="31">
        <v>111.9</v>
      </c>
      <c r="L146" s="31">
        <v>110</v>
      </c>
      <c r="M146" s="31">
        <v>4.5544000000000002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243.85</v>
      </c>
      <c r="D147" s="40">
        <v>243.81666666666663</v>
      </c>
      <c r="E147" s="40">
        <v>240.43333333333328</v>
      </c>
      <c r="F147" s="40">
        <v>237.01666666666665</v>
      </c>
      <c r="G147" s="40">
        <v>233.6333333333333</v>
      </c>
      <c r="H147" s="40">
        <v>247.23333333333326</v>
      </c>
      <c r="I147" s="40">
        <v>250.61666666666665</v>
      </c>
      <c r="J147" s="40">
        <v>254.03333333333325</v>
      </c>
      <c r="K147" s="31">
        <v>247.2</v>
      </c>
      <c r="L147" s="31">
        <v>240.4</v>
      </c>
      <c r="M147" s="31">
        <v>2.63089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81.05</v>
      </c>
      <c r="D148" s="40">
        <v>81.466666666666669</v>
      </c>
      <c r="E148" s="40">
        <v>79.433333333333337</v>
      </c>
      <c r="F148" s="40">
        <v>77.816666666666663</v>
      </c>
      <c r="G148" s="40">
        <v>75.783333333333331</v>
      </c>
      <c r="H148" s="40">
        <v>83.083333333333343</v>
      </c>
      <c r="I148" s="40">
        <v>85.116666666666674</v>
      </c>
      <c r="J148" s="40">
        <v>86.733333333333348</v>
      </c>
      <c r="K148" s="31">
        <v>83.5</v>
      </c>
      <c r="L148" s="31">
        <v>79.849999999999994</v>
      </c>
      <c r="M148" s="31">
        <v>30.392399999999999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2841.95</v>
      </c>
      <c r="D149" s="40">
        <v>2831.6999999999994</v>
      </c>
      <c r="E149" s="40">
        <v>2811.4499999999989</v>
      </c>
      <c r="F149" s="40">
        <v>2780.9499999999994</v>
      </c>
      <c r="G149" s="40">
        <v>2760.6999999999989</v>
      </c>
      <c r="H149" s="40">
        <v>2862.1999999999989</v>
      </c>
      <c r="I149" s="40">
        <v>2882.45</v>
      </c>
      <c r="J149" s="40">
        <v>2912.9499999999989</v>
      </c>
      <c r="K149" s="31">
        <v>2851.95</v>
      </c>
      <c r="L149" s="31">
        <v>2801.2</v>
      </c>
      <c r="M149" s="31">
        <v>4.12751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214</v>
      </c>
      <c r="D150" s="40">
        <v>209.46666666666667</v>
      </c>
      <c r="E150" s="40">
        <v>202.93333333333334</v>
      </c>
      <c r="F150" s="40">
        <v>191.86666666666667</v>
      </c>
      <c r="G150" s="40">
        <v>185.33333333333334</v>
      </c>
      <c r="H150" s="40">
        <v>220.53333333333333</v>
      </c>
      <c r="I150" s="40">
        <v>227.06666666666669</v>
      </c>
      <c r="J150" s="40">
        <v>238.13333333333333</v>
      </c>
      <c r="K150" s="31">
        <v>216</v>
      </c>
      <c r="L150" s="31">
        <v>198.4</v>
      </c>
      <c r="M150" s="31">
        <v>12.21228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592</v>
      </c>
      <c r="D151" s="40">
        <v>594.6</v>
      </c>
      <c r="E151" s="40">
        <v>585.70000000000005</v>
      </c>
      <c r="F151" s="40">
        <v>579.4</v>
      </c>
      <c r="G151" s="40">
        <v>570.5</v>
      </c>
      <c r="H151" s="40">
        <v>600.90000000000009</v>
      </c>
      <c r="I151" s="40">
        <v>609.79999999999995</v>
      </c>
      <c r="J151" s="40">
        <v>616.10000000000014</v>
      </c>
      <c r="K151" s="31">
        <v>603.5</v>
      </c>
      <c r="L151" s="31">
        <v>588.29999999999995</v>
      </c>
      <c r="M151" s="31">
        <v>2.80498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1605.75</v>
      </c>
      <c r="D152" s="40">
        <v>1604.8833333333332</v>
      </c>
      <c r="E152" s="40">
        <v>1595.8666666666663</v>
      </c>
      <c r="F152" s="40">
        <v>1585.9833333333331</v>
      </c>
      <c r="G152" s="40">
        <v>1576.9666666666662</v>
      </c>
      <c r="H152" s="40">
        <v>1614.7666666666664</v>
      </c>
      <c r="I152" s="40">
        <v>1623.7833333333333</v>
      </c>
      <c r="J152" s="40">
        <v>1633.6666666666665</v>
      </c>
      <c r="K152" s="31">
        <v>1613.9</v>
      </c>
      <c r="L152" s="31">
        <v>1595</v>
      </c>
      <c r="M152" s="31">
        <v>0.88841000000000003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73.75</v>
      </c>
      <c r="D153" s="40">
        <v>73.666666666666671</v>
      </c>
      <c r="E153" s="40">
        <v>73.333333333333343</v>
      </c>
      <c r="F153" s="40">
        <v>72.916666666666671</v>
      </c>
      <c r="G153" s="40">
        <v>72.583333333333343</v>
      </c>
      <c r="H153" s="40">
        <v>74.083333333333343</v>
      </c>
      <c r="I153" s="40">
        <v>74.416666666666686</v>
      </c>
      <c r="J153" s="40">
        <v>74.833333333333343</v>
      </c>
      <c r="K153" s="31">
        <v>74</v>
      </c>
      <c r="L153" s="31">
        <v>73.25</v>
      </c>
      <c r="M153" s="31">
        <v>10.580780000000001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125.95</v>
      </c>
      <c r="D154" s="40">
        <v>126.45</v>
      </c>
      <c r="E154" s="40">
        <v>125.05000000000001</v>
      </c>
      <c r="F154" s="40">
        <v>124.15</v>
      </c>
      <c r="G154" s="40">
        <v>122.75000000000001</v>
      </c>
      <c r="H154" s="40">
        <v>127.35000000000001</v>
      </c>
      <c r="I154" s="40">
        <v>128.75</v>
      </c>
      <c r="J154" s="40">
        <v>129.65</v>
      </c>
      <c r="K154" s="31">
        <v>127.85</v>
      </c>
      <c r="L154" s="31">
        <v>125.55</v>
      </c>
      <c r="M154" s="31">
        <v>4.33805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756.15</v>
      </c>
      <c r="D155" s="40">
        <v>757.81666666666661</v>
      </c>
      <c r="E155" s="40">
        <v>750.68333333333317</v>
      </c>
      <c r="F155" s="40">
        <v>745.21666666666658</v>
      </c>
      <c r="G155" s="40">
        <v>738.08333333333314</v>
      </c>
      <c r="H155" s="40">
        <v>763.28333333333319</v>
      </c>
      <c r="I155" s="40">
        <v>770.41666666666663</v>
      </c>
      <c r="J155" s="40">
        <v>775.88333333333321</v>
      </c>
      <c r="K155" s="31">
        <v>764.95</v>
      </c>
      <c r="L155" s="31">
        <v>752.35</v>
      </c>
      <c r="M155" s="31">
        <v>0.28523999999999999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1465.8</v>
      </c>
      <c r="D156" s="40">
        <v>1460.8666666666668</v>
      </c>
      <c r="E156" s="40">
        <v>1448.9333333333336</v>
      </c>
      <c r="F156" s="40">
        <v>1432.0666666666668</v>
      </c>
      <c r="G156" s="40">
        <v>1420.1333333333337</v>
      </c>
      <c r="H156" s="40">
        <v>1477.7333333333336</v>
      </c>
      <c r="I156" s="40">
        <v>1489.666666666667</v>
      </c>
      <c r="J156" s="40">
        <v>1506.5333333333335</v>
      </c>
      <c r="K156" s="31">
        <v>1472.8</v>
      </c>
      <c r="L156" s="31">
        <v>1444</v>
      </c>
      <c r="M156" s="31">
        <v>10.168060000000001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182.95</v>
      </c>
      <c r="D157" s="40">
        <v>183.13333333333333</v>
      </c>
      <c r="E157" s="40">
        <v>181.91666666666666</v>
      </c>
      <c r="F157" s="40">
        <v>180.88333333333333</v>
      </c>
      <c r="G157" s="40">
        <v>179.66666666666666</v>
      </c>
      <c r="H157" s="40">
        <v>184.16666666666666</v>
      </c>
      <c r="I157" s="40">
        <v>185.38333333333335</v>
      </c>
      <c r="J157" s="40">
        <v>186.41666666666666</v>
      </c>
      <c r="K157" s="31">
        <v>184.35</v>
      </c>
      <c r="L157" s="31">
        <v>182.1</v>
      </c>
      <c r="M157" s="31">
        <v>29.006519999999998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367</v>
      </c>
      <c r="D158" s="40">
        <v>367.05</v>
      </c>
      <c r="E158" s="40">
        <v>362.35</v>
      </c>
      <c r="F158" s="40">
        <v>357.7</v>
      </c>
      <c r="G158" s="40">
        <v>353</v>
      </c>
      <c r="H158" s="40">
        <v>371.70000000000005</v>
      </c>
      <c r="I158" s="40">
        <v>376.4</v>
      </c>
      <c r="J158" s="40">
        <v>381.05000000000007</v>
      </c>
      <c r="K158" s="31">
        <v>371.75</v>
      </c>
      <c r="L158" s="31">
        <v>362.4</v>
      </c>
      <c r="M158" s="31">
        <v>2.1868099999999999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83.65</v>
      </c>
      <c r="D159" s="40">
        <v>83.233333333333334</v>
      </c>
      <c r="E159" s="40">
        <v>82.266666666666666</v>
      </c>
      <c r="F159" s="40">
        <v>80.883333333333326</v>
      </c>
      <c r="G159" s="40">
        <v>79.916666666666657</v>
      </c>
      <c r="H159" s="40">
        <v>84.616666666666674</v>
      </c>
      <c r="I159" s="40">
        <v>85.583333333333343</v>
      </c>
      <c r="J159" s="40">
        <v>86.966666666666683</v>
      </c>
      <c r="K159" s="31">
        <v>84.2</v>
      </c>
      <c r="L159" s="31">
        <v>81.849999999999994</v>
      </c>
      <c r="M159" s="31">
        <v>98.815089999999998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3245.65</v>
      </c>
      <c r="D160" s="40">
        <v>3238.9499999999994</v>
      </c>
      <c r="E160" s="40">
        <v>3202.8999999999987</v>
      </c>
      <c r="F160" s="40">
        <v>3160.1499999999992</v>
      </c>
      <c r="G160" s="40">
        <v>3124.0999999999985</v>
      </c>
      <c r="H160" s="40">
        <v>3281.6999999999989</v>
      </c>
      <c r="I160" s="40">
        <v>3317.7499999999991</v>
      </c>
      <c r="J160" s="40">
        <v>3360.4999999999991</v>
      </c>
      <c r="K160" s="31">
        <v>3275</v>
      </c>
      <c r="L160" s="31">
        <v>3196.2</v>
      </c>
      <c r="M160" s="31">
        <v>0.43053000000000002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527.9</v>
      </c>
      <c r="D161" s="40">
        <v>524.7833333333333</v>
      </c>
      <c r="E161" s="40">
        <v>519.61666666666656</v>
      </c>
      <c r="F161" s="40">
        <v>511.33333333333326</v>
      </c>
      <c r="G161" s="40">
        <v>506.16666666666652</v>
      </c>
      <c r="H161" s="40">
        <v>533.06666666666661</v>
      </c>
      <c r="I161" s="40">
        <v>538.23333333333335</v>
      </c>
      <c r="J161" s="40">
        <v>546.51666666666665</v>
      </c>
      <c r="K161" s="31">
        <v>529.95000000000005</v>
      </c>
      <c r="L161" s="31">
        <v>516.5</v>
      </c>
      <c r="M161" s="31">
        <v>2.2191800000000002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192.8</v>
      </c>
      <c r="D162" s="40">
        <v>190.85</v>
      </c>
      <c r="E162" s="40">
        <v>187.14999999999998</v>
      </c>
      <c r="F162" s="40">
        <v>181.49999999999997</v>
      </c>
      <c r="G162" s="40">
        <v>177.79999999999995</v>
      </c>
      <c r="H162" s="40">
        <v>196.5</v>
      </c>
      <c r="I162" s="40">
        <v>200.2</v>
      </c>
      <c r="J162" s="40">
        <v>205.85000000000002</v>
      </c>
      <c r="K162" s="31">
        <v>194.55</v>
      </c>
      <c r="L162" s="31">
        <v>185.2</v>
      </c>
      <c r="M162" s="31">
        <v>21.997260000000001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202.1</v>
      </c>
      <c r="D163" s="40">
        <v>202.51666666666665</v>
      </c>
      <c r="E163" s="40">
        <v>198.93333333333331</v>
      </c>
      <c r="F163" s="40">
        <v>195.76666666666665</v>
      </c>
      <c r="G163" s="40">
        <v>192.18333333333331</v>
      </c>
      <c r="H163" s="40">
        <v>205.68333333333331</v>
      </c>
      <c r="I163" s="40">
        <v>209.26666666666668</v>
      </c>
      <c r="J163" s="40">
        <v>212.43333333333331</v>
      </c>
      <c r="K163" s="31">
        <v>206.1</v>
      </c>
      <c r="L163" s="31">
        <v>199.35</v>
      </c>
      <c r="M163" s="31">
        <v>55.733580000000003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274.3</v>
      </c>
      <c r="D164" s="40">
        <v>275.5333333333333</v>
      </c>
      <c r="E164" s="40">
        <v>271.81666666666661</v>
      </c>
      <c r="F164" s="40">
        <v>269.33333333333331</v>
      </c>
      <c r="G164" s="40">
        <v>265.61666666666662</v>
      </c>
      <c r="H164" s="40">
        <v>278.01666666666659</v>
      </c>
      <c r="I164" s="40">
        <v>281.73333333333329</v>
      </c>
      <c r="J164" s="40">
        <v>284.21666666666658</v>
      </c>
      <c r="K164" s="31">
        <v>279.25</v>
      </c>
      <c r="L164" s="31">
        <v>273.05</v>
      </c>
      <c r="M164" s="31">
        <v>15.33061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7.6166666666666671</v>
      </c>
      <c r="E165" s="40">
        <v>7.4833333333333343</v>
      </c>
      <c r="F165" s="40">
        <v>7.416666666666667</v>
      </c>
      <c r="G165" s="40">
        <v>7.2833333333333341</v>
      </c>
      <c r="H165" s="40">
        <v>7.6833333333333345</v>
      </c>
      <c r="I165" s="40">
        <v>7.8166666666666673</v>
      </c>
      <c r="J165" s="40">
        <v>7.8833333333333346</v>
      </c>
      <c r="K165" s="31">
        <v>7.75</v>
      </c>
      <c r="L165" s="31">
        <v>7.55</v>
      </c>
      <c r="M165" s="31">
        <v>87.167150000000007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47.9</v>
      </c>
      <c r="D166" s="40">
        <v>47.883333333333333</v>
      </c>
      <c r="E166" s="40">
        <v>47.266666666666666</v>
      </c>
      <c r="F166" s="40">
        <v>46.633333333333333</v>
      </c>
      <c r="G166" s="40">
        <v>46.016666666666666</v>
      </c>
      <c r="H166" s="40">
        <v>48.516666666666666</v>
      </c>
      <c r="I166" s="40">
        <v>49.133333333333326</v>
      </c>
      <c r="J166" s="40">
        <v>49.766666666666666</v>
      </c>
      <c r="K166" s="31">
        <v>48.5</v>
      </c>
      <c r="L166" s="31">
        <v>47.25</v>
      </c>
      <c r="M166" s="31">
        <v>13.47129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157.15</v>
      </c>
      <c r="D167" s="40">
        <v>157.4</v>
      </c>
      <c r="E167" s="40">
        <v>155.05000000000001</v>
      </c>
      <c r="F167" s="40">
        <v>152.95000000000002</v>
      </c>
      <c r="G167" s="40">
        <v>150.60000000000002</v>
      </c>
      <c r="H167" s="40">
        <v>159.5</v>
      </c>
      <c r="I167" s="40">
        <v>161.84999999999997</v>
      </c>
      <c r="J167" s="40">
        <v>163.95</v>
      </c>
      <c r="K167" s="31">
        <v>159.75</v>
      </c>
      <c r="L167" s="31">
        <v>155.30000000000001</v>
      </c>
      <c r="M167" s="31">
        <v>199.09128999999999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321.35000000000002</v>
      </c>
      <c r="D168" s="40">
        <v>324.11666666666667</v>
      </c>
      <c r="E168" s="40">
        <v>315.23333333333335</v>
      </c>
      <c r="F168" s="40">
        <v>309.11666666666667</v>
      </c>
      <c r="G168" s="40">
        <v>300.23333333333335</v>
      </c>
      <c r="H168" s="40">
        <v>330.23333333333335</v>
      </c>
      <c r="I168" s="40">
        <v>339.11666666666667</v>
      </c>
      <c r="J168" s="40">
        <v>345.23333333333335</v>
      </c>
      <c r="K168" s="31">
        <v>333</v>
      </c>
      <c r="L168" s="31">
        <v>318</v>
      </c>
      <c r="M168" s="31">
        <v>3.2483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4422.1499999999996</v>
      </c>
      <c r="D169" s="40">
        <v>4431.9666666666662</v>
      </c>
      <c r="E169" s="40">
        <v>4395.1833333333325</v>
      </c>
      <c r="F169" s="40">
        <v>4368.2166666666662</v>
      </c>
      <c r="G169" s="40">
        <v>4331.4333333333325</v>
      </c>
      <c r="H169" s="40">
        <v>4458.9333333333325</v>
      </c>
      <c r="I169" s="40">
        <v>4495.7166666666672</v>
      </c>
      <c r="J169" s="40">
        <v>4522.6833333333325</v>
      </c>
      <c r="K169" s="31">
        <v>4468.75</v>
      </c>
      <c r="L169" s="31">
        <v>4405</v>
      </c>
      <c r="M169" s="31">
        <v>0.18348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32.299999999999997</v>
      </c>
      <c r="D170" s="40">
        <v>31.633333333333329</v>
      </c>
      <c r="E170" s="40">
        <v>30.716666666666661</v>
      </c>
      <c r="F170" s="40">
        <v>29.133333333333333</v>
      </c>
      <c r="G170" s="40">
        <v>28.216666666666665</v>
      </c>
      <c r="H170" s="40">
        <v>33.216666666666654</v>
      </c>
      <c r="I170" s="40">
        <v>34.133333333333326</v>
      </c>
      <c r="J170" s="40">
        <v>35.716666666666654</v>
      </c>
      <c r="K170" s="31">
        <v>32.549999999999997</v>
      </c>
      <c r="L170" s="31">
        <v>30.05</v>
      </c>
      <c r="M170" s="31">
        <v>324.82573000000002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3435.55</v>
      </c>
      <c r="D171" s="40">
        <v>3482.0666666666671</v>
      </c>
      <c r="E171" s="40">
        <v>3378.483333333334</v>
      </c>
      <c r="F171" s="40">
        <v>3321.416666666667</v>
      </c>
      <c r="G171" s="40">
        <v>3217.8333333333339</v>
      </c>
      <c r="H171" s="40">
        <v>3539.1333333333341</v>
      </c>
      <c r="I171" s="40">
        <v>3642.7166666666672</v>
      </c>
      <c r="J171" s="40">
        <v>3699.7833333333342</v>
      </c>
      <c r="K171" s="31">
        <v>3585.65</v>
      </c>
      <c r="L171" s="31">
        <v>3425</v>
      </c>
      <c r="M171" s="31">
        <v>1.2082200000000001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192.9</v>
      </c>
      <c r="D172" s="40">
        <v>193.54999999999998</v>
      </c>
      <c r="E172" s="40">
        <v>191.84999999999997</v>
      </c>
      <c r="F172" s="40">
        <v>190.79999999999998</v>
      </c>
      <c r="G172" s="40">
        <v>189.09999999999997</v>
      </c>
      <c r="H172" s="40">
        <v>194.59999999999997</v>
      </c>
      <c r="I172" s="40">
        <v>196.29999999999995</v>
      </c>
      <c r="J172" s="40">
        <v>197.34999999999997</v>
      </c>
      <c r="K172" s="31">
        <v>195.25</v>
      </c>
      <c r="L172" s="31">
        <v>192.5</v>
      </c>
      <c r="M172" s="31">
        <v>1.4636199999999999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3407.65</v>
      </c>
      <c r="D173" s="40">
        <v>3415.8833333333332</v>
      </c>
      <c r="E173" s="40">
        <v>3381.7666666666664</v>
      </c>
      <c r="F173" s="40">
        <v>3355.8833333333332</v>
      </c>
      <c r="G173" s="40">
        <v>3321.7666666666664</v>
      </c>
      <c r="H173" s="40">
        <v>3441.7666666666664</v>
      </c>
      <c r="I173" s="40">
        <v>3475.8833333333332</v>
      </c>
      <c r="J173" s="40">
        <v>3501.7666666666664</v>
      </c>
      <c r="K173" s="31">
        <v>3450</v>
      </c>
      <c r="L173" s="31">
        <v>3390</v>
      </c>
      <c r="M173" s="31">
        <v>0.10052999999999999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147.4</v>
      </c>
      <c r="D174" s="40">
        <v>147.96666666666667</v>
      </c>
      <c r="E174" s="40">
        <v>146.48333333333335</v>
      </c>
      <c r="F174" s="40">
        <v>145.56666666666669</v>
      </c>
      <c r="G174" s="40">
        <v>144.08333333333337</v>
      </c>
      <c r="H174" s="40">
        <v>148.88333333333333</v>
      </c>
      <c r="I174" s="40">
        <v>150.36666666666662</v>
      </c>
      <c r="J174" s="40">
        <v>151.2833333333333</v>
      </c>
      <c r="K174" s="31">
        <v>149.44999999999999</v>
      </c>
      <c r="L174" s="31">
        <v>147.05000000000001</v>
      </c>
      <c r="M174" s="31">
        <v>6.2125899999999996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5999.8</v>
      </c>
      <c r="D175" s="40">
        <v>6026.3666666666677</v>
      </c>
      <c r="E175" s="40">
        <v>5956.133333333335</v>
      </c>
      <c r="F175" s="40">
        <v>5912.4666666666672</v>
      </c>
      <c r="G175" s="40">
        <v>5842.2333333333345</v>
      </c>
      <c r="H175" s="40">
        <v>6070.0333333333356</v>
      </c>
      <c r="I175" s="40">
        <v>6140.2666666666673</v>
      </c>
      <c r="J175" s="40">
        <v>6183.9333333333361</v>
      </c>
      <c r="K175" s="31">
        <v>6096.6</v>
      </c>
      <c r="L175" s="31">
        <v>5982.7</v>
      </c>
      <c r="M175" s="31">
        <v>0.23851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4018.3</v>
      </c>
      <c r="D176" s="40">
        <v>3951.85</v>
      </c>
      <c r="E176" s="40">
        <v>3872.7</v>
      </c>
      <c r="F176" s="40">
        <v>3727.1</v>
      </c>
      <c r="G176" s="40">
        <v>3647.95</v>
      </c>
      <c r="H176" s="40">
        <v>4097.45</v>
      </c>
      <c r="I176" s="40">
        <v>4176.6000000000004</v>
      </c>
      <c r="J176" s="40">
        <v>4322.2</v>
      </c>
      <c r="K176" s="31">
        <v>4031</v>
      </c>
      <c r="L176" s="31">
        <v>3806.25</v>
      </c>
      <c r="M176" s="31">
        <v>5.6291200000000003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1559.2</v>
      </c>
      <c r="D177" s="40">
        <v>1559.2333333333336</v>
      </c>
      <c r="E177" s="40">
        <v>1540.8666666666672</v>
      </c>
      <c r="F177" s="40">
        <v>1522.5333333333338</v>
      </c>
      <c r="G177" s="40">
        <v>1504.1666666666674</v>
      </c>
      <c r="H177" s="40">
        <v>1577.5666666666671</v>
      </c>
      <c r="I177" s="40">
        <v>1595.9333333333334</v>
      </c>
      <c r="J177" s="40">
        <v>1614.2666666666669</v>
      </c>
      <c r="K177" s="31">
        <v>1577.6</v>
      </c>
      <c r="L177" s="31">
        <v>1540.9</v>
      </c>
      <c r="M177" s="31">
        <v>1.44085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535.9</v>
      </c>
      <c r="D178" s="40">
        <v>533.83333333333337</v>
      </c>
      <c r="E178" s="40">
        <v>530.06666666666672</v>
      </c>
      <c r="F178" s="40">
        <v>524.23333333333335</v>
      </c>
      <c r="G178" s="40">
        <v>520.4666666666667</v>
      </c>
      <c r="H178" s="40">
        <v>539.66666666666674</v>
      </c>
      <c r="I178" s="40">
        <v>543.43333333333339</v>
      </c>
      <c r="J178" s="40">
        <v>549.26666666666677</v>
      </c>
      <c r="K178" s="31">
        <v>537.6</v>
      </c>
      <c r="L178" s="31">
        <v>528</v>
      </c>
      <c r="M178" s="31">
        <v>16.683520000000001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1004.45</v>
      </c>
      <c r="D179" s="40">
        <v>1005.1833333333334</v>
      </c>
      <c r="E179" s="40">
        <v>990.36666666666679</v>
      </c>
      <c r="F179" s="40">
        <v>976.28333333333342</v>
      </c>
      <c r="G179" s="40">
        <v>961.46666666666681</v>
      </c>
      <c r="H179" s="40">
        <v>1019.2666666666668</v>
      </c>
      <c r="I179" s="40">
        <v>1034.0833333333335</v>
      </c>
      <c r="J179" s="40">
        <v>1048.1666666666667</v>
      </c>
      <c r="K179" s="31">
        <v>1020</v>
      </c>
      <c r="L179" s="31">
        <v>991.1</v>
      </c>
      <c r="M179" s="31">
        <v>0.62848999999999999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663.2</v>
      </c>
      <c r="D180" s="40">
        <v>661.55000000000007</v>
      </c>
      <c r="E180" s="40">
        <v>648.15000000000009</v>
      </c>
      <c r="F180" s="40">
        <v>633.1</v>
      </c>
      <c r="G180" s="40">
        <v>619.70000000000005</v>
      </c>
      <c r="H180" s="40">
        <v>676.60000000000014</v>
      </c>
      <c r="I180" s="40">
        <v>690</v>
      </c>
      <c r="J180" s="40">
        <v>705.05000000000018</v>
      </c>
      <c r="K180" s="31">
        <v>674.95</v>
      </c>
      <c r="L180" s="31">
        <v>646.5</v>
      </c>
      <c r="M180" s="31">
        <v>2.5620599999999998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1126.9000000000001</v>
      </c>
      <c r="D181" s="40">
        <v>1124.9833333333333</v>
      </c>
      <c r="E181" s="40">
        <v>1111.9666666666667</v>
      </c>
      <c r="F181" s="40">
        <v>1097.0333333333333</v>
      </c>
      <c r="G181" s="40">
        <v>1084.0166666666667</v>
      </c>
      <c r="H181" s="40">
        <v>1139.9166666666667</v>
      </c>
      <c r="I181" s="40">
        <v>1152.9333333333336</v>
      </c>
      <c r="J181" s="40">
        <v>1167.8666666666668</v>
      </c>
      <c r="K181" s="31">
        <v>1138</v>
      </c>
      <c r="L181" s="31">
        <v>1110.05</v>
      </c>
      <c r="M181" s="31">
        <v>9.6572600000000008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553.79999999999995</v>
      </c>
      <c r="D182" s="40">
        <v>554.31666666666661</v>
      </c>
      <c r="E182" s="40">
        <v>547.38333333333321</v>
      </c>
      <c r="F182" s="40">
        <v>540.96666666666658</v>
      </c>
      <c r="G182" s="40">
        <v>534.03333333333319</v>
      </c>
      <c r="H182" s="40">
        <v>560.73333333333323</v>
      </c>
      <c r="I182" s="40">
        <v>567.66666666666663</v>
      </c>
      <c r="J182" s="40">
        <v>574.08333333333326</v>
      </c>
      <c r="K182" s="31">
        <v>561.25</v>
      </c>
      <c r="L182" s="31">
        <v>547.9</v>
      </c>
      <c r="M182" s="31">
        <v>3.5423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1633.2</v>
      </c>
      <c r="D183" s="40">
        <v>1630.0666666666666</v>
      </c>
      <c r="E183" s="40">
        <v>1613.1333333333332</v>
      </c>
      <c r="F183" s="40">
        <v>1593.0666666666666</v>
      </c>
      <c r="G183" s="40">
        <v>1576.1333333333332</v>
      </c>
      <c r="H183" s="40">
        <v>1650.1333333333332</v>
      </c>
      <c r="I183" s="40">
        <v>1667.0666666666666</v>
      </c>
      <c r="J183" s="40">
        <v>1687.1333333333332</v>
      </c>
      <c r="K183" s="31">
        <v>1647</v>
      </c>
      <c r="L183" s="31">
        <v>1610</v>
      </c>
      <c r="M183" s="31">
        <v>5.0742700000000003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333.55</v>
      </c>
      <c r="D184" s="40">
        <v>334.4666666666667</v>
      </c>
      <c r="E184" s="40">
        <v>331.38333333333338</v>
      </c>
      <c r="F184" s="40">
        <v>329.2166666666667</v>
      </c>
      <c r="G184" s="40">
        <v>326.13333333333338</v>
      </c>
      <c r="H184" s="40">
        <v>336.63333333333338</v>
      </c>
      <c r="I184" s="40">
        <v>339.71666666666664</v>
      </c>
      <c r="J184" s="40">
        <v>341.88333333333338</v>
      </c>
      <c r="K184" s="31">
        <v>337.55</v>
      </c>
      <c r="L184" s="31">
        <v>332.3</v>
      </c>
      <c r="M184" s="31">
        <v>14.74315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638.35</v>
      </c>
      <c r="D185" s="40">
        <v>637.06666666666672</v>
      </c>
      <c r="E185" s="40">
        <v>633.28333333333342</v>
      </c>
      <c r="F185" s="40">
        <v>628.2166666666667</v>
      </c>
      <c r="G185" s="40">
        <v>624.43333333333339</v>
      </c>
      <c r="H185" s="40">
        <v>642.13333333333344</v>
      </c>
      <c r="I185" s="40">
        <v>645.91666666666674</v>
      </c>
      <c r="J185" s="40">
        <v>650.98333333333346</v>
      </c>
      <c r="K185" s="31">
        <v>640.85</v>
      </c>
      <c r="L185" s="31">
        <v>632</v>
      </c>
      <c r="M185" s="31">
        <v>1.9284399999999999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1606.8</v>
      </c>
      <c r="D186" s="40">
        <v>1606.4833333333333</v>
      </c>
      <c r="E186" s="40">
        <v>1590.3166666666666</v>
      </c>
      <c r="F186" s="40">
        <v>1573.8333333333333</v>
      </c>
      <c r="G186" s="40">
        <v>1557.6666666666665</v>
      </c>
      <c r="H186" s="40">
        <v>1622.9666666666667</v>
      </c>
      <c r="I186" s="40">
        <v>1639.1333333333332</v>
      </c>
      <c r="J186" s="40">
        <v>1655.6166666666668</v>
      </c>
      <c r="K186" s="31">
        <v>1622.65</v>
      </c>
      <c r="L186" s="31">
        <v>1590</v>
      </c>
      <c r="M186" s="31">
        <v>9.9939800000000005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368.35</v>
      </c>
      <c r="D187" s="40">
        <v>369.75</v>
      </c>
      <c r="E187" s="40">
        <v>364.6</v>
      </c>
      <c r="F187" s="40">
        <v>360.85</v>
      </c>
      <c r="G187" s="40">
        <v>355.70000000000005</v>
      </c>
      <c r="H187" s="40">
        <v>373.5</v>
      </c>
      <c r="I187" s="40">
        <v>378.65</v>
      </c>
      <c r="J187" s="40">
        <v>382.4</v>
      </c>
      <c r="K187" s="31">
        <v>374.9</v>
      </c>
      <c r="L187" s="31">
        <v>366</v>
      </c>
      <c r="M187" s="31">
        <v>3.8574099999999998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150.65</v>
      </c>
      <c r="D188" s="40">
        <v>150.50000000000003</v>
      </c>
      <c r="E188" s="40">
        <v>148.20000000000005</v>
      </c>
      <c r="F188" s="40">
        <v>145.75000000000003</v>
      </c>
      <c r="G188" s="40">
        <v>143.45000000000005</v>
      </c>
      <c r="H188" s="40">
        <v>152.95000000000005</v>
      </c>
      <c r="I188" s="40">
        <v>155.25000000000006</v>
      </c>
      <c r="J188" s="40">
        <v>157.70000000000005</v>
      </c>
      <c r="K188" s="31">
        <v>152.80000000000001</v>
      </c>
      <c r="L188" s="31">
        <v>148.05000000000001</v>
      </c>
      <c r="M188" s="31">
        <v>52.512250000000002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1458.85</v>
      </c>
      <c r="D189" s="40">
        <v>1461</v>
      </c>
      <c r="E189" s="40">
        <v>1447.85</v>
      </c>
      <c r="F189" s="40">
        <v>1436.85</v>
      </c>
      <c r="G189" s="40">
        <v>1423.6999999999998</v>
      </c>
      <c r="H189" s="40">
        <v>1472</v>
      </c>
      <c r="I189" s="40">
        <v>1485.15</v>
      </c>
      <c r="J189" s="40">
        <v>1496.15</v>
      </c>
      <c r="K189" s="31">
        <v>1474.15</v>
      </c>
      <c r="L189" s="31">
        <v>1450</v>
      </c>
      <c r="M189" s="31">
        <v>0.43473000000000001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491.1</v>
      </c>
      <c r="D190" s="40">
        <v>491.13333333333338</v>
      </c>
      <c r="E190" s="40">
        <v>485.46666666666675</v>
      </c>
      <c r="F190" s="40">
        <v>479.83333333333337</v>
      </c>
      <c r="G190" s="40">
        <v>474.16666666666674</v>
      </c>
      <c r="H190" s="40">
        <v>496.76666666666677</v>
      </c>
      <c r="I190" s="40">
        <v>502.43333333333339</v>
      </c>
      <c r="J190" s="40">
        <v>508.06666666666678</v>
      </c>
      <c r="K190" s="31">
        <v>496.8</v>
      </c>
      <c r="L190" s="31">
        <v>485.5</v>
      </c>
      <c r="M190" s="31">
        <v>2.81331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177.2</v>
      </c>
      <c r="D191" s="40">
        <v>177.76666666666665</v>
      </c>
      <c r="E191" s="40">
        <v>175.93333333333331</v>
      </c>
      <c r="F191" s="40">
        <v>174.66666666666666</v>
      </c>
      <c r="G191" s="40">
        <v>172.83333333333331</v>
      </c>
      <c r="H191" s="40">
        <v>179.0333333333333</v>
      </c>
      <c r="I191" s="40">
        <v>180.86666666666667</v>
      </c>
      <c r="J191" s="40">
        <v>182.1333333333333</v>
      </c>
      <c r="K191" s="31">
        <v>179.6</v>
      </c>
      <c r="L191" s="31">
        <v>176.5</v>
      </c>
      <c r="M191" s="31">
        <v>1.4903999999999999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1701.4</v>
      </c>
      <c r="D192" s="40">
        <v>1704.1333333333332</v>
      </c>
      <c r="E192" s="40">
        <v>1688.2666666666664</v>
      </c>
      <c r="F192" s="40">
        <v>1675.1333333333332</v>
      </c>
      <c r="G192" s="40">
        <v>1659.2666666666664</v>
      </c>
      <c r="H192" s="40">
        <v>1717.2666666666664</v>
      </c>
      <c r="I192" s="40">
        <v>1733.1333333333332</v>
      </c>
      <c r="J192" s="40">
        <v>1746.2666666666664</v>
      </c>
      <c r="K192" s="31">
        <v>1720</v>
      </c>
      <c r="L192" s="31">
        <v>1691</v>
      </c>
      <c r="M192" s="31">
        <v>1.2063699999999999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674.35</v>
      </c>
      <c r="D193" s="40">
        <v>679.4</v>
      </c>
      <c r="E193" s="40">
        <v>667.94999999999993</v>
      </c>
      <c r="F193" s="40">
        <v>661.55</v>
      </c>
      <c r="G193" s="40">
        <v>650.09999999999991</v>
      </c>
      <c r="H193" s="40">
        <v>685.8</v>
      </c>
      <c r="I193" s="40">
        <v>697.25</v>
      </c>
      <c r="J193" s="40">
        <v>703.65</v>
      </c>
      <c r="K193" s="31">
        <v>690.85</v>
      </c>
      <c r="L193" s="31">
        <v>673</v>
      </c>
      <c r="M193" s="31">
        <v>20.536380000000001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344</v>
      </c>
      <c r="D194" s="40">
        <v>345.63333333333338</v>
      </c>
      <c r="E194" s="40">
        <v>338.56666666666678</v>
      </c>
      <c r="F194" s="40">
        <v>333.13333333333338</v>
      </c>
      <c r="G194" s="40">
        <v>326.06666666666678</v>
      </c>
      <c r="H194" s="40">
        <v>351.06666666666678</v>
      </c>
      <c r="I194" s="40">
        <v>358.13333333333338</v>
      </c>
      <c r="J194" s="40">
        <v>363.56666666666678</v>
      </c>
      <c r="K194" s="31">
        <v>352.7</v>
      </c>
      <c r="L194" s="31">
        <v>340.2</v>
      </c>
      <c r="M194" s="31">
        <v>9.09239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104.85</v>
      </c>
      <c r="D195" s="40">
        <v>104.35000000000001</v>
      </c>
      <c r="E195" s="40">
        <v>101.95000000000002</v>
      </c>
      <c r="F195" s="40">
        <v>99.050000000000011</v>
      </c>
      <c r="G195" s="40">
        <v>96.65000000000002</v>
      </c>
      <c r="H195" s="40">
        <v>107.25000000000001</v>
      </c>
      <c r="I195" s="40">
        <v>109.65000000000002</v>
      </c>
      <c r="J195" s="40">
        <v>112.55000000000001</v>
      </c>
      <c r="K195" s="31">
        <v>106.75</v>
      </c>
      <c r="L195" s="31">
        <v>101.45</v>
      </c>
      <c r="M195" s="31">
        <v>12.9274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110.95</v>
      </c>
      <c r="D196" s="40">
        <v>111.35000000000001</v>
      </c>
      <c r="E196" s="40">
        <v>109.10000000000002</v>
      </c>
      <c r="F196" s="40">
        <v>107.25000000000001</v>
      </c>
      <c r="G196" s="40">
        <v>105.00000000000003</v>
      </c>
      <c r="H196" s="40">
        <v>113.20000000000002</v>
      </c>
      <c r="I196" s="40">
        <v>115.44999999999999</v>
      </c>
      <c r="J196" s="40">
        <v>117.30000000000001</v>
      </c>
      <c r="K196" s="31">
        <v>113.6</v>
      </c>
      <c r="L196" s="31">
        <v>109.5</v>
      </c>
      <c r="M196" s="31">
        <v>17.143450000000001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345.4</v>
      </c>
      <c r="D197" s="40">
        <v>348.31666666666666</v>
      </c>
      <c r="E197" s="40">
        <v>341.63333333333333</v>
      </c>
      <c r="F197" s="40">
        <v>337.86666666666667</v>
      </c>
      <c r="G197" s="40">
        <v>331.18333333333334</v>
      </c>
      <c r="H197" s="40">
        <v>352.08333333333331</v>
      </c>
      <c r="I197" s="40">
        <v>358.76666666666659</v>
      </c>
      <c r="J197" s="40">
        <v>362.5333333333333</v>
      </c>
      <c r="K197" s="31">
        <v>355</v>
      </c>
      <c r="L197" s="31">
        <v>344.55</v>
      </c>
      <c r="M197" s="31">
        <v>9.6315100000000005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605.85</v>
      </c>
      <c r="D198" s="40">
        <v>607.2833333333333</v>
      </c>
      <c r="E198" s="40">
        <v>601.56666666666661</v>
      </c>
      <c r="F198" s="40">
        <v>597.2833333333333</v>
      </c>
      <c r="G198" s="40">
        <v>591.56666666666661</v>
      </c>
      <c r="H198" s="40">
        <v>611.56666666666661</v>
      </c>
      <c r="I198" s="40">
        <v>617.2833333333333</v>
      </c>
      <c r="J198" s="40">
        <v>621.56666666666661</v>
      </c>
      <c r="K198" s="31">
        <v>613</v>
      </c>
      <c r="L198" s="31">
        <v>603</v>
      </c>
      <c r="M198" s="31">
        <v>0.26058999999999999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2249.3000000000002</v>
      </c>
      <c r="D199" s="40">
        <v>2253.4</v>
      </c>
      <c r="E199" s="40">
        <v>2232.9500000000003</v>
      </c>
      <c r="F199" s="40">
        <v>2216.6000000000004</v>
      </c>
      <c r="G199" s="40">
        <v>2196.1500000000005</v>
      </c>
      <c r="H199" s="40">
        <v>2269.75</v>
      </c>
      <c r="I199" s="40">
        <v>2290.1999999999998</v>
      </c>
      <c r="J199" s="40">
        <v>2306.5499999999997</v>
      </c>
      <c r="K199" s="31">
        <v>2273.85</v>
      </c>
      <c r="L199" s="31">
        <v>2237.0500000000002</v>
      </c>
      <c r="M199" s="31">
        <v>0.44695000000000001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1273.25</v>
      </c>
      <c r="D200" s="40">
        <v>1264.1499999999999</v>
      </c>
      <c r="E200" s="40">
        <v>1239.3499999999997</v>
      </c>
      <c r="F200" s="40">
        <v>1205.4499999999998</v>
      </c>
      <c r="G200" s="40">
        <v>1180.6499999999996</v>
      </c>
      <c r="H200" s="40">
        <v>1298.0499999999997</v>
      </c>
      <c r="I200" s="40">
        <v>1322.85</v>
      </c>
      <c r="J200" s="40">
        <v>1356.7499999999998</v>
      </c>
      <c r="K200" s="31">
        <v>1288.95</v>
      </c>
      <c r="L200" s="31">
        <v>1230.25</v>
      </c>
      <c r="M200" s="31">
        <v>60.638950000000001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3255.8</v>
      </c>
      <c r="D201" s="40">
        <v>3258.8000000000006</v>
      </c>
      <c r="E201" s="40">
        <v>3225.9500000000012</v>
      </c>
      <c r="F201" s="40">
        <v>3196.1000000000004</v>
      </c>
      <c r="G201" s="40">
        <v>3163.2500000000009</v>
      </c>
      <c r="H201" s="40">
        <v>3288.6500000000015</v>
      </c>
      <c r="I201" s="40">
        <v>3321.5000000000009</v>
      </c>
      <c r="J201" s="40">
        <v>3351.3500000000017</v>
      </c>
      <c r="K201" s="31">
        <v>3291.65</v>
      </c>
      <c r="L201" s="31">
        <v>3228.95</v>
      </c>
      <c r="M201" s="31">
        <v>3.3570099999999998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1546.8</v>
      </c>
      <c r="D202" s="40">
        <v>1545.5333333333335</v>
      </c>
      <c r="E202" s="40">
        <v>1536.2666666666671</v>
      </c>
      <c r="F202" s="40">
        <v>1525.7333333333336</v>
      </c>
      <c r="G202" s="40">
        <v>1516.4666666666672</v>
      </c>
      <c r="H202" s="40">
        <v>1556.0666666666671</v>
      </c>
      <c r="I202" s="40">
        <v>1565.3333333333335</v>
      </c>
      <c r="J202" s="40">
        <v>1575.866666666667</v>
      </c>
      <c r="K202" s="31">
        <v>1554.8</v>
      </c>
      <c r="L202" s="31">
        <v>1535</v>
      </c>
      <c r="M202" s="31">
        <v>74.114990000000006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746.3</v>
      </c>
      <c r="D203" s="40">
        <v>746.1</v>
      </c>
      <c r="E203" s="40">
        <v>740.2</v>
      </c>
      <c r="F203" s="40">
        <v>734.1</v>
      </c>
      <c r="G203" s="40">
        <v>728.2</v>
      </c>
      <c r="H203" s="40">
        <v>752.2</v>
      </c>
      <c r="I203" s="40">
        <v>758.09999999999991</v>
      </c>
      <c r="J203" s="40">
        <v>764.2</v>
      </c>
      <c r="K203" s="31">
        <v>752</v>
      </c>
      <c r="L203" s="31">
        <v>740</v>
      </c>
      <c r="M203" s="31">
        <v>31.721979999999999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79.75</v>
      </c>
      <c r="D204" s="40">
        <v>79.966666666666669</v>
      </c>
      <c r="E204" s="40">
        <v>79.033333333333331</v>
      </c>
      <c r="F204" s="40">
        <v>78.316666666666663</v>
      </c>
      <c r="G204" s="40">
        <v>77.383333333333326</v>
      </c>
      <c r="H204" s="40">
        <v>80.683333333333337</v>
      </c>
      <c r="I204" s="40">
        <v>81.616666666666674</v>
      </c>
      <c r="J204" s="40">
        <v>82.333333333333343</v>
      </c>
      <c r="K204" s="31">
        <v>80.900000000000006</v>
      </c>
      <c r="L204" s="31">
        <v>79.25</v>
      </c>
      <c r="M204" s="31">
        <v>29.35022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1500.9</v>
      </c>
      <c r="D205" s="40">
        <v>1517.9666666666665</v>
      </c>
      <c r="E205" s="40">
        <v>1467.9333333333329</v>
      </c>
      <c r="F205" s="40">
        <v>1434.9666666666665</v>
      </c>
      <c r="G205" s="40">
        <v>1384.9333333333329</v>
      </c>
      <c r="H205" s="40">
        <v>1550.9333333333329</v>
      </c>
      <c r="I205" s="40">
        <v>1600.9666666666662</v>
      </c>
      <c r="J205" s="40">
        <v>1633.9333333333329</v>
      </c>
      <c r="K205" s="31">
        <v>1568</v>
      </c>
      <c r="L205" s="31">
        <v>1485</v>
      </c>
      <c r="M205" s="31">
        <v>17.423349999999999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1439.25</v>
      </c>
      <c r="D206" s="40">
        <v>1463.1666666666667</v>
      </c>
      <c r="E206" s="40">
        <v>1400.3833333333334</v>
      </c>
      <c r="F206" s="40">
        <v>1361.5166666666667</v>
      </c>
      <c r="G206" s="40">
        <v>1298.7333333333333</v>
      </c>
      <c r="H206" s="40">
        <v>1502.0333333333335</v>
      </c>
      <c r="I206" s="40">
        <v>1564.8166666666668</v>
      </c>
      <c r="J206" s="40">
        <v>1603.6833333333336</v>
      </c>
      <c r="K206" s="31">
        <v>1525.95</v>
      </c>
      <c r="L206" s="31">
        <v>1424.3</v>
      </c>
      <c r="M206" s="31">
        <v>4.56189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1451.2</v>
      </c>
      <c r="D207" s="40">
        <v>1455.7166666666665</v>
      </c>
      <c r="E207" s="40">
        <v>1441.9333333333329</v>
      </c>
      <c r="F207" s="40">
        <v>1432.6666666666665</v>
      </c>
      <c r="G207" s="40">
        <v>1418.883333333333</v>
      </c>
      <c r="H207" s="40">
        <v>1464.9833333333329</v>
      </c>
      <c r="I207" s="40">
        <v>1478.7666666666662</v>
      </c>
      <c r="J207" s="40">
        <v>1488.0333333333328</v>
      </c>
      <c r="K207" s="31">
        <v>1469.5</v>
      </c>
      <c r="L207" s="31">
        <v>1446.45</v>
      </c>
      <c r="M207" s="31">
        <v>7.6661400000000004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274.25</v>
      </c>
      <c r="D208" s="40">
        <v>272.7</v>
      </c>
      <c r="E208" s="40">
        <v>269.39999999999998</v>
      </c>
      <c r="F208" s="40">
        <v>264.55</v>
      </c>
      <c r="G208" s="40">
        <v>261.25</v>
      </c>
      <c r="H208" s="40">
        <v>277.54999999999995</v>
      </c>
      <c r="I208" s="40">
        <v>280.85000000000002</v>
      </c>
      <c r="J208" s="40">
        <v>285.69999999999993</v>
      </c>
      <c r="K208" s="31">
        <v>276</v>
      </c>
      <c r="L208" s="31">
        <v>267.85000000000002</v>
      </c>
      <c r="M208" s="31">
        <v>6.2981800000000003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141.69999999999999</v>
      </c>
      <c r="D209" s="40">
        <v>142.70000000000002</v>
      </c>
      <c r="E209" s="40">
        <v>139.50000000000003</v>
      </c>
      <c r="F209" s="40">
        <v>137.30000000000001</v>
      </c>
      <c r="G209" s="40">
        <v>134.10000000000002</v>
      </c>
      <c r="H209" s="40">
        <v>144.90000000000003</v>
      </c>
      <c r="I209" s="40">
        <v>148.10000000000002</v>
      </c>
      <c r="J209" s="40">
        <v>150.30000000000004</v>
      </c>
      <c r="K209" s="31">
        <v>145.9</v>
      </c>
      <c r="L209" s="31">
        <v>140.5</v>
      </c>
      <c r="M209" s="31">
        <v>18.563089999999999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2874.95</v>
      </c>
      <c r="D210" s="40">
        <v>2873.3166666666671</v>
      </c>
      <c r="E210" s="40">
        <v>2861.6333333333341</v>
      </c>
      <c r="F210" s="40">
        <v>2848.3166666666671</v>
      </c>
      <c r="G210" s="40">
        <v>2836.6333333333341</v>
      </c>
      <c r="H210" s="40">
        <v>2886.6333333333341</v>
      </c>
      <c r="I210" s="40">
        <v>2898.3166666666675</v>
      </c>
      <c r="J210" s="40">
        <v>2911.6333333333341</v>
      </c>
      <c r="K210" s="31">
        <v>2885</v>
      </c>
      <c r="L210" s="31">
        <v>2860</v>
      </c>
      <c r="M210" s="31">
        <v>6.8187300000000004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47.3</v>
      </c>
      <c r="D211" s="40">
        <v>47.466666666666669</v>
      </c>
      <c r="E211" s="40">
        <v>46.933333333333337</v>
      </c>
      <c r="F211" s="40">
        <v>46.56666666666667</v>
      </c>
      <c r="G211" s="40">
        <v>46.033333333333339</v>
      </c>
      <c r="H211" s="40">
        <v>47.833333333333336</v>
      </c>
      <c r="I211" s="40">
        <v>48.366666666666667</v>
      </c>
      <c r="J211" s="40">
        <v>48.733333333333334</v>
      </c>
      <c r="K211" s="31">
        <v>48</v>
      </c>
      <c r="L211" s="31">
        <v>47.1</v>
      </c>
      <c r="M211" s="31">
        <v>29.943079999999998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486.8</v>
      </c>
      <c r="D212" s="40">
        <v>482.91666666666669</v>
      </c>
      <c r="E212" s="40">
        <v>478.23333333333335</v>
      </c>
      <c r="F212" s="40">
        <v>469.66666666666669</v>
      </c>
      <c r="G212" s="40">
        <v>464.98333333333335</v>
      </c>
      <c r="H212" s="40">
        <v>491.48333333333335</v>
      </c>
      <c r="I212" s="40">
        <v>496.16666666666663</v>
      </c>
      <c r="J212" s="40">
        <v>504.73333333333335</v>
      </c>
      <c r="K212" s="31">
        <v>487.6</v>
      </c>
      <c r="L212" s="31">
        <v>474.35</v>
      </c>
      <c r="M212" s="31">
        <v>124.15049999999999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1403.05</v>
      </c>
      <c r="D213" s="40">
        <v>1407.7</v>
      </c>
      <c r="E213" s="40">
        <v>1390.4</v>
      </c>
      <c r="F213" s="40">
        <v>1377.75</v>
      </c>
      <c r="G213" s="40">
        <v>1360.45</v>
      </c>
      <c r="H213" s="40">
        <v>1420.3500000000001</v>
      </c>
      <c r="I213" s="40">
        <v>1437.6499999999999</v>
      </c>
      <c r="J213" s="40">
        <v>1450.3000000000002</v>
      </c>
      <c r="K213" s="31">
        <v>1425</v>
      </c>
      <c r="L213" s="31">
        <v>1395.05</v>
      </c>
      <c r="M213" s="31">
        <v>7.3811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124.6</v>
      </c>
      <c r="D214" s="40">
        <v>125.23333333333333</v>
      </c>
      <c r="E214" s="40">
        <v>123.41666666666667</v>
      </c>
      <c r="F214" s="40">
        <v>122.23333333333333</v>
      </c>
      <c r="G214" s="40">
        <v>120.41666666666667</v>
      </c>
      <c r="H214" s="40">
        <v>126.41666666666667</v>
      </c>
      <c r="I214" s="40">
        <v>128.23333333333335</v>
      </c>
      <c r="J214" s="40">
        <v>129.41666666666669</v>
      </c>
      <c r="K214" s="31">
        <v>127.05</v>
      </c>
      <c r="L214" s="31">
        <v>124.05</v>
      </c>
      <c r="M214" s="31">
        <v>20.077660000000002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275.7</v>
      </c>
      <c r="D215" s="40">
        <v>276.33333333333331</v>
      </c>
      <c r="E215" s="40">
        <v>272.91666666666663</v>
      </c>
      <c r="F215" s="40">
        <v>270.13333333333333</v>
      </c>
      <c r="G215" s="40">
        <v>266.71666666666664</v>
      </c>
      <c r="H215" s="40">
        <v>279.11666666666662</v>
      </c>
      <c r="I215" s="40">
        <v>282.53333333333325</v>
      </c>
      <c r="J215" s="40">
        <v>285.31666666666661</v>
      </c>
      <c r="K215" s="31">
        <v>279.75</v>
      </c>
      <c r="L215" s="31">
        <v>273.55</v>
      </c>
      <c r="M215" s="31">
        <v>49.254719999999999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2775.45</v>
      </c>
      <c r="D216" s="40">
        <v>2769.8333333333335</v>
      </c>
      <c r="E216" s="40">
        <v>2754.666666666667</v>
      </c>
      <c r="F216" s="40">
        <v>2733.8833333333337</v>
      </c>
      <c r="G216" s="40">
        <v>2718.7166666666672</v>
      </c>
      <c r="H216" s="40">
        <v>2790.6166666666668</v>
      </c>
      <c r="I216" s="40">
        <v>2805.7833333333338</v>
      </c>
      <c r="J216" s="40">
        <v>2826.5666666666666</v>
      </c>
      <c r="K216" s="31">
        <v>2785</v>
      </c>
      <c r="L216" s="31">
        <v>2749.05</v>
      </c>
      <c r="M216" s="31">
        <v>13.6235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334.45</v>
      </c>
      <c r="D217" s="40">
        <v>333.61666666666662</v>
      </c>
      <c r="E217" s="40">
        <v>331.33333333333326</v>
      </c>
      <c r="F217" s="40">
        <v>328.21666666666664</v>
      </c>
      <c r="G217" s="40">
        <v>325.93333333333328</v>
      </c>
      <c r="H217" s="40">
        <v>336.73333333333323</v>
      </c>
      <c r="I217" s="40">
        <v>339.01666666666665</v>
      </c>
      <c r="J217" s="40">
        <v>342.13333333333321</v>
      </c>
      <c r="K217" s="31">
        <v>335.9</v>
      </c>
      <c r="L217" s="31">
        <v>330.5</v>
      </c>
      <c r="M217" s="31">
        <v>5.1451099999999999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43478.65</v>
      </c>
      <c r="D218" s="40">
        <v>43041.9</v>
      </c>
      <c r="E218" s="40">
        <v>42483.8</v>
      </c>
      <c r="F218" s="40">
        <v>41488.950000000004</v>
      </c>
      <c r="G218" s="40">
        <v>40930.850000000006</v>
      </c>
      <c r="H218" s="40">
        <v>44036.75</v>
      </c>
      <c r="I218" s="40">
        <v>44594.849999999991</v>
      </c>
      <c r="J218" s="40">
        <v>45589.7</v>
      </c>
      <c r="K218" s="31">
        <v>43600</v>
      </c>
      <c r="L218" s="31">
        <v>42047.05</v>
      </c>
      <c r="M218" s="31">
        <v>4.786E-2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44.4</v>
      </c>
      <c r="D219" s="40">
        <v>44.300000000000004</v>
      </c>
      <c r="E219" s="40">
        <v>43.750000000000007</v>
      </c>
      <c r="F219" s="40">
        <v>43.1</v>
      </c>
      <c r="G219" s="40">
        <v>42.550000000000004</v>
      </c>
      <c r="H219" s="40">
        <v>44.95000000000001</v>
      </c>
      <c r="I219" s="40">
        <v>45.500000000000007</v>
      </c>
      <c r="J219" s="40">
        <v>46.150000000000013</v>
      </c>
      <c r="K219" s="31">
        <v>44.85</v>
      </c>
      <c r="L219" s="31">
        <v>43.65</v>
      </c>
      <c r="M219" s="31">
        <v>22.31869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2815.45</v>
      </c>
      <c r="D220" s="40">
        <v>2817.8166666666671</v>
      </c>
      <c r="E220" s="40">
        <v>2792.6333333333341</v>
      </c>
      <c r="F220" s="40">
        <v>2769.8166666666671</v>
      </c>
      <c r="G220" s="40">
        <v>2744.6333333333341</v>
      </c>
      <c r="H220" s="40">
        <v>2840.6333333333341</v>
      </c>
      <c r="I220" s="40">
        <v>2865.8166666666675</v>
      </c>
      <c r="J220" s="40">
        <v>2888.6333333333341</v>
      </c>
      <c r="K220" s="31">
        <v>2843</v>
      </c>
      <c r="L220" s="31">
        <v>2795</v>
      </c>
      <c r="M220" s="31">
        <v>19.2484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271.55</v>
      </c>
      <c r="D221" s="40">
        <v>270.98333333333335</v>
      </c>
      <c r="E221" s="40">
        <v>268.51666666666671</v>
      </c>
      <c r="F221" s="40">
        <v>265.48333333333335</v>
      </c>
      <c r="G221" s="40">
        <v>263.01666666666671</v>
      </c>
      <c r="H221" s="40">
        <v>274.01666666666671</v>
      </c>
      <c r="I221" s="40">
        <v>276.48333333333341</v>
      </c>
      <c r="J221" s="40">
        <v>279.51666666666671</v>
      </c>
      <c r="K221" s="31">
        <v>273.45</v>
      </c>
      <c r="L221" s="31">
        <v>267.95</v>
      </c>
      <c r="M221" s="31">
        <v>0.81823000000000001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714.35</v>
      </c>
      <c r="D222" s="40">
        <v>712.21666666666658</v>
      </c>
      <c r="E222" s="40">
        <v>708.43333333333317</v>
      </c>
      <c r="F222" s="40">
        <v>702.51666666666654</v>
      </c>
      <c r="G222" s="40">
        <v>698.73333333333312</v>
      </c>
      <c r="H222" s="40">
        <v>718.13333333333321</v>
      </c>
      <c r="I222" s="40">
        <v>721.91666666666674</v>
      </c>
      <c r="J222" s="40">
        <v>727.83333333333326</v>
      </c>
      <c r="K222" s="31">
        <v>716</v>
      </c>
      <c r="L222" s="31">
        <v>706.3</v>
      </c>
      <c r="M222" s="31">
        <v>59.36741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1611</v>
      </c>
      <c r="D223" s="40">
        <v>1611.55</v>
      </c>
      <c r="E223" s="40">
        <v>1594.3999999999999</v>
      </c>
      <c r="F223" s="40">
        <v>1577.8</v>
      </c>
      <c r="G223" s="40">
        <v>1560.6499999999999</v>
      </c>
      <c r="H223" s="40">
        <v>1628.1499999999999</v>
      </c>
      <c r="I223" s="40">
        <v>1645.3</v>
      </c>
      <c r="J223" s="40">
        <v>1661.8999999999999</v>
      </c>
      <c r="K223" s="31">
        <v>1628.7</v>
      </c>
      <c r="L223" s="31">
        <v>1594.95</v>
      </c>
      <c r="M223" s="31">
        <v>7.7338500000000003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695.5</v>
      </c>
      <c r="D224" s="40">
        <v>694.18333333333339</v>
      </c>
      <c r="E224" s="40">
        <v>690.36666666666679</v>
      </c>
      <c r="F224" s="40">
        <v>685.23333333333335</v>
      </c>
      <c r="G224" s="40">
        <v>681.41666666666674</v>
      </c>
      <c r="H224" s="40">
        <v>699.31666666666683</v>
      </c>
      <c r="I224" s="40">
        <v>703.13333333333344</v>
      </c>
      <c r="J224" s="40">
        <v>708.26666666666688</v>
      </c>
      <c r="K224" s="31">
        <v>698</v>
      </c>
      <c r="L224" s="31">
        <v>689.05</v>
      </c>
      <c r="M224" s="31">
        <v>6.9927999999999999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753.9</v>
      </c>
      <c r="D225" s="40">
        <v>748.2166666666667</v>
      </c>
      <c r="E225" s="40">
        <v>738.68333333333339</v>
      </c>
      <c r="F225" s="40">
        <v>723.4666666666667</v>
      </c>
      <c r="G225" s="40">
        <v>713.93333333333339</v>
      </c>
      <c r="H225" s="40">
        <v>763.43333333333339</v>
      </c>
      <c r="I225" s="40">
        <v>772.9666666666667</v>
      </c>
      <c r="J225" s="40">
        <v>788.18333333333339</v>
      </c>
      <c r="K225" s="31">
        <v>757.75</v>
      </c>
      <c r="L225" s="31">
        <v>733</v>
      </c>
      <c r="M225" s="31">
        <v>5.5848599999999999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39.25</v>
      </c>
      <c r="D226" s="40">
        <v>39.25</v>
      </c>
      <c r="E226" s="40">
        <v>39</v>
      </c>
      <c r="F226" s="40">
        <v>38.75</v>
      </c>
      <c r="G226" s="40">
        <v>38.5</v>
      </c>
      <c r="H226" s="40">
        <v>39.5</v>
      </c>
      <c r="I226" s="40">
        <v>39.75</v>
      </c>
      <c r="J226" s="40">
        <v>40</v>
      </c>
      <c r="K226" s="31">
        <v>39.5</v>
      </c>
      <c r="L226" s="31">
        <v>39</v>
      </c>
      <c r="M226" s="31">
        <v>88.631410000000002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48.65</v>
      </c>
      <c r="D227" s="40">
        <v>48.516666666666673</v>
      </c>
      <c r="E227" s="40">
        <v>47.683333333333344</v>
      </c>
      <c r="F227" s="40">
        <v>46.716666666666669</v>
      </c>
      <c r="G227" s="40">
        <v>45.88333333333334</v>
      </c>
      <c r="H227" s="40">
        <v>49.483333333333348</v>
      </c>
      <c r="I227" s="40">
        <v>50.316666666666677</v>
      </c>
      <c r="J227" s="40">
        <v>51.283333333333353</v>
      </c>
      <c r="K227" s="31">
        <v>49.35</v>
      </c>
      <c r="L227" s="31">
        <v>47.55</v>
      </c>
      <c r="M227" s="31">
        <v>394.97469999999998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</v>
      </c>
      <c r="D228" s="40">
        <v>54.316666666666663</v>
      </c>
      <c r="E228" s="40">
        <v>53.283333333333324</v>
      </c>
      <c r="F228" s="40">
        <v>52.566666666666663</v>
      </c>
      <c r="G228" s="40">
        <v>51.533333333333324</v>
      </c>
      <c r="H228" s="40">
        <v>55.033333333333324</v>
      </c>
      <c r="I228" s="40">
        <v>56.066666666666656</v>
      </c>
      <c r="J228" s="40">
        <v>56.783333333333324</v>
      </c>
      <c r="K228" s="31">
        <v>55.35</v>
      </c>
      <c r="L228" s="31">
        <v>53.6</v>
      </c>
      <c r="M228" s="31">
        <v>146.41156000000001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1168.7</v>
      </c>
      <c r="D229" s="40">
        <v>1146.2333333333333</v>
      </c>
      <c r="E229" s="40">
        <v>1072.4666666666667</v>
      </c>
      <c r="F229" s="40">
        <v>976.23333333333335</v>
      </c>
      <c r="G229" s="40">
        <v>902.4666666666667</v>
      </c>
      <c r="H229" s="40">
        <v>1242.4666666666667</v>
      </c>
      <c r="I229" s="40">
        <v>1316.2333333333336</v>
      </c>
      <c r="J229" s="40">
        <v>1412.4666666666667</v>
      </c>
      <c r="K229" s="31">
        <v>1220</v>
      </c>
      <c r="L229" s="31">
        <v>1050</v>
      </c>
      <c r="M229" s="31">
        <v>2.3640099999999999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309.7</v>
      </c>
      <c r="D230" s="40">
        <v>311.66666666666669</v>
      </c>
      <c r="E230" s="40">
        <v>301.13333333333338</v>
      </c>
      <c r="F230" s="40">
        <v>292.56666666666672</v>
      </c>
      <c r="G230" s="40">
        <v>282.03333333333342</v>
      </c>
      <c r="H230" s="40">
        <v>320.23333333333335</v>
      </c>
      <c r="I230" s="40">
        <v>330.76666666666665</v>
      </c>
      <c r="J230" s="40">
        <v>339.33333333333331</v>
      </c>
      <c r="K230" s="31">
        <v>322.2</v>
      </c>
      <c r="L230" s="31">
        <v>303.10000000000002</v>
      </c>
      <c r="M230" s="31">
        <v>4.7385299999999999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1658.7</v>
      </c>
      <c r="D231" s="40">
        <v>1664.8999999999999</v>
      </c>
      <c r="E231" s="40">
        <v>1644.7999999999997</v>
      </c>
      <c r="F231" s="40">
        <v>1630.8999999999999</v>
      </c>
      <c r="G231" s="40">
        <v>1610.7999999999997</v>
      </c>
      <c r="H231" s="40">
        <v>1678.7999999999997</v>
      </c>
      <c r="I231" s="40">
        <v>1698.8999999999996</v>
      </c>
      <c r="J231" s="40">
        <v>1712.7999999999997</v>
      </c>
      <c r="K231" s="31">
        <v>1685</v>
      </c>
      <c r="L231" s="31">
        <v>1651</v>
      </c>
      <c r="M231" s="31">
        <v>0.34426000000000001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591.75</v>
      </c>
      <c r="D232" s="40">
        <v>595.91666666666663</v>
      </c>
      <c r="E232" s="40">
        <v>583.88333333333321</v>
      </c>
      <c r="F232" s="40">
        <v>576.01666666666654</v>
      </c>
      <c r="G232" s="40">
        <v>563.98333333333312</v>
      </c>
      <c r="H232" s="40">
        <v>603.7833333333333</v>
      </c>
      <c r="I232" s="40">
        <v>615.81666666666683</v>
      </c>
      <c r="J232" s="40">
        <v>623.68333333333339</v>
      </c>
      <c r="K232" s="31">
        <v>607.95000000000005</v>
      </c>
      <c r="L232" s="31">
        <v>588.04999999999995</v>
      </c>
      <c r="M232" s="31">
        <v>8.0798100000000002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179.65</v>
      </c>
      <c r="D233" s="40">
        <v>179.58333333333334</v>
      </c>
      <c r="E233" s="40">
        <v>177.56666666666669</v>
      </c>
      <c r="F233" s="40">
        <v>175.48333333333335</v>
      </c>
      <c r="G233" s="40">
        <v>173.4666666666667</v>
      </c>
      <c r="H233" s="40">
        <v>181.66666666666669</v>
      </c>
      <c r="I233" s="40">
        <v>183.68333333333334</v>
      </c>
      <c r="J233" s="40">
        <v>185.76666666666668</v>
      </c>
      <c r="K233" s="31">
        <v>181.6</v>
      </c>
      <c r="L233" s="31">
        <v>177.5</v>
      </c>
      <c r="M233" s="31">
        <v>31.398160000000001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45.75</v>
      </c>
      <c r="D234" s="40">
        <v>45.766666666666673</v>
      </c>
      <c r="E234" s="40">
        <v>45.283333333333346</v>
      </c>
      <c r="F234" s="40">
        <v>44.81666666666667</v>
      </c>
      <c r="G234" s="40">
        <v>44.333333333333343</v>
      </c>
      <c r="H234" s="40">
        <v>46.233333333333348</v>
      </c>
      <c r="I234" s="40">
        <v>46.716666666666683</v>
      </c>
      <c r="J234" s="40">
        <v>47.183333333333351</v>
      </c>
      <c r="K234" s="31">
        <v>46.25</v>
      </c>
      <c r="L234" s="31">
        <v>45.3</v>
      </c>
      <c r="M234" s="31">
        <v>56.197839999999999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216</v>
      </c>
      <c r="D235" s="40">
        <v>216.16666666666666</v>
      </c>
      <c r="E235" s="40">
        <v>215.13333333333333</v>
      </c>
      <c r="F235" s="40">
        <v>214.26666666666668</v>
      </c>
      <c r="G235" s="40">
        <v>213.23333333333335</v>
      </c>
      <c r="H235" s="40">
        <v>217.0333333333333</v>
      </c>
      <c r="I235" s="40">
        <v>218.06666666666666</v>
      </c>
      <c r="J235" s="40">
        <v>218.93333333333328</v>
      </c>
      <c r="K235" s="31">
        <v>217.2</v>
      </c>
      <c r="L235" s="31">
        <v>215.3</v>
      </c>
      <c r="M235" s="31">
        <v>202.48758000000001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122.55</v>
      </c>
      <c r="D236" s="40">
        <v>122.21666666666665</v>
      </c>
      <c r="E236" s="40">
        <v>120.13333333333331</v>
      </c>
      <c r="F236" s="40">
        <v>117.71666666666665</v>
      </c>
      <c r="G236" s="40">
        <v>115.63333333333331</v>
      </c>
      <c r="H236" s="40">
        <v>124.63333333333331</v>
      </c>
      <c r="I236" s="40">
        <v>126.71666666666665</v>
      </c>
      <c r="J236" s="40">
        <v>129.13333333333333</v>
      </c>
      <c r="K236" s="31">
        <v>124.3</v>
      </c>
      <c r="L236" s="31">
        <v>119.8</v>
      </c>
      <c r="M236" s="31">
        <v>5.2713400000000004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185</v>
      </c>
      <c r="D237" s="40">
        <v>184.15</v>
      </c>
      <c r="E237" s="40">
        <v>181.85000000000002</v>
      </c>
      <c r="F237" s="40">
        <v>178.70000000000002</v>
      </c>
      <c r="G237" s="40">
        <v>176.40000000000003</v>
      </c>
      <c r="H237" s="40">
        <v>187.3</v>
      </c>
      <c r="I237" s="40">
        <v>189.60000000000002</v>
      </c>
      <c r="J237" s="40">
        <v>192.75</v>
      </c>
      <c r="K237" s="31">
        <v>186.45</v>
      </c>
      <c r="L237" s="31">
        <v>181</v>
      </c>
      <c r="M237" s="31">
        <v>27.90513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235.75</v>
      </c>
      <c r="D238" s="40">
        <v>238.33333333333334</v>
      </c>
      <c r="E238" s="40">
        <v>232.41666666666669</v>
      </c>
      <c r="F238" s="40">
        <v>229.08333333333334</v>
      </c>
      <c r="G238" s="40">
        <v>223.16666666666669</v>
      </c>
      <c r="H238" s="40">
        <v>241.66666666666669</v>
      </c>
      <c r="I238" s="40">
        <v>247.58333333333337</v>
      </c>
      <c r="J238" s="40">
        <v>250.91666666666669</v>
      </c>
      <c r="K238" s="31">
        <v>244.25</v>
      </c>
      <c r="L238" s="31">
        <v>235</v>
      </c>
      <c r="M238" s="31">
        <v>169.78025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137.65</v>
      </c>
      <c r="D239" s="40">
        <v>138.75</v>
      </c>
      <c r="E239" s="40">
        <v>135.5</v>
      </c>
      <c r="F239" s="40">
        <v>133.35</v>
      </c>
      <c r="G239" s="40">
        <v>130.1</v>
      </c>
      <c r="H239" s="40">
        <v>140.9</v>
      </c>
      <c r="I239" s="40">
        <v>144.15</v>
      </c>
      <c r="J239" s="40">
        <v>146.30000000000001</v>
      </c>
      <c r="K239" s="31">
        <v>142</v>
      </c>
      <c r="L239" s="31">
        <v>136.6</v>
      </c>
      <c r="M239" s="31">
        <v>51.764330000000001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8890.85</v>
      </c>
      <c r="D240" s="40">
        <v>8890.6333333333332</v>
      </c>
      <c r="E240" s="40">
        <v>8719.9666666666672</v>
      </c>
      <c r="F240" s="40">
        <v>8549.0833333333339</v>
      </c>
      <c r="G240" s="40">
        <v>8378.4166666666679</v>
      </c>
      <c r="H240" s="40">
        <v>9061.5166666666664</v>
      </c>
      <c r="I240" s="40">
        <v>9232.1833333333343</v>
      </c>
      <c r="J240" s="40">
        <v>9403.0666666666657</v>
      </c>
      <c r="K240" s="31">
        <v>9061.2999999999993</v>
      </c>
      <c r="L240" s="31">
        <v>8719.75</v>
      </c>
      <c r="M240" s="31">
        <v>1.8895599999999999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133.85</v>
      </c>
      <c r="D241" s="40">
        <v>132</v>
      </c>
      <c r="E241" s="40">
        <v>129.5</v>
      </c>
      <c r="F241" s="40">
        <v>125.15</v>
      </c>
      <c r="G241" s="40">
        <v>122.65</v>
      </c>
      <c r="H241" s="40">
        <v>136.35</v>
      </c>
      <c r="I241" s="40">
        <v>138.85</v>
      </c>
      <c r="J241" s="40">
        <v>143.19999999999999</v>
      </c>
      <c r="K241" s="31">
        <v>134.5</v>
      </c>
      <c r="L241" s="31">
        <v>127.65</v>
      </c>
      <c r="M241" s="31">
        <v>42.22833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599.20000000000005</v>
      </c>
      <c r="D242" s="40">
        <v>600.06666666666672</v>
      </c>
      <c r="E242" s="40">
        <v>588.13333333333344</v>
      </c>
      <c r="F242" s="40">
        <v>577.06666666666672</v>
      </c>
      <c r="G242" s="40">
        <v>565.13333333333344</v>
      </c>
      <c r="H242" s="40">
        <v>611.13333333333344</v>
      </c>
      <c r="I242" s="40">
        <v>623.06666666666661</v>
      </c>
      <c r="J242" s="40">
        <v>634.13333333333344</v>
      </c>
      <c r="K242" s="31">
        <v>612</v>
      </c>
      <c r="L242" s="31">
        <v>589</v>
      </c>
      <c r="M242" s="31">
        <v>110.76524000000001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154.75</v>
      </c>
      <c r="D243" s="40">
        <v>154.53333333333333</v>
      </c>
      <c r="E243" s="40">
        <v>152.81666666666666</v>
      </c>
      <c r="F243" s="40">
        <v>150.88333333333333</v>
      </c>
      <c r="G243" s="40">
        <v>149.16666666666666</v>
      </c>
      <c r="H243" s="40">
        <v>156.46666666666667</v>
      </c>
      <c r="I243" s="40">
        <v>158.18333333333331</v>
      </c>
      <c r="J243" s="40">
        <v>160.11666666666667</v>
      </c>
      <c r="K243" s="31">
        <v>156.25</v>
      </c>
      <c r="L243" s="31">
        <v>152.6</v>
      </c>
      <c r="M243" s="31">
        <v>22.143550000000001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116.4</v>
      </c>
      <c r="D244" s="40">
        <v>116.14999999999999</v>
      </c>
      <c r="E244" s="40">
        <v>115.44999999999999</v>
      </c>
      <c r="F244" s="40">
        <v>114.5</v>
      </c>
      <c r="G244" s="40">
        <v>113.8</v>
      </c>
      <c r="H244" s="40">
        <v>117.09999999999998</v>
      </c>
      <c r="I244" s="40">
        <v>117.8</v>
      </c>
      <c r="J244" s="40">
        <v>118.74999999999997</v>
      </c>
      <c r="K244" s="31">
        <v>116.85</v>
      </c>
      <c r="L244" s="31">
        <v>115.2</v>
      </c>
      <c r="M244" s="31">
        <v>126.83906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20.2</v>
      </c>
      <c r="D245" s="40">
        <v>20.166666666666664</v>
      </c>
      <c r="E245" s="40">
        <v>19.68333333333333</v>
      </c>
      <c r="F245" s="40">
        <v>19.166666666666664</v>
      </c>
      <c r="G245" s="40">
        <v>18.68333333333333</v>
      </c>
      <c r="H245" s="40">
        <v>20.68333333333333</v>
      </c>
      <c r="I245" s="40">
        <v>21.166666666666664</v>
      </c>
      <c r="J245" s="40">
        <v>21.68333333333333</v>
      </c>
      <c r="K245" s="31">
        <v>20.65</v>
      </c>
      <c r="L245" s="31">
        <v>19.649999999999999</v>
      </c>
      <c r="M245" s="31">
        <v>86.505110000000002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3682.25</v>
      </c>
      <c r="D246" s="40">
        <v>3758.1333333333332</v>
      </c>
      <c r="E246" s="40">
        <v>3576.3666666666663</v>
      </c>
      <c r="F246" s="40">
        <v>3470.4833333333331</v>
      </c>
      <c r="G246" s="40">
        <v>3288.7166666666662</v>
      </c>
      <c r="H246" s="40">
        <v>3864.0166666666664</v>
      </c>
      <c r="I246" s="40">
        <v>4045.7833333333328</v>
      </c>
      <c r="J246" s="40">
        <v>4151.6666666666661</v>
      </c>
      <c r="K246" s="31">
        <v>3939.9</v>
      </c>
      <c r="L246" s="31">
        <v>3652.25</v>
      </c>
      <c r="M246" s="31">
        <v>85.562799999999996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268.2</v>
      </c>
      <c r="D247" s="40">
        <v>269.84999999999997</v>
      </c>
      <c r="E247" s="40">
        <v>264.34999999999991</v>
      </c>
      <c r="F247" s="40">
        <v>260.49999999999994</v>
      </c>
      <c r="G247" s="40">
        <v>254.99999999999989</v>
      </c>
      <c r="H247" s="40">
        <v>273.69999999999993</v>
      </c>
      <c r="I247" s="40">
        <v>279.20000000000005</v>
      </c>
      <c r="J247" s="40">
        <v>283.04999999999995</v>
      </c>
      <c r="K247" s="31">
        <v>275.35000000000002</v>
      </c>
      <c r="L247" s="31">
        <v>266</v>
      </c>
      <c r="M247" s="31">
        <v>4.0411200000000003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472.15</v>
      </c>
      <c r="D248" s="40">
        <v>474.16666666666669</v>
      </c>
      <c r="E248" s="40">
        <v>463.33333333333337</v>
      </c>
      <c r="F248" s="40">
        <v>454.51666666666671</v>
      </c>
      <c r="G248" s="40">
        <v>443.68333333333339</v>
      </c>
      <c r="H248" s="40">
        <v>482.98333333333335</v>
      </c>
      <c r="I248" s="40">
        <v>493.81666666666672</v>
      </c>
      <c r="J248" s="40">
        <v>502.63333333333333</v>
      </c>
      <c r="K248" s="31">
        <v>485</v>
      </c>
      <c r="L248" s="31">
        <v>465.35</v>
      </c>
      <c r="M248" s="31">
        <v>3.5216400000000001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585.6</v>
      </c>
      <c r="D249" s="40">
        <v>587.25</v>
      </c>
      <c r="E249" s="40">
        <v>581.5</v>
      </c>
      <c r="F249" s="40">
        <v>577.4</v>
      </c>
      <c r="G249" s="40">
        <v>571.65</v>
      </c>
      <c r="H249" s="40">
        <v>591.35</v>
      </c>
      <c r="I249" s="40">
        <v>597.1</v>
      </c>
      <c r="J249" s="40">
        <v>601.20000000000005</v>
      </c>
      <c r="K249" s="31">
        <v>593</v>
      </c>
      <c r="L249" s="31">
        <v>583.15</v>
      </c>
      <c r="M249" s="31">
        <v>15.86422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244.55</v>
      </c>
      <c r="D250" s="40">
        <v>246.20000000000002</v>
      </c>
      <c r="E250" s="40">
        <v>236.60000000000002</v>
      </c>
      <c r="F250" s="40">
        <v>228.65</v>
      </c>
      <c r="G250" s="40">
        <v>219.05</v>
      </c>
      <c r="H250" s="40">
        <v>254.15000000000003</v>
      </c>
      <c r="I250" s="40">
        <v>263.75</v>
      </c>
      <c r="J250" s="40">
        <v>271.70000000000005</v>
      </c>
      <c r="K250" s="31">
        <v>255.8</v>
      </c>
      <c r="L250" s="31">
        <v>238.25</v>
      </c>
      <c r="M250" s="31">
        <v>106.57795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1053.95</v>
      </c>
      <c r="D251" s="40">
        <v>1047.8166666666666</v>
      </c>
      <c r="E251" s="40">
        <v>1033.6333333333332</v>
      </c>
      <c r="F251" s="40">
        <v>1013.3166666666666</v>
      </c>
      <c r="G251" s="40">
        <v>999.13333333333321</v>
      </c>
      <c r="H251" s="40">
        <v>1068.1333333333332</v>
      </c>
      <c r="I251" s="40">
        <v>1082.3166666666666</v>
      </c>
      <c r="J251" s="40">
        <v>1102.6333333333332</v>
      </c>
      <c r="K251" s="31">
        <v>1062</v>
      </c>
      <c r="L251" s="31">
        <v>1027.5</v>
      </c>
      <c r="M251" s="31">
        <v>60.717100000000002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45.15</v>
      </c>
      <c r="D252" s="40">
        <v>45.266666666666673</v>
      </c>
      <c r="E252" s="40">
        <v>44.783333333333346</v>
      </c>
      <c r="F252" s="40">
        <v>44.416666666666671</v>
      </c>
      <c r="G252" s="40">
        <v>43.933333333333344</v>
      </c>
      <c r="H252" s="40">
        <v>45.633333333333347</v>
      </c>
      <c r="I252" s="40">
        <v>46.116666666666681</v>
      </c>
      <c r="J252" s="40">
        <v>46.483333333333348</v>
      </c>
      <c r="K252" s="31">
        <v>45.75</v>
      </c>
      <c r="L252" s="31">
        <v>44.9</v>
      </c>
      <c r="M252" s="31">
        <v>19.442419999999998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6667.2</v>
      </c>
      <c r="D253" s="40">
        <v>6662.3833333333341</v>
      </c>
      <c r="E253" s="40">
        <v>6604.8166666666684</v>
      </c>
      <c r="F253" s="40">
        <v>6542.4333333333343</v>
      </c>
      <c r="G253" s="40">
        <v>6484.8666666666686</v>
      </c>
      <c r="H253" s="40">
        <v>6724.7666666666682</v>
      </c>
      <c r="I253" s="40">
        <v>6782.3333333333339</v>
      </c>
      <c r="J253" s="40">
        <v>6844.7166666666681</v>
      </c>
      <c r="K253" s="31">
        <v>6719.95</v>
      </c>
      <c r="L253" s="31">
        <v>6600</v>
      </c>
      <c r="M253" s="31">
        <v>3.7888000000000002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1711.45</v>
      </c>
      <c r="D254" s="40">
        <v>1705.5833333333333</v>
      </c>
      <c r="E254" s="40">
        <v>1696.0666666666666</v>
      </c>
      <c r="F254" s="40">
        <v>1680.6833333333334</v>
      </c>
      <c r="G254" s="40">
        <v>1671.1666666666667</v>
      </c>
      <c r="H254" s="40">
        <v>1720.9666666666665</v>
      </c>
      <c r="I254" s="40">
        <v>1730.4833333333333</v>
      </c>
      <c r="J254" s="40">
        <v>1745.8666666666663</v>
      </c>
      <c r="K254" s="31">
        <v>1715.1</v>
      </c>
      <c r="L254" s="31">
        <v>1690.2</v>
      </c>
      <c r="M254" s="31">
        <v>40.623440000000002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962.75</v>
      </c>
      <c r="D255" s="40">
        <v>970.80000000000007</v>
      </c>
      <c r="E255" s="40">
        <v>949.95000000000016</v>
      </c>
      <c r="F255" s="40">
        <v>937.15000000000009</v>
      </c>
      <c r="G255" s="40">
        <v>916.30000000000018</v>
      </c>
      <c r="H255" s="40">
        <v>983.60000000000014</v>
      </c>
      <c r="I255" s="40">
        <v>1004.45</v>
      </c>
      <c r="J255" s="40">
        <v>1017.2500000000001</v>
      </c>
      <c r="K255" s="31">
        <v>991.65</v>
      </c>
      <c r="L255" s="31">
        <v>958</v>
      </c>
      <c r="M255" s="31">
        <v>0.36745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304.64999999999998</v>
      </c>
      <c r="D256" s="40">
        <v>305.7</v>
      </c>
      <c r="E256" s="40">
        <v>301.75</v>
      </c>
      <c r="F256" s="40">
        <v>298.85000000000002</v>
      </c>
      <c r="G256" s="40">
        <v>294.90000000000003</v>
      </c>
      <c r="H256" s="40">
        <v>308.59999999999997</v>
      </c>
      <c r="I256" s="40">
        <v>312.5499999999999</v>
      </c>
      <c r="J256" s="40">
        <v>315.44999999999993</v>
      </c>
      <c r="K256" s="31">
        <v>309.64999999999998</v>
      </c>
      <c r="L256" s="31">
        <v>302.8</v>
      </c>
      <c r="M256" s="31">
        <v>3.9481700000000002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634.15</v>
      </c>
      <c r="D257" s="40">
        <v>637.38333333333333</v>
      </c>
      <c r="E257" s="40">
        <v>629.76666666666665</v>
      </c>
      <c r="F257" s="40">
        <v>625.38333333333333</v>
      </c>
      <c r="G257" s="40">
        <v>617.76666666666665</v>
      </c>
      <c r="H257" s="40">
        <v>641.76666666666665</v>
      </c>
      <c r="I257" s="40">
        <v>649.38333333333321</v>
      </c>
      <c r="J257" s="40">
        <v>653.76666666666665</v>
      </c>
      <c r="K257" s="31">
        <v>645</v>
      </c>
      <c r="L257" s="31">
        <v>633</v>
      </c>
      <c r="M257" s="31">
        <v>2.0690300000000001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1977.45</v>
      </c>
      <c r="D258" s="40">
        <v>1978.5166666666667</v>
      </c>
      <c r="E258" s="40">
        <v>1933.9333333333334</v>
      </c>
      <c r="F258" s="40">
        <v>1890.4166666666667</v>
      </c>
      <c r="G258" s="40">
        <v>1845.8333333333335</v>
      </c>
      <c r="H258" s="40">
        <v>2022.0333333333333</v>
      </c>
      <c r="I258" s="40">
        <v>2066.6166666666668</v>
      </c>
      <c r="J258" s="40">
        <v>2110.1333333333332</v>
      </c>
      <c r="K258" s="31">
        <v>2023.1</v>
      </c>
      <c r="L258" s="31">
        <v>1935</v>
      </c>
      <c r="M258" s="31">
        <v>10.30513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2627.85</v>
      </c>
      <c r="D259" s="40">
        <v>2668.1</v>
      </c>
      <c r="E259" s="40">
        <v>2570</v>
      </c>
      <c r="F259" s="40">
        <v>2512.15</v>
      </c>
      <c r="G259" s="40">
        <v>2414.0500000000002</v>
      </c>
      <c r="H259" s="40">
        <v>2725.95</v>
      </c>
      <c r="I259" s="40">
        <v>2824.0499999999993</v>
      </c>
      <c r="J259" s="40">
        <v>2881.8999999999996</v>
      </c>
      <c r="K259" s="31">
        <v>2766.2</v>
      </c>
      <c r="L259" s="31">
        <v>2610.25</v>
      </c>
      <c r="M259" s="31">
        <v>8.6058599999999998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1726.1</v>
      </c>
      <c r="D260" s="40">
        <v>1727.7666666666667</v>
      </c>
      <c r="E260" s="40">
        <v>1710.5333333333333</v>
      </c>
      <c r="F260" s="40">
        <v>1694.9666666666667</v>
      </c>
      <c r="G260" s="40">
        <v>1677.7333333333333</v>
      </c>
      <c r="H260" s="40">
        <v>1743.3333333333333</v>
      </c>
      <c r="I260" s="40">
        <v>1760.5666666666664</v>
      </c>
      <c r="J260" s="40">
        <v>1776.1333333333332</v>
      </c>
      <c r="K260" s="31">
        <v>1745</v>
      </c>
      <c r="L260" s="31">
        <v>1712.2</v>
      </c>
      <c r="M260" s="31">
        <v>0.66195000000000004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3395.25</v>
      </c>
      <c r="D261" s="40">
        <v>3404.5166666666664</v>
      </c>
      <c r="E261" s="40">
        <v>3370.7333333333327</v>
      </c>
      <c r="F261" s="40">
        <v>3346.2166666666662</v>
      </c>
      <c r="G261" s="40">
        <v>3312.4333333333325</v>
      </c>
      <c r="H261" s="40">
        <v>3429.0333333333328</v>
      </c>
      <c r="I261" s="40">
        <v>3462.8166666666666</v>
      </c>
      <c r="J261" s="40">
        <v>3487.333333333333</v>
      </c>
      <c r="K261" s="31">
        <v>3438.3</v>
      </c>
      <c r="L261" s="31">
        <v>3380</v>
      </c>
      <c r="M261" s="31">
        <v>0.67810000000000004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728.35</v>
      </c>
      <c r="D262" s="40">
        <v>730.25</v>
      </c>
      <c r="E262" s="40">
        <v>721.5</v>
      </c>
      <c r="F262" s="40">
        <v>714.65</v>
      </c>
      <c r="G262" s="40">
        <v>705.9</v>
      </c>
      <c r="H262" s="40">
        <v>737.1</v>
      </c>
      <c r="I262" s="40">
        <v>745.85</v>
      </c>
      <c r="J262" s="40">
        <v>752.7</v>
      </c>
      <c r="K262" s="31">
        <v>739</v>
      </c>
      <c r="L262" s="31">
        <v>723.4</v>
      </c>
      <c r="M262" s="31">
        <v>2.13801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251.9</v>
      </c>
      <c r="D263" s="40">
        <v>251.66666666666666</v>
      </c>
      <c r="E263" s="40">
        <v>249.43333333333331</v>
      </c>
      <c r="F263" s="40">
        <v>246.96666666666664</v>
      </c>
      <c r="G263" s="40">
        <v>244.73333333333329</v>
      </c>
      <c r="H263" s="40">
        <v>254.13333333333333</v>
      </c>
      <c r="I263" s="40">
        <v>256.36666666666667</v>
      </c>
      <c r="J263" s="40">
        <v>258.83333333333337</v>
      </c>
      <c r="K263" s="31">
        <v>253.9</v>
      </c>
      <c r="L263" s="31">
        <v>249.2</v>
      </c>
      <c r="M263" s="31">
        <v>7.4763500000000001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156.6</v>
      </c>
      <c r="D264" s="40">
        <v>157.31666666666666</v>
      </c>
      <c r="E264" s="40">
        <v>154.78333333333333</v>
      </c>
      <c r="F264" s="40">
        <v>152.96666666666667</v>
      </c>
      <c r="G264" s="40">
        <v>150.43333333333334</v>
      </c>
      <c r="H264" s="40">
        <v>159.13333333333333</v>
      </c>
      <c r="I264" s="40">
        <v>161.66666666666663</v>
      </c>
      <c r="J264" s="40">
        <v>163.48333333333332</v>
      </c>
      <c r="K264" s="31">
        <v>159.85</v>
      </c>
      <c r="L264" s="31">
        <v>155.5</v>
      </c>
      <c r="M264" s="31">
        <v>12.23953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91.45</v>
      </c>
      <c r="D265" s="40">
        <v>91.716666666666654</v>
      </c>
      <c r="E265" s="40">
        <v>88.833333333333314</v>
      </c>
      <c r="F265" s="40">
        <v>86.216666666666654</v>
      </c>
      <c r="G265" s="40">
        <v>83.333333333333314</v>
      </c>
      <c r="H265" s="40">
        <v>94.333333333333314</v>
      </c>
      <c r="I265" s="40">
        <v>97.216666666666669</v>
      </c>
      <c r="J265" s="40">
        <v>99.833333333333314</v>
      </c>
      <c r="K265" s="31">
        <v>94.6</v>
      </c>
      <c r="L265" s="31">
        <v>89.1</v>
      </c>
      <c r="M265" s="31">
        <v>36.409570000000002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309.95</v>
      </c>
      <c r="D266" s="40">
        <v>308.11666666666667</v>
      </c>
      <c r="E266" s="40">
        <v>296.93333333333334</v>
      </c>
      <c r="F266" s="40">
        <v>283.91666666666669</v>
      </c>
      <c r="G266" s="40">
        <v>272.73333333333335</v>
      </c>
      <c r="H266" s="40">
        <v>321.13333333333333</v>
      </c>
      <c r="I266" s="40">
        <v>332.31666666666672</v>
      </c>
      <c r="J266" s="40">
        <v>345.33333333333331</v>
      </c>
      <c r="K266" s="31">
        <v>319.3</v>
      </c>
      <c r="L266" s="31">
        <v>295.10000000000002</v>
      </c>
      <c r="M266" s="31">
        <v>21.525449999999999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696.65</v>
      </c>
      <c r="D267" s="40">
        <v>693.9</v>
      </c>
      <c r="E267" s="40">
        <v>689.8</v>
      </c>
      <c r="F267" s="40">
        <v>682.94999999999993</v>
      </c>
      <c r="G267" s="40">
        <v>678.84999999999991</v>
      </c>
      <c r="H267" s="40">
        <v>700.75</v>
      </c>
      <c r="I267" s="40">
        <v>704.85000000000014</v>
      </c>
      <c r="J267" s="40">
        <v>711.7</v>
      </c>
      <c r="K267" s="31">
        <v>698</v>
      </c>
      <c r="L267" s="31">
        <v>687.05</v>
      </c>
      <c r="M267" s="31">
        <v>28.71538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106.45</v>
      </c>
      <c r="D268" s="40">
        <v>107.41666666666667</v>
      </c>
      <c r="E268" s="40">
        <v>103.03333333333335</v>
      </c>
      <c r="F268" s="40">
        <v>99.616666666666674</v>
      </c>
      <c r="G268" s="40">
        <v>95.233333333333348</v>
      </c>
      <c r="H268" s="40">
        <v>110.83333333333334</v>
      </c>
      <c r="I268" s="40">
        <v>115.21666666666667</v>
      </c>
      <c r="J268" s="40">
        <v>118.63333333333334</v>
      </c>
      <c r="K268" s="31">
        <v>111.8</v>
      </c>
      <c r="L268" s="31">
        <v>104</v>
      </c>
      <c r="M268" s="31">
        <v>14.08066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91</v>
      </c>
      <c r="D269" s="40">
        <v>90.333333333333329</v>
      </c>
      <c r="E269" s="40">
        <v>86.666666666666657</v>
      </c>
      <c r="F269" s="40">
        <v>82.333333333333329</v>
      </c>
      <c r="G269" s="40">
        <v>78.666666666666657</v>
      </c>
      <c r="H269" s="40">
        <v>94.666666666666657</v>
      </c>
      <c r="I269" s="40">
        <v>98.333333333333314</v>
      </c>
      <c r="J269" s="40">
        <v>102.66666666666666</v>
      </c>
      <c r="K269" s="31">
        <v>94</v>
      </c>
      <c r="L269" s="31">
        <v>86</v>
      </c>
      <c r="M269" s="31">
        <v>52.683920000000001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123.1</v>
      </c>
      <c r="D270" s="40">
        <v>123</v>
      </c>
      <c r="E270" s="40">
        <v>121.3</v>
      </c>
      <c r="F270" s="40">
        <v>119.5</v>
      </c>
      <c r="G270" s="40">
        <v>117.8</v>
      </c>
      <c r="H270" s="40">
        <v>124.8</v>
      </c>
      <c r="I270" s="40">
        <v>126.49999999999999</v>
      </c>
      <c r="J270" s="40">
        <v>128.30000000000001</v>
      </c>
      <c r="K270" s="31">
        <v>124.7</v>
      </c>
      <c r="L270" s="31">
        <v>121.2</v>
      </c>
      <c r="M270" s="31">
        <v>18.216529999999999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293.45</v>
      </c>
      <c r="D271" s="40">
        <v>294.98333333333335</v>
      </c>
      <c r="E271" s="40">
        <v>290.9666666666667</v>
      </c>
      <c r="F271" s="40">
        <v>288.48333333333335</v>
      </c>
      <c r="G271" s="40">
        <v>284.4666666666667</v>
      </c>
      <c r="H271" s="40">
        <v>297.4666666666667</v>
      </c>
      <c r="I271" s="40">
        <v>301.48333333333335</v>
      </c>
      <c r="J271" s="40">
        <v>303.9666666666667</v>
      </c>
      <c r="K271" s="31">
        <v>299</v>
      </c>
      <c r="L271" s="31">
        <v>292.5</v>
      </c>
      <c r="M271" s="31">
        <v>1.8441700000000001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163.15</v>
      </c>
      <c r="D272" s="40">
        <v>164.18333333333331</v>
      </c>
      <c r="E272" s="40">
        <v>161.36666666666662</v>
      </c>
      <c r="F272" s="40">
        <v>159.58333333333331</v>
      </c>
      <c r="G272" s="40">
        <v>156.76666666666662</v>
      </c>
      <c r="H272" s="40">
        <v>165.96666666666661</v>
      </c>
      <c r="I272" s="40">
        <v>168.78333333333327</v>
      </c>
      <c r="J272" s="40">
        <v>170.56666666666661</v>
      </c>
      <c r="K272" s="31">
        <v>167</v>
      </c>
      <c r="L272" s="31">
        <v>162.4</v>
      </c>
      <c r="M272" s="31">
        <v>13.466810000000001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401.9</v>
      </c>
      <c r="D273" s="40">
        <v>402.45</v>
      </c>
      <c r="E273" s="40">
        <v>398.7</v>
      </c>
      <c r="F273" s="40">
        <v>395.5</v>
      </c>
      <c r="G273" s="40">
        <v>391.75</v>
      </c>
      <c r="H273" s="40">
        <v>405.65</v>
      </c>
      <c r="I273" s="40">
        <v>409.4</v>
      </c>
      <c r="J273" s="40">
        <v>412.59999999999997</v>
      </c>
      <c r="K273" s="31">
        <v>406.2</v>
      </c>
      <c r="L273" s="31">
        <v>399.25</v>
      </c>
      <c r="M273" s="31">
        <v>61.946939999999998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2261.1</v>
      </c>
      <c r="D274" s="40">
        <v>2255.3833333333337</v>
      </c>
      <c r="E274" s="40">
        <v>2235.7666666666673</v>
      </c>
      <c r="F274" s="40">
        <v>2210.4333333333338</v>
      </c>
      <c r="G274" s="40">
        <v>2190.8166666666675</v>
      </c>
      <c r="H274" s="40">
        <v>2280.7166666666672</v>
      </c>
      <c r="I274" s="40">
        <v>2300.333333333333</v>
      </c>
      <c r="J274" s="40">
        <v>2325.666666666667</v>
      </c>
      <c r="K274" s="31">
        <v>2275</v>
      </c>
      <c r="L274" s="31">
        <v>2230.0500000000002</v>
      </c>
      <c r="M274" s="31">
        <v>0.19625000000000001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4164.25</v>
      </c>
      <c r="D275" s="40">
        <v>4161.6833333333334</v>
      </c>
      <c r="E275" s="40">
        <v>4114.5666666666666</v>
      </c>
      <c r="F275" s="40">
        <v>4064.8833333333332</v>
      </c>
      <c r="G275" s="40">
        <v>4017.7666666666664</v>
      </c>
      <c r="H275" s="40">
        <v>4211.3666666666668</v>
      </c>
      <c r="I275" s="40">
        <v>4258.4833333333336</v>
      </c>
      <c r="J275" s="40">
        <v>4308.166666666667</v>
      </c>
      <c r="K275" s="31">
        <v>4208.8</v>
      </c>
      <c r="L275" s="31">
        <v>4112</v>
      </c>
      <c r="M275" s="31">
        <v>4.5048599999999999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987.95</v>
      </c>
      <c r="D276" s="40">
        <v>989.26666666666677</v>
      </c>
      <c r="E276" s="40">
        <v>984.18333333333351</v>
      </c>
      <c r="F276" s="40">
        <v>980.41666666666674</v>
      </c>
      <c r="G276" s="40">
        <v>975.33333333333348</v>
      </c>
      <c r="H276" s="40">
        <v>993.03333333333353</v>
      </c>
      <c r="I276" s="40">
        <v>998.11666666666679</v>
      </c>
      <c r="J276" s="40">
        <v>1001.8833333333336</v>
      </c>
      <c r="K276" s="31">
        <v>994.35</v>
      </c>
      <c r="L276" s="31">
        <v>985.5</v>
      </c>
      <c r="M276" s="31">
        <v>7.9538200000000003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177.8</v>
      </c>
      <c r="D277" s="40">
        <v>178.20000000000002</v>
      </c>
      <c r="E277" s="40">
        <v>176.40000000000003</v>
      </c>
      <c r="F277" s="40">
        <v>175.00000000000003</v>
      </c>
      <c r="G277" s="40">
        <v>173.20000000000005</v>
      </c>
      <c r="H277" s="40">
        <v>179.60000000000002</v>
      </c>
      <c r="I277" s="40">
        <v>181.40000000000003</v>
      </c>
      <c r="J277" s="40">
        <v>182.8</v>
      </c>
      <c r="K277" s="31">
        <v>180</v>
      </c>
      <c r="L277" s="31">
        <v>176.8</v>
      </c>
      <c r="M277" s="31">
        <v>6.2762799999999999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2198.65</v>
      </c>
      <c r="D278" s="40">
        <v>2221.8666666666668</v>
      </c>
      <c r="E278" s="40">
        <v>2168.7833333333338</v>
      </c>
      <c r="F278" s="40">
        <v>2138.916666666667</v>
      </c>
      <c r="G278" s="40">
        <v>2085.8333333333339</v>
      </c>
      <c r="H278" s="40">
        <v>2251.7333333333336</v>
      </c>
      <c r="I278" s="40">
        <v>2304.8166666666666</v>
      </c>
      <c r="J278" s="40">
        <v>2334.6833333333334</v>
      </c>
      <c r="K278" s="31">
        <v>2274.9499999999998</v>
      </c>
      <c r="L278" s="31">
        <v>2192</v>
      </c>
      <c r="M278" s="31">
        <v>0.65027999999999997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819.6</v>
      </c>
      <c r="D279" s="40">
        <v>816.1</v>
      </c>
      <c r="E279" s="40">
        <v>808.5</v>
      </c>
      <c r="F279" s="40">
        <v>797.4</v>
      </c>
      <c r="G279" s="40">
        <v>789.8</v>
      </c>
      <c r="H279" s="40">
        <v>827.2</v>
      </c>
      <c r="I279" s="40">
        <v>834.80000000000018</v>
      </c>
      <c r="J279" s="40">
        <v>845.90000000000009</v>
      </c>
      <c r="K279" s="31">
        <v>823.7</v>
      </c>
      <c r="L279" s="31">
        <v>805</v>
      </c>
      <c r="M279" s="31">
        <v>2.7063799999999998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312.95</v>
      </c>
      <c r="D280" s="40">
        <v>314.16666666666669</v>
      </c>
      <c r="E280" s="40">
        <v>306.33333333333337</v>
      </c>
      <c r="F280" s="40">
        <v>299.7166666666667</v>
      </c>
      <c r="G280" s="40">
        <v>291.88333333333338</v>
      </c>
      <c r="H280" s="40">
        <v>320.78333333333336</v>
      </c>
      <c r="I280" s="40">
        <v>328.61666666666673</v>
      </c>
      <c r="J280" s="40">
        <v>335.23333333333335</v>
      </c>
      <c r="K280" s="31">
        <v>322</v>
      </c>
      <c r="L280" s="31">
        <v>307.55</v>
      </c>
      <c r="M280" s="31">
        <v>21.794730000000001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331.15</v>
      </c>
      <c r="D281" s="40">
        <v>330.88333333333333</v>
      </c>
      <c r="E281" s="40">
        <v>326.76666666666665</v>
      </c>
      <c r="F281" s="40">
        <v>322.38333333333333</v>
      </c>
      <c r="G281" s="40">
        <v>318.26666666666665</v>
      </c>
      <c r="H281" s="40">
        <v>335.26666666666665</v>
      </c>
      <c r="I281" s="40">
        <v>339.38333333333333</v>
      </c>
      <c r="J281" s="40">
        <v>343.76666666666665</v>
      </c>
      <c r="K281" s="31">
        <v>335</v>
      </c>
      <c r="L281" s="31">
        <v>326.5</v>
      </c>
      <c r="M281" s="31">
        <v>20.75403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269.85000000000002</v>
      </c>
      <c r="D282" s="40">
        <v>269.2833333333333</v>
      </c>
      <c r="E282" s="40">
        <v>263.86666666666662</v>
      </c>
      <c r="F282" s="40">
        <v>257.88333333333333</v>
      </c>
      <c r="G282" s="40">
        <v>252.46666666666664</v>
      </c>
      <c r="H282" s="40">
        <v>275.26666666666659</v>
      </c>
      <c r="I282" s="40">
        <v>280.68333333333334</v>
      </c>
      <c r="J282" s="40">
        <v>286.66666666666657</v>
      </c>
      <c r="K282" s="31">
        <v>274.7</v>
      </c>
      <c r="L282" s="31">
        <v>263.3</v>
      </c>
      <c r="M282" s="31">
        <v>16.51257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1210.5</v>
      </c>
      <c r="D283" s="40">
        <v>1211.5666666666666</v>
      </c>
      <c r="E283" s="40">
        <v>1204.9333333333332</v>
      </c>
      <c r="F283" s="40">
        <v>1199.3666666666666</v>
      </c>
      <c r="G283" s="40">
        <v>1192.7333333333331</v>
      </c>
      <c r="H283" s="40">
        <v>1217.1333333333332</v>
      </c>
      <c r="I283" s="40">
        <v>1223.7666666666664</v>
      </c>
      <c r="J283" s="40">
        <v>1229.3333333333333</v>
      </c>
      <c r="K283" s="31">
        <v>1218.2</v>
      </c>
      <c r="L283" s="31">
        <v>1206</v>
      </c>
      <c r="M283" s="31">
        <v>0.11037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1149.75</v>
      </c>
      <c r="D284" s="40">
        <v>1153.5166666666667</v>
      </c>
      <c r="E284" s="40">
        <v>1138.3333333333333</v>
      </c>
      <c r="F284" s="40">
        <v>1126.9166666666665</v>
      </c>
      <c r="G284" s="40">
        <v>1111.7333333333331</v>
      </c>
      <c r="H284" s="40">
        <v>1164.9333333333334</v>
      </c>
      <c r="I284" s="40">
        <v>1180.1166666666668</v>
      </c>
      <c r="J284" s="40">
        <v>1191.5333333333335</v>
      </c>
      <c r="K284" s="31">
        <v>1168.7</v>
      </c>
      <c r="L284" s="31">
        <v>1142.0999999999999</v>
      </c>
      <c r="M284" s="31">
        <v>1.6335500000000001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426.65</v>
      </c>
      <c r="D285" s="40">
        <v>426.34999999999997</v>
      </c>
      <c r="E285" s="40">
        <v>423.19999999999993</v>
      </c>
      <c r="F285" s="40">
        <v>419.74999999999994</v>
      </c>
      <c r="G285" s="40">
        <v>416.59999999999991</v>
      </c>
      <c r="H285" s="40">
        <v>429.79999999999995</v>
      </c>
      <c r="I285" s="40">
        <v>432.94999999999993</v>
      </c>
      <c r="J285" s="40">
        <v>436.4</v>
      </c>
      <c r="K285" s="31">
        <v>429.5</v>
      </c>
      <c r="L285" s="31">
        <v>422.9</v>
      </c>
      <c r="M285" s="31">
        <v>1.99173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625.5</v>
      </c>
      <c r="D286" s="40">
        <v>621.11666666666667</v>
      </c>
      <c r="E286" s="40">
        <v>615.23333333333335</v>
      </c>
      <c r="F286" s="40">
        <v>604.9666666666667</v>
      </c>
      <c r="G286" s="40">
        <v>599.08333333333337</v>
      </c>
      <c r="H286" s="40">
        <v>631.38333333333333</v>
      </c>
      <c r="I286" s="40">
        <v>637.26666666666677</v>
      </c>
      <c r="J286" s="40">
        <v>647.5333333333333</v>
      </c>
      <c r="K286" s="31">
        <v>627</v>
      </c>
      <c r="L286" s="31">
        <v>610.85</v>
      </c>
      <c r="M286" s="31">
        <v>2.1107999999999998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44.25</v>
      </c>
      <c r="D287" s="40">
        <v>44.300000000000004</v>
      </c>
      <c r="E287" s="40">
        <v>43.300000000000011</v>
      </c>
      <c r="F287" s="40">
        <v>42.350000000000009</v>
      </c>
      <c r="G287" s="40">
        <v>41.350000000000016</v>
      </c>
      <c r="H287" s="40">
        <v>45.250000000000007</v>
      </c>
      <c r="I287" s="40">
        <v>46.249999999999993</v>
      </c>
      <c r="J287" s="40">
        <v>47.2</v>
      </c>
      <c r="K287" s="31">
        <v>45.3</v>
      </c>
      <c r="L287" s="31">
        <v>43.35</v>
      </c>
      <c r="M287" s="31">
        <v>36.787260000000003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608.9</v>
      </c>
      <c r="D288" s="40">
        <v>610.68333333333328</v>
      </c>
      <c r="E288" s="40">
        <v>605.26666666666654</v>
      </c>
      <c r="F288" s="40">
        <v>601.63333333333321</v>
      </c>
      <c r="G288" s="40">
        <v>596.21666666666647</v>
      </c>
      <c r="H288" s="40">
        <v>614.31666666666661</v>
      </c>
      <c r="I288" s="40">
        <v>619.73333333333335</v>
      </c>
      <c r="J288" s="40">
        <v>623.36666666666667</v>
      </c>
      <c r="K288" s="31">
        <v>616.1</v>
      </c>
      <c r="L288" s="31">
        <v>607.04999999999995</v>
      </c>
      <c r="M288" s="31">
        <v>2.3755600000000001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433.25</v>
      </c>
      <c r="D289" s="40">
        <v>433.58333333333331</v>
      </c>
      <c r="E289" s="40">
        <v>428.76666666666665</v>
      </c>
      <c r="F289" s="40">
        <v>424.28333333333336</v>
      </c>
      <c r="G289" s="40">
        <v>419.4666666666667</v>
      </c>
      <c r="H289" s="40">
        <v>438.06666666666661</v>
      </c>
      <c r="I289" s="40">
        <v>442.88333333333333</v>
      </c>
      <c r="J289" s="40">
        <v>447.36666666666656</v>
      </c>
      <c r="K289" s="31">
        <v>438.4</v>
      </c>
      <c r="L289" s="31">
        <v>429.1</v>
      </c>
      <c r="M289" s="31">
        <v>1.03495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1871.7</v>
      </c>
      <c r="D290" s="40">
        <v>1876.05</v>
      </c>
      <c r="E290" s="40">
        <v>1853.6499999999999</v>
      </c>
      <c r="F290" s="40">
        <v>1835.6</v>
      </c>
      <c r="G290" s="40">
        <v>1813.1999999999998</v>
      </c>
      <c r="H290" s="40">
        <v>1894.1</v>
      </c>
      <c r="I290" s="40">
        <v>1916.5</v>
      </c>
      <c r="J290" s="40">
        <v>1934.55</v>
      </c>
      <c r="K290" s="31">
        <v>1898.45</v>
      </c>
      <c r="L290" s="31">
        <v>1858</v>
      </c>
      <c r="M290" s="31">
        <v>48.140230000000003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86.65</v>
      </c>
      <c r="D291" s="40">
        <v>86.516666666666666</v>
      </c>
      <c r="E291" s="40">
        <v>86.033333333333331</v>
      </c>
      <c r="F291" s="40">
        <v>85.416666666666671</v>
      </c>
      <c r="G291" s="40">
        <v>84.933333333333337</v>
      </c>
      <c r="H291" s="40">
        <v>87.133333333333326</v>
      </c>
      <c r="I291" s="40">
        <v>87.616666666666646</v>
      </c>
      <c r="J291" s="40">
        <v>88.23333333333332</v>
      </c>
      <c r="K291" s="31">
        <v>87</v>
      </c>
      <c r="L291" s="31">
        <v>85.9</v>
      </c>
      <c r="M291" s="31">
        <v>47.24774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4577.7</v>
      </c>
      <c r="D292" s="40">
        <v>4571.9666666666662</v>
      </c>
      <c r="E292" s="40">
        <v>4509.1333333333323</v>
      </c>
      <c r="F292" s="40">
        <v>4440.5666666666657</v>
      </c>
      <c r="G292" s="40">
        <v>4377.7333333333318</v>
      </c>
      <c r="H292" s="40">
        <v>4640.5333333333328</v>
      </c>
      <c r="I292" s="40">
        <v>4703.3666666666668</v>
      </c>
      <c r="J292" s="40">
        <v>4771.9333333333334</v>
      </c>
      <c r="K292" s="31">
        <v>4634.8</v>
      </c>
      <c r="L292" s="31">
        <v>4503.3999999999996</v>
      </c>
      <c r="M292" s="31">
        <v>3.3937900000000001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420.5</v>
      </c>
      <c r="D293" s="40">
        <v>420.76666666666665</v>
      </c>
      <c r="E293" s="40">
        <v>418.23333333333329</v>
      </c>
      <c r="F293" s="40">
        <v>415.96666666666664</v>
      </c>
      <c r="G293" s="40">
        <v>413.43333333333328</v>
      </c>
      <c r="H293" s="40">
        <v>423.0333333333333</v>
      </c>
      <c r="I293" s="40">
        <v>425.56666666666661</v>
      </c>
      <c r="J293" s="40">
        <v>427.83333333333331</v>
      </c>
      <c r="K293" s="31">
        <v>423.3</v>
      </c>
      <c r="L293" s="31">
        <v>418.5</v>
      </c>
      <c r="M293" s="31">
        <v>26.31861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294.7</v>
      </c>
      <c r="D294" s="40">
        <v>295.0333333333333</v>
      </c>
      <c r="E294" s="40">
        <v>291.16666666666663</v>
      </c>
      <c r="F294" s="40">
        <v>287.63333333333333</v>
      </c>
      <c r="G294" s="40">
        <v>283.76666666666665</v>
      </c>
      <c r="H294" s="40">
        <v>298.56666666666661</v>
      </c>
      <c r="I294" s="40">
        <v>302.43333333333328</v>
      </c>
      <c r="J294" s="40">
        <v>305.96666666666658</v>
      </c>
      <c r="K294" s="31">
        <v>298.89999999999998</v>
      </c>
      <c r="L294" s="31">
        <v>291.5</v>
      </c>
      <c r="M294" s="31">
        <v>1.4865600000000001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8021.55</v>
      </c>
      <c r="D295" s="40">
        <v>7976.9833333333327</v>
      </c>
      <c r="E295" s="40">
        <v>7828.9666666666653</v>
      </c>
      <c r="F295" s="40">
        <v>7636.3833333333323</v>
      </c>
      <c r="G295" s="40">
        <v>7488.366666666665</v>
      </c>
      <c r="H295" s="40">
        <v>8169.5666666666657</v>
      </c>
      <c r="I295" s="40">
        <v>8317.5833333333339</v>
      </c>
      <c r="J295" s="40">
        <v>8510.1666666666661</v>
      </c>
      <c r="K295" s="31">
        <v>8125</v>
      </c>
      <c r="L295" s="31">
        <v>7784.4</v>
      </c>
      <c r="M295" s="31">
        <v>7.5329999999999994E-2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5649.85</v>
      </c>
      <c r="D296" s="40">
        <v>5632.6166666666659</v>
      </c>
      <c r="E296" s="40">
        <v>5557.2333333333318</v>
      </c>
      <c r="F296" s="40">
        <v>5464.6166666666659</v>
      </c>
      <c r="G296" s="40">
        <v>5389.2333333333318</v>
      </c>
      <c r="H296" s="40">
        <v>5725.2333333333318</v>
      </c>
      <c r="I296" s="40">
        <v>5800.616666666665</v>
      </c>
      <c r="J296" s="40">
        <v>5893.2333333333318</v>
      </c>
      <c r="K296" s="31">
        <v>5708</v>
      </c>
      <c r="L296" s="31">
        <v>5540</v>
      </c>
      <c r="M296" s="31">
        <v>3.2236600000000002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1717</v>
      </c>
      <c r="D297" s="40">
        <v>1712.8666666666668</v>
      </c>
      <c r="E297" s="40">
        <v>1701.1333333333337</v>
      </c>
      <c r="F297" s="40">
        <v>1685.2666666666669</v>
      </c>
      <c r="G297" s="40">
        <v>1673.5333333333338</v>
      </c>
      <c r="H297" s="40">
        <v>1728.7333333333336</v>
      </c>
      <c r="I297" s="40">
        <v>1740.4666666666667</v>
      </c>
      <c r="J297" s="40">
        <v>1756.3333333333335</v>
      </c>
      <c r="K297" s="31">
        <v>1724.6</v>
      </c>
      <c r="L297" s="31">
        <v>1697</v>
      </c>
      <c r="M297" s="31">
        <v>27.579889999999999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662.85</v>
      </c>
      <c r="D298" s="40">
        <v>659.31666666666672</v>
      </c>
      <c r="E298" s="40">
        <v>653.83333333333348</v>
      </c>
      <c r="F298" s="40">
        <v>644.81666666666672</v>
      </c>
      <c r="G298" s="40">
        <v>639.33333333333348</v>
      </c>
      <c r="H298" s="40">
        <v>668.33333333333348</v>
      </c>
      <c r="I298" s="40">
        <v>673.81666666666683</v>
      </c>
      <c r="J298" s="40">
        <v>682.83333333333348</v>
      </c>
      <c r="K298" s="31">
        <v>664.8</v>
      </c>
      <c r="L298" s="31">
        <v>650.29999999999995</v>
      </c>
      <c r="M298" s="31">
        <v>22.14462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40.6</v>
      </c>
      <c r="D299" s="40">
        <v>40.800000000000004</v>
      </c>
      <c r="E299" s="40">
        <v>39.800000000000011</v>
      </c>
      <c r="F299" s="40">
        <v>39.000000000000007</v>
      </c>
      <c r="G299" s="40">
        <v>38.000000000000014</v>
      </c>
      <c r="H299" s="40">
        <v>41.600000000000009</v>
      </c>
      <c r="I299" s="40">
        <v>42.599999999999994</v>
      </c>
      <c r="J299" s="40">
        <v>43.400000000000006</v>
      </c>
      <c r="K299" s="31">
        <v>41.8</v>
      </c>
      <c r="L299" s="31">
        <v>40</v>
      </c>
      <c r="M299" s="31">
        <v>29.401240000000001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2735.1</v>
      </c>
      <c r="D300" s="40">
        <v>2714.4166666666665</v>
      </c>
      <c r="E300" s="40">
        <v>2661.6833333333329</v>
      </c>
      <c r="F300" s="40">
        <v>2588.2666666666664</v>
      </c>
      <c r="G300" s="40">
        <v>2535.5333333333328</v>
      </c>
      <c r="H300" s="40">
        <v>2787.833333333333</v>
      </c>
      <c r="I300" s="40">
        <v>2840.5666666666666</v>
      </c>
      <c r="J300" s="40">
        <v>2913.9833333333331</v>
      </c>
      <c r="K300" s="31">
        <v>2767.15</v>
      </c>
      <c r="L300" s="31">
        <v>2641</v>
      </c>
      <c r="M300" s="31">
        <v>2.8854199999999999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989.35</v>
      </c>
      <c r="D301" s="40">
        <v>989.11666666666667</v>
      </c>
      <c r="E301" s="40">
        <v>983.23333333333335</v>
      </c>
      <c r="F301" s="40">
        <v>977.11666666666667</v>
      </c>
      <c r="G301" s="40">
        <v>971.23333333333335</v>
      </c>
      <c r="H301" s="40">
        <v>995.23333333333335</v>
      </c>
      <c r="I301" s="40">
        <v>1001.1166666666668</v>
      </c>
      <c r="J301" s="40">
        <v>1007.2333333333333</v>
      </c>
      <c r="K301" s="31">
        <v>995</v>
      </c>
      <c r="L301" s="31">
        <v>983</v>
      </c>
      <c r="M301" s="31">
        <v>11.898429999999999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4069.45</v>
      </c>
      <c r="D302" s="40">
        <v>4070.1166666666663</v>
      </c>
      <c r="E302" s="40">
        <v>4009.333333333333</v>
      </c>
      <c r="F302" s="40">
        <v>3949.2166666666667</v>
      </c>
      <c r="G302" s="40">
        <v>3888.4333333333334</v>
      </c>
      <c r="H302" s="40">
        <v>4130.2333333333327</v>
      </c>
      <c r="I302" s="40">
        <v>4191.0166666666664</v>
      </c>
      <c r="J302" s="40">
        <v>4251.1333333333323</v>
      </c>
      <c r="K302" s="31">
        <v>4130.8999999999996</v>
      </c>
      <c r="L302" s="31">
        <v>4010</v>
      </c>
      <c r="M302" s="31">
        <v>0.45800999999999997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791.4</v>
      </c>
      <c r="D303" s="40">
        <v>793.76666666666677</v>
      </c>
      <c r="E303" s="40">
        <v>782.63333333333355</v>
      </c>
      <c r="F303" s="40">
        <v>773.86666666666679</v>
      </c>
      <c r="G303" s="40">
        <v>762.73333333333358</v>
      </c>
      <c r="H303" s="40">
        <v>802.53333333333353</v>
      </c>
      <c r="I303" s="40">
        <v>813.66666666666674</v>
      </c>
      <c r="J303" s="40">
        <v>822.43333333333351</v>
      </c>
      <c r="K303" s="31">
        <v>804.9</v>
      </c>
      <c r="L303" s="31">
        <v>785</v>
      </c>
      <c r="M303" s="31">
        <v>0.20285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45.85</v>
      </c>
      <c r="D304" s="40">
        <v>46.25</v>
      </c>
      <c r="E304" s="40">
        <v>45.2</v>
      </c>
      <c r="F304" s="40">
        <v>44.550000000000004</v>
      </c>
      <c r="G304" s="40">
        <v>43.500000000000007</v>
      </c>
      <c r="H304" s="40">
        <v>46.9</v>
      </c>
      <c r="I304" s="40">
        <v>47.949999999999996</v>
      </c>
      <c r="J304" s="40">
        <v>48.599999999999994</v>
      </c>
      <c r="K304" s="31">
        <v>47.3</v>
      </c>
      <c r="L304" s="31">
        <v>45.6</v>
      </c>
      <c r="M304" s="31">
        <v>24.385539999999999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169.45</v>
      </c>
      <c r="D305" s="40">
        <v>168.85</v>
      </c>
      <c r="E305" s="40">
        <v>167.1</v>
      </c>
      <c r="F305" s="40">
        <v>164.75</v>
      </c>
      <c r="G305" s="40">
        <v>163</v>
      </c>
      <c r="H305" s="40">
        <v>171.2</v>
      </c>
      <c r="I305" s="40">
        <v>172.95</v>
      </c>
      <c r="J305" s="40">
        <v>175.29999999999998</v>
      </c>
      <c r="K305" s="31">
        <v>170.6</v>
      </c>
      <c r="L305" s="31">
        <v>166.5</v>
      </c>
      <c r="M305" s="31">
        <v>4.2038799999999998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80210.149999999994</v>
      </c>
      <c r="D306" s="40">
        <v>80440.599999999991</v>
      </c>
      <c r="E306" s="40">
        <v>79886.199999999983</v>
      </c>
      <c r="F306" s="40">
        <v>79562.249999999985</v>
      </c>
      <c r="G306" s="40">
        <v>79007.849999999977</v>
      </c>
      <c r="H306" s="40">
        <v>80764.549999999988</v>
      </c>
      <c r="I306" s="40">
        <v>81318.949999999983</v>
      </c>
      <c r="J306" s="40">
        <v>81642.899999999994</v>
      </c>
      <c r="K306" s="31">
        <v>80995</v>
      </c>
      <c r="L306" s="31">
        <v>80116.649999999994</v>
      </c>
      <c r="M306" s="31">
        <v>9.4130000000000005E-2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1180.3</v>
      </c>
      <c r="D307" s="40">
        <v>1187.2333333333333</v>
      </c>
      <c r="E307" s="40">
        <v>1168.1666666666667</v>
      </c>
      <c r="F307" s="40">
        <v>1156.0333333333333</v>
      </c>
      <c r="G307" s="40">
        <v>1136.9666666666667</v>
      </c>
      <c r="H307" s="40">
        <v>1199.3666666666668</v>
      </c>
      <c r="I307" s="40">
        <v>1218.4333333333334</v>
      </c>
      <c r="J307" s="40">
        <v>1230.5666666666668</v>
      </c>
      <c r="K307" s="31">
        <v>1206.3</v>
      </c>
      <c r="L307" s="31">
        <v>1175.0999999999999</v>
      </c>
      <c r="M307" s="31">
        <v>4.0697700000000001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4417.3</v>
      </c>
      <c r="D308" s="40">
        <v>4423.7333333333336</v>
      </c>
      <c r="E308" s="40">
        <v>4381.1166666666668</v>
      </c>
      <c r="F308" s="40">
        <v>4344.9333333333334</v>
      </c>
      <c r="G308" s="40">
        <v>4302.3166666666666</v>
      </c>
      <c r="H308" s="40">
        <v>4459.916666666667</v>
      </c>
      <c r="I308" s="40">
        <v>4502.5333333333338</v>
      </c>
      <c r="J308" s="40">
        <v>4538.7166666666672</v>
      </c>
      <c r="K308" s="31">
        <v>4466.3500000000004</v>
      </c>
      <c r="L308" s="31">
        <v>4387.55</v>
      </c>
      <c r="M308" s="31">
        <v>7.3270000000000002E-2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318.55</v>
      </c>
      <c r="D309" s="40">
        <v>317.58333333333331</v>
      </c>
      <c r="E309" s="40">
        <v>315.16666666666663</v>
      </c>
      <c r="F309" s="40">
        <v>311.7833333333333</v>
      </c>
      <c r="G309" s="40">
        <v>309.36666666666662</v>
      </c>
      <c r="H309" s="40">
        <v>320.96666666666664</v>
      </c>
      <c r="I309" s="40">
        <v>323.38333333333327</v>
      </c>
      <c r="J309" s="40">
        <v>326.76666666666665</v>
      </c>
      <c r="K309" s="31">
        <v>320</v>
      </c>
      <c r="L309" s="31">
        <v>314.2</v>
      </c>
      <c r="M309" s="31">
        <v>0.66559000000000001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172.65</v>
      </c>
      <c r="D310" s="40">
        <v>171.61666666666667</v>
      </c>
      <c r="E310" s="40">
        <v>169.78333333333336</v>
      </c>
      <c r="F310" s="40">
        <v>166.91666666666669</v>
      </c>
      <c r="G310" s="40">
        <v>165.08333333333337</v>
      </c>
      <c r="H310" s="40">
        <v>174.48333333333335</v>
      </c>
      <c r="I310" s="40">
        <v>176.31666666666666</v>
      </c>
      <c r="J310" s="40">
        <v>179.18333333333334</v>
      </c>
      <c r="K310" s="31">
        <v>173.45</v>
      </c>
      <c r="L310" s="31">
        <v>168.75</v>
      </c>
      <c r="M310" s="31">
        <v>66.949680000000001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755.1</v>
      </c>
      <c r="D311" s="40">
        <v>753.86666666666667</v>
      </c>
      <c r="E311" s="40">
        <v>747.73333333333335</v>
      </c>
      <c r="F311" s="40">
        <v>740.36666666666667</v>
      </c>
      <c r="G311" s="40">
        <v>734.23333333333335</v>
      </c>
      <c r="H311" s="40">
        <v>761.23333333333335</v>
      </c>
      <c r="I311" s="40">
        <v>767.36666666666679</v>
      </c>
      <c r="J311" s="40">
        <v>774.73333333333335</v>
      </c>
      <c r="K311" s="31">
        <v>760</v>
      </c>
      <c r="L311" s="31">
        <v>746.5</v>
      </c>
      <c r="M311" s="31">
        <v>33.36656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230.85</v>
      </c>
      <c r="D312" s="40">
        <v>231.20000000000002</v>
      </c>
      <c r="E312" s="40">
        <v>229.15000000000003</v>
      </c>
      <c r="F312" s="40">
        <v>227.45000000000002</v>
      </c>
      <c r="G312" s="40">
        <v>225.40000000000003</v>
      </c>
      <c r="H312" s="40">
        <v>232.90000000000003</v>
      </c>
      <c r="I312" s="40">
        <v>234.95000000000005</v>
      </c>
      <c r="J312" s="40">
        <v>236.65000000000003</v>
      </c>
      <c r="K312" s="31">
        <v>233.25</v>
      </c>
      <c r="L312" s="31">
        <v>229.5</v>
      </c>
      <c r="M312" s="31">
        <v>1.72967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232.75</v>
      </c>
      <c r="D313" s="40">
        <v>232.66666666666666</v>
      </c>
      <c r="E313" s="40">
        <v>230.93333333333331</v>
      </c>
      <c r="F313" s="40">
        <v>229.11666666666665</v>
      </c>
      <c r="G313" s="40">
        <v>227.3833333333333</v>
      </c>
      <c r="H313" s="40">
        <v>234.48333333333332</v>
      </c>
      <c r="I313" s="40">
        <v>236.21666666666667</v>
      </c>
      <c r="J313" s="40">
        <v>238.03333333333333</v>
      </c>
      <c r="K313" s="31">
        <v>234.4</v>
      </c>
      <c r="L313" s="31">
        <v>230.85</v>
      </c>
      <c r="M313" s="31">
        <v>2.0035500000000002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712.95</v>
      </c>
      <c r="D314" s="40">
        <v>714.06666666666661</v>
      </c>
      <c r="E314" s="40">
        <v>698.63333333333321</v>
      </c>
      <c r="F314" s="40">
        <v>684.31666666666661</v>
      </c>
      <c r="G314" s="40">
        <v>668.88333333333321</v>
      </c>
      <c r="H314" s="40">
        <v>728.38333333333321</v>
      </c>
      <c r="I314" s="40">
        <v>743.81666666666661</v>
      </c>
      <c r="J314" s="40">
        <v>758.13333333333321</v>
      </c>
      <c r="K314" s="31">
        <v>729.5</v>
      </c>
      <c r="L314" s="31">
        <v>699.75</v>
      </c>
      <c r="M314" s="31">
        <v>2.08066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167.7</v>
      </c>
      <c r="D315" s="40">
        <v>167.56666666666666</v>
      </c>
      <c r="E315" s="40">
        <v>166.63333333333333</v>
      </c>
      <c r="F315" s="40">
        <v>165.56666666666666</v>
      </c>
      <c r="G315" s="40">
        <v>164.63333333333333</v>
      </c>
      <c r="H315" s="40">
        <v>168.63333333333333</v>
      </c>
      <c r="I315" s="40">
        <v>169.56666666666666</v>
      </c>
      <c r="J315" s="40">
        <v>170.63333333333333</v>
      </c>
      <c r="K315" s="31">
        <v>168.5</v>
      </c>
      <c r="L315" s="31">
        <v>166.5</v>
      </c>
      <c r="M315" s="31">
        <v>27.25215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44.55</v>
      </c>
      <c r="D316" s="40">
        <v>44.25</v>
      </c>
      <c r="E316" s="40">
        <v>43.55</v>
      </c>
      <c r="F316" s="40">
        <v>42.55</v>
      </c>
      <c r="G316" s="40">
        <v>41.849999999999994</v>
      </c>
      <c r="H316" s="40">
        <v>45.25</v>
      </c>
      <c r="I316" s="40">
        <v>45.95</v>
      </c>
      <c r="J316" s="40">
        <v>46.95</v>
      </c>
      <c r="K316" s="31">
        <v>44.95</v>
      </c>
      <c r="L316" s="31">
        <v>43.25</v>
      </c>
      <c r="M316" s="31">
        <v>23.055070000000001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562.15</v>
      </c>
      <c r="D317" s="40">
        <v>560.63333333333333</v>
      </c>
      <c r="E317" s="40">
        <v>557.61666666666667</v>
      </c>
      <c r="F317" s="40">
        <v>553.08333333333337</v>
      </c>
      <c r="G317" s="40">
        <v>550.06666666666672</v>
      </c>
      <c r="H317" s="40">
        <v>565.16666666666663</v>
      </c>
      <c r="I317" s="40">
        <v>568.18333333333328</v>
      </c>
      <c r="J317" s="40">
        <v>572.71666666666658</v>
      </c>
      <c r="K317" s="31">
        <v>563.65</v>
      </c>
      <c r="L317" s="31">
        <v>556.1</v>
      </c>
      <c r="M317" s="31">
        <v>23.763169999999999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6909</v>
      </c>
      <c r="D318" s="40">
        <v>6909</v>
      </c>
      <c r="E318" s="40">
        <v>6880</v>
      </c>
      <c r="F318" s="40">
        <v>6851</v>
      </c>
      <c r="G318" s="40">
        <v>6822</v>
      </c>
      <c r="H318" s="40">
        <v>6938</v>
      </c>
      <c r="I318" s="40">
        <v>6967</v>
      </c>
      <c r="J318" s="40">
        <v>6996</v>
      </c>
      <c r="K318" s="31">
        <v>6938</v>
      </c>
      <c r="L318" s="31">
        <v>6880</v>
      </c>
      <c r="M318" s="31">
        <v>3.1013799999999998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1130.8499999999999</v>
      </c>
      <c r="D319" s="40">
        <v>1120.6000000000001</v>
      </c>
      <c r="E319" s="40">
        <v>1104.2000000000003</v>
      </c>
      <c r="F319" s="40">
        <v>1077.5500000000002</v>
      </c>
      <c r="G319" s="40">
        <v>1061.1500000000003</v>
      </c>
      <c r="H319" s="40">
        <v>1147.2500000000002</v>
      </c>
      <c r="I319" s="40">
        <v>1163.6500000000003</v>
      </c>
      <c r="J319" s="40">
        <v>1190.3000000000002</v>
      </c>
      <c r="K319" s="31">
        <v>1137</v>
      </c>
      <c r="L319" s="31">
        <v>1093.95</v>
      </c>
      <c r="M319" s="31">
        <v>11.22884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393.6</v>
      </c>
      <c r="D320" s="40">
        <v>394.56666666666666</v>
      </c>
      <c r="E320" s="40">
        <v>388.13333333333333</v>
      </c>
      <c r="F320" s="40">
        <v>382.66666666666669</v>
      </c>
      <c r="G320" s="40">
        <v>376.23333333333335</v>
      </c>
      <c r="H320" s="40">
        <v>400.0333333333333</v>
      </c>
      <c r="I320" s="40">
        <v>406.46666666666658</v>
      </c>
      <c r="J320" s="40">
        <v>411.93333333333328</v>
      </c>
      <c r="K320" s="31">
        <v>401</v>
      </c>
      <c r="L320" s="31">
        <v>389.1</v>
      </c>
      <c r="M320" s="31">
        <v>11.40565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250.35</v>
      </c>
      <c r="D321" s="40">
        <v>251.63333333333335</v>
      </c>
      <c r="E321" s="40">
        <v>248.76666666666671</v>
      </c>
      <c r="F321" s="40">
        <v>247.18333333333337</v>
      </c>
      <c r="G321" s="40">
        <v>244.31666666666672</v>
      </c>
      <c r="H321" s="40">
        <v>253.2166666666667</v>
      </c>
      <c r="I321" s="40">
        <v>256.08333333333331</v>
      </c>
      <c r="J321" s="40">
        <v>257.66666666666669</v>
      </c>
      <c r="K321" s="31">
        <v>254.5</v>
      </c>
      <c r="L321" s="31">
        <v>250.05</v>
      </c>
      <c r="M321" s="31">
        <v>3.4981599999999999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3174.55</v>
      </c>
      <c r="D322" s="40">
        <v>3148.4333333333329</v>
      </c>
      <c r="E322" s="40">
        <v>3076.8666666666659</v>
      </c>
      <c r="F322" s="40">
        <v>2979.1833333333329</v>
      </c>
      <c r="G322" s="40">
        <v>2907.6166666666659</v>
      </c>
      <c r="H322" s="40">
        <v>3246.1166666666659</v>
      </c>
      <c r="I322" s="40">
        <v>3317.6833333333325</v>
      </c>
      <c r="J322" s="40">
        <v>3415.3666666666659</v>
      </c>
      <c r="K322" s="31">
        <v>3220</v>
      </c>
      <c r="L322" s="31">
        <v>3050.75</v>
      </c>
      <c r="M322" s="31">
        <v>4.15794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4116.6499999999996</v>
      </c>
      <c r="D323" s="40">
        <v>4070.8833333333332</v>
      </c>
      <c r="E323" s="40">
        <v>3981.7666666666664</v>
      </c>
      <c r="F323" s="40">
        <v>3846.8833333333332</v>
      </c>
      <c r="G323" s="40">
        <v>3757.7666666666664</v>
      </c>
      <c r="H323" s="40">
        <v>4205.7666666666664</v>
      </c>
      <c r="I323" s="40">
        <v>4294.8833333333332</v>
      </c>
      <c r="J323" s="40">
        <v>4429.7666666666664</v>
      </c>
      <c r="K323" s="31">
        <v>4160</v>
      </c>
      <c r="L323" s="31">
        <v>3936</v>
      </c>
      <c r="M323" s="31">
        <v>19.86693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128.25</v>
      </c>
      <c r="D324" s="40">
        <v>128.4</v>
      </c>
      <c r="E324" s="40">
        <v>126.9</v>
      </c>
      <c r="F324" s="40">
        <v>125.55</v>
      </c>
      <c r="G324" s="40">
        <v>124.05</v>
      </c>
      <c r="H324" s="40">
        <v>129.75</v>
      </c>
      <c r="I324" s="40">
        <v>131.25</v>
      </c>
      <c r="J324" s="40">
        <v>132.60000000000002</v>
      </c>
      <c r="K324" s="31">
        <v>129.9</v>
      </c>
      <c r="L324" s="31">
        <v>127.05</v>
      </c>
      <c r="M324" s="31">
        <v>6.7719199999999997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707.75</v>
      </c>
      <c r="D325" s="40">
        <v>708.51666666666677</v>
      </c>
      <c r="E325" s="40">
        <v>704.03333333333353</v>
      </c>
      <c r="F325" s="40">
        <v>700.31666666666672</v>
      </c>
      <c r="G325" s="40">
        <v>695.83333333333348</v>
      </c>
      <c r="H325" s="40">
        <v>712.23333333333358</v>
      </c>
      <c r="I325" s="40">
        <v>716.71666666666692</v>
      </c>
      <c r="J325" s="40">
        <v>720.43333333333362</v>
      </c>
      <c r="K325" s="31">
        <v>713</v>
      </c>
      <c r="L325" s="31">
        <v>704.8</v>
      </c>
      <c r="M325" s="31">
        <v>1.45919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188.95</v>
      </c>
      <c r="D326" s="40">
        <v>189.1</v>
      </c>
      <c r="E326" s="40">
        <v>187.89999999999998</v>
      </c>
      <c r="F326" s="40">
        <v>186.85</v>
      </c>
      <c r="G326" s="40">
        <v>185.64999999999998</v>
      </c>
      <c r="H326" s="40">
        <v>190.14999999999998</v>
      </c>
      <c r="I326" s="40">
        <v>191.34999999999997</v>
      </c>
      <c r="J326" s="40">
        <v>192.39999999999998</v>
      </c>
      <c r="K326" s="31">
        <v>190.3</v>
      </c>
      <c r="L326" s="31">
        <v>188.05</v>
      </c>
      <c r="M326" s="31">
        <v>2.7193299999999998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777.1</v>
      </c>
      <c r="D327" s="40">
        <v>782.38333333333321</v>
      </c>
      <c r="E327" s="40">
        <v>768.76666666666642</v>
      </c>
      <c r="F327" s="40">
        <v>760.43333333333317</v>
      </c>
      <c r="G327" s="40">
        <v>746.81666666666638</v>
      </c>
      <c r="H327" s="40">
        <v>790.71666666666647</v>
      </c>
      <c r="I327" s="40">
        <v>804.33333333333326</v>
      </c>
      <c r="J327" s="40">
        <v>812.66666666666652</v>
      </c>
      <c r="K327" s="31">
        <v>796</v>
      </c>
      <c r="L327" s="31">
        <v>774.05</v>
      </c>
      <c r="M327" s="31">
        <v>3.4988899999999998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3191.8</v>
      </c>
      <c r="D328" s="40">
        <v>3148.3333333333335</v>
      </c>
      <c r="E328" s="40">
        <v>3089.7166666666672</v>
      </c>
      <c r="F328" s="40">
        <v>2987.6333333333337</v>
      </c>
      <c r="G328" s="40">
        <v>2929.0166666666673</v>
      </c>
      <c r="H328" s="40">
        <v>3250.416666666667</v>
      </c>
      <c r="I328" s="40">
        <v>3309.0333333333328</v>
      </c>
      <c r="J328" s="40">
        <v>3411.1166666666668</v>
      </c>
      <c r="K328" s="31">
        <v>3206.95</v>
      </c>
      <c r="L328" s="31">
        <v>3046.25</v>
      </c>
      <c r="M328" s="31">
        <v>10.6623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1609.35</v>
      </c>
      <c r="D329" s="40">
        <v>1610.9833333333333</v>
      </c>
      <c r="E329" s="40">
        <v>1593.3666666666668</v>
      </c>
      <c r="F329" s="40">
        <v>1577.3833333333334</v>
      </c>
      <c r="G329" s="40">
        <v>1559.7666666666669</v>
      </c>
      <c r="H329" s="40">
        <v>1626.9666666666667</v>
      </c>
      <c r="I329" s="40">
        <v>1644.583333333333</v>
      </c>
      <c r="J329" s="40">
        <v>1660.5666666666666</v>
      </c>
      <c r="K329" s="31">
        <v>1628.6</v>
      </c>
      <c r="L329" s="31">
        <v>1595</v>
      </c>
      <c r="M329" s="31">
        <v>3.89595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1542.35</v>
      </c>
      <c r="D330" s="40">
        <v>1544</v>
      </c>
      <c r="E330" s="40">
        <v>1530.65</v>
      </c>
      <c r="F330" s="40">
        <v>1518.95</v>
      </c>
      <c r="G330" s="40">
        <v>1505.6000000000001</v>
      </c>
      <c r="H330" s="40">
        <v>1555.7</v>
      </c>
      <c r="I330" s="40">
        <v>1569.05</v>
      </c>
      <c r="J330" s="40">
        <v>1580.75</v>
      </c>
      <c r="K330" s="31">
        <v>1557.35</v>
      </c>
      <c r="L330" s="31">
        <v>1532.3</v>
      </c>
      <c r="M330" s="31">
        <v>3.0711200000000001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968.15</v>
      </c>
      <c r="D331" s="40">
        <v>972.11666666666667</v>
      </c>
      <c r="E331" s="40">
        <v>962.0333333333333</v>
      </c>
      <c r="F331" s="40">
        <v>955.91666666666663</v>
      </c>
      <c r="G331" s="40">
        <v>945.83333333333326</v>
      </c>
      <c r="H331" s="40">
        <v>978.23333333333335</v>
      </c>
      <c r="I331" s="40">
        <v>988.31666666666661</v>
      </c>
      <c r="J331" s="40">
        <v>994.43333333333339</v>
      </c>
      <c r="K331" s="31">
        <v>982.2</v>
      </c>
      <c r="L331" s="31">
        <v>966</v>
      </c>
      <c r="M331" s="31">
        <v>1.53905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45</v>
      </c>
      <c r="D332" s="40">
        <v>45.316666666666663</v>
      </c>
      <c r="E332" s="40">
        <v>44.483333333333327</v>
      </c>
      <c r="F332" s="40">
        <v>43.966666666666661</v>
      </c>
      <c r="G332" s="40">
        <v>43.133333333333326</v>
      </c>
      <c r="H332" s="40">
        <v>45.833333333333329</v>
      </c>
      <c r="I332" s="40">
        <v>46.666666666666671</v>
      </c>
      <c r="J332" s="40">
        <v>47.18333333333333</v>
      </c>
      <c r="K332" s="31">
        <v>46.15</v>
      </c>
      <c r="L332" s="31">
        <v>44.8</v>
      </c>
      <c r="M332" s="31">
        <v>55.214179999999999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85.7</v>
      </c>
      <c r="D333" s="40">
        <v>84.433333333333323</v>
      </c>
      <c r="E333" s="40">
        <v>81.366666666666646</v>
      </c>
      <c r="F333" s="40">
        <v>77.033333333333317</v>
      </c>
      <c r="G333" s="40">
        <v>73.96666666666664</v>
      </c>
      <c r="H333" s="40">
        <v>88.766666666666652</v>
      </c>
      <c r="I333" s="40">
        <v>91.833333333333343</v>
      </c>
      <c r="J333" s="40">
        <v>96.166666666666657</v>
      </c>
      <c r="K333" s="31">
        <v>87.5</v>
      </c>
      <c r="L333" s="31">
        <v>80.099999999999994</v>
      </c>
      <c r="M333" s="31">
        <v>197.7706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612.45000000000005</v>
      </c>
      <c r="D334" s="40">
        <v>610.45000000000005</v>
      </c>
      <c r="E334" s="40">
        <v>596.55000000000007</v>
      </c>
      <c r="F334" s="40">
        <v>580.65</v>
      </c>
      <c r="G334" s="40">
        <v>566.75</v>
      </c>
      <c r="H334" s="40">
        <v>626.35000000000014</v>
      </c>
      <c r="I334" s="40">
        <v>640.25000000000023</v>
      </c>
      <c r="J334" s="40">
        <v>656.1500000000002</v>
      </c>
      <c r="K334" s="31">
        <v>624.35</v>
      </c>
      <c r="L334" s="31">
        <v>594.54999999999995</v>
      </c>
      <c r="M334" s="31">
        <v>1.70418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27.95</v>
      </c>
      <c r="D335" s="40">
        <v>27.883333333333336</v>
      </c>
      <c r="E335" s="40">
        <v>27.566666666666674</v>
      </c>
      <c r="F335" s="40">
        <v>27.183333333333337</v>
      </c>
      <c r="G335" s="40">
        <v>26.866666666666674</v>
      </c>
      <c r="H335" s="40">
        <v>28.266666666666673</v>
      </c>
      <c r="I335" s="40">
        <v>28.583333333333336</v>
      </c>
      <c r="J335" s="40">
        <v>28.966666666666672</v>
      </c>
      <c r="K335" s="31">
        <v>28.2</v>
      </c>
      <c r="L335" s="31">
        <v>27.5</v>
      </c>
      <c r="M335" s="31">
        <v>113.51765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55.8</v>
      </c>
      <c r="D336" s="40">
        <v>55.25</v>
      </c>
      <c r="E336" s="40">
        <v>54.25</v>
      </c>
      <c r="F336" s="40">
        <v>52.7</v>
      </c>
      <c r="G336" s="40">
        <v>51.7</v>
      </c>
      <c r="H336" s="40">
        <v>56.8</v>
      </c>
      <c r="I336" s="40">
        <v>57.8</v>
      </c>
      <c r="J336" s="40">
        <v>59.349999999999994</v>
      </c>
      <c r="K336" s="31">
        <v>56.25</v>
      </c>
      <c r="L336" s="31">
        <v>53.7</v>
      </c>
      <c r="M336" s="31">
        <v>42.33775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154.25</v>
      </c>
      <c r="D337" s="40">
        <v>153.45000000000002</v>
      </c>
      <c r="E337" s="40">
        <v>152.40000000000003</v>
      </c>
      <c r="F337" s="40">
        <v>150.55000000000001</v>
      </c>
      <c r="G337" s="40">
        <v>149.50000000000003</v>
      </c>
      <c r="H337" s="40">
        <v>155.30000000000004</v>
      </c>
      <c r="I337" s="40">
        <v>156.35000000000005</v>
      </c>
      <c r="J337" s="40">
        <v>158.20000000000005</v>
      </c>
      <c r="K337" s="31">
        <v>154.5</v>
      </c>
      <c r="L337" s="31">
        <v>151.6</v>
      </c>
      <c r="M337" s="31">
        <v>79.011170000000007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305.35000000000002</v>
      </c>
      <c r="D338" s="40">
        <v>303.3</v>
      </c>
      <c r="E338" s="40">
        <v>295.60000000000002</v>
      </c>
      <c r="F338" s="40">
        <v>285.85000000000002</v>
      </c>
      <c r="G338" s="40">
        <v>278.15000000000003</v>
      </c>
      <c r="H338" s="40">
        <v>313.05</v>
      </c>
      <c r="I338" s="40">
        <v>320.74999999999994</v>
      </c>
      <c r="J338" s="40">
        <v>330.5</v>
      </c>
      <c r="K338" s="31">
        <v>311</v>
      </c>
      <c r="L338" s="31">
        <v>293.55</v>
      </c>
      <c r="M338" s="31">
        <v>75.269649999999999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124.2</v>
      </c>
      <c r="D339" s="40">
        <v>121.68333333333334</v>
      </c>
      <c r="E339" s="40">
        <v>118.51666666666668</v>
      </c>
      <c r="F339" s="40">
        <v>112.83333333333334</v>
      </c>
      <c r="G339" s="40">
        <v>109.66666666666669</v>
      </c>
      <c r="H339" s="40">
        <v>127.36666666666667</v>
      </c>
      <c r="I339" s="40">
        <v>130.53333333333333</v>
      </c>
      <c r="J339" s="40">
        <v>136.21666666666667</v>
      </c>
      <c r="K339" s="31">
        <v>124.85</v>
      </c>
      <c r="L339" s="31">
        <v>116</v>
      </c>
      <c r="M339" s="31">
        <v>487.21413000000001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545.15</v>
      </c>
      <c r="D340" s="40">
        <v>544.55000000000007</v>
      </c>
      <c r="E340" s="40">
        <v>540.10000000000014</v>
      </c>
      <c r="F340" s="40">
        <v>535.05000000000007</v>
      </c>
      <c r="G340" s="40">
        <v>530.60000000000014</v>
      </c>
      <c r="H340" s="40">
        <v>549.60000000000014</v>
      </c>
      <c r="I340" s="40">
        <v>554.05000000000018</v>
      </c>
      <c r="J340" s="40">
        <v>559.10000000000014</v>
      </c>
      <c r="K340" s="31">
        <v>549</v>
      </c>
      <c r="L340" s="31">
        <v>539.5</v>
      </c>
      <c r="M340" s="31">
        <v>1.17489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</v>
      </c>
      <c r="D341" s="40">
        <v>96.850000000000009</v>
      </c>
      <c r="E341" s="40">
        <v>94.800000000000011</v>
      </c>
      <c r="F341" s="40">
        <v>93.600000000000009</v>
      </c>
      <c r="G341" s="40">
        <v>91.550000000000011</v>
      </c>
      <c r="H341" s="40">
        <v>98.050000000000011</v>
      </c>
      <c r="I341" s="40">
        <v>100.1</v>
      </c>
      <c r="J341" s="40">
        <v>101.30000000000001</v>
      </c>
      <c r="K341" s="31">
        <v>98.9</v>
      </c>
      <c r="L341" s="31">
        <v>95.65</v>
      </c>
      <c r="M341" s="31">
        <v>212.3227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55.45</v>
      </c>
      <c r="D342" s="40">
        <v>55.449999999999996</v>
      </c>
      <c r="E342" s="40">
        <v>55.099999999999994</v>
      </c>
      <c r="F342" s="40">
        <v>54.75</v>
      </c>
      <c r="G342" s="40">
        <v>54.4</v>
      </c>
      <c r="H342" s="40">
        <v>55.79999999999999</v>
      </c>
      <c r="I342" s="40">
        <v>56.15</v>
      </c>
      <c r="J342" s="40">
        <v>56.499999999999986</v>
      </c>
      <c r="K342" s="31">
        <v>55.8</v>
      </c>
      <c r="L342" s="31">
        <v>55.1</v>
      </c>
      <c r="M342" s="31">
        <v>4.3656899999999998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4017.7</v>
      </c>
      <c r="D343" s="40">
        <v>4018.2333333333336</v>
      </c>
      <c r="E343" s="40">
        <v>3999.4666666666672</v>
      </c>
      <c r="F343" s="40">
        <v>3981.2333333333336</v>
      </c>
      <c r="G343" s="40">
        <v>3962.4666666666672</v>
      </c>
      <c r="H343" s="40">
        <v>4036.4666666666672</v>
      </c>
      <c r="I343" s="40">
        <v>4055.2333333333336</v>
      </c>
      <c r="J343" s="40">
        <v>4073.4666666666672</v>
      </c>
      <c r="K343" s="31">
        <v>4037</v>
      </c>
      <c r="L343" s="31">
        <v>4000</v>
      </c>
      <c r="M343" s="31">
        <v>1.32037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20119.2</v>
      </c>
      <c r="D344" s="40">
        <v>20192.366666666665</v>
      </c>
      <c r="E344" s="40">
        <v>20014.73333333333</v>
      </c>
      <c r="F344" s="40">
        <v>19910.266666666666</v>
      </c>
      <c r="G344" s="40">
        <v>19732.633333333331</v>
      </c>
      <c r="H344" s="40">
        <v>20296.833333333328</v>
      </c>
      <c r="I344" s="40">
        <v>20474.466666666667</v>
      </c>
      <c r="J344" s="40">
        <v>20578.933333333327</v>
      </c>
      <c r="K344" s="31">
        <v>20370</v>
      </c>
      <c r="L344" s="31">
        <v>20087.900000000001</v>
      </c>
      <c r="M344" s="31">
        <v>0.37606000000000001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52.3</v>
      </c>
      <c r="D345" s="40">
        <v>53.4</v>
      </c>
      <c r="E345" s="40">
        <v>50.949999999999996</v>
      </c>
      <c r="F345" s="40">
        <v>49.599999999999994</v>
      </c>
      <c r="G345" s="40">
        <v>47.149999999999991</v>
      </c>
      <c r="H345" s="40">
        <v>54.75</v>
      </c>
      <c r="I345" s="40">
        <v>57.2</v>
      </c>
      <c r="J345" s="40">
        <v>58.550000000000004</v>
      </c>
      <c r="K345" s="31">
        <v>55.85</v>
      </c>
      <c r="L345" s="31">
        <v>52.05</v>
      </c>
      <c r="M345" s="31">
        <v>33.40164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2858.55</v>
      </c>
      <c r="D346" s="40">
        <v>2848.8333333333335</v>
      </c>
      <c r="E346" s="40">
        <v>2759.7166666666672</v>
      </c>
      <c r="F346" s="40">
        <v>2660.8833333333337</v>
      </c>
      <c r="G346" s="40">
        <v>2571.7666666666673</v>
      </c>
      <c r="H346" s="40">
        <v>2947.666666666667</v>
      </c>
      <c r="I346" s="40">
        <v>3036.7833333333328</v>
      </c>
      <c r="J346" s="40">
        <v>3135.6166666666668</v>
      </c>
      <c r="K346" s="31">
        <v>2937.95</v>
      </c>
      <c r="L346" s="31">
        <v>2750</v>
      </c>
      <c r="M346" s="31">
        <v>0.20879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441.25</v>
      </c>
      <c r="D347" s="40">
        <v>439.38333333333338</v>
      </c>
      <c r="E347" s="40">
        <v>432.41666666666674</v>
      </c>
      <c r="F347" s="40">
        <v>423.58333333333337</v>
      </c>
      <c r="G347" s="40">
        <v>416.61666666666673</v>
      </c>
      <c r="H347" s="40">
        <v>448.21666666666675</v>
      </c>
      <c r="I347" s="40">
        <v>455.18333333333334</v>
      </c>
      <c r="J347" s="40">
        <v>464.01666666666677</v>
      </c>
      <c r="K347" s="31">
        <v>446.35</v>
      </c>
      <c r="L347" s="31">
        <v>430.55</v>
      </c>
      <c r="M347" s="31">
        <v>17.42079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776.05</v>
      </c>
      <c r="D348" s="40">
        <v>776.08333333333337</v>
      </c>
      <c r="E348" s="40">
        <v>767.61666666666679</v>
      </c>
      <c r="F348" s="40">
        <v>759.18333333333339</v>
      </c>
      <c r="G348" s="40">
        <v>750.71666666666681</v>
      </c>
      <c r="H348" s="40">
        <v>784.51666666666677</v>
      </c>
      <c r="I348" s="40">
        <v>792.98333333333323</v>
      </c>
      <c r="J348" s="40">
        <v>801.41666666666674</v>
      </c>
      <c r="K348" s="31">
        <v>784.55</v>
      </c>
      <c r="L348" s="31">
        <v>767.65</v>
      </c>
      <c r="M348" s="31">
        <v>4.2567300000000001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128.44999999999999</v>
      </c>
      <c r="D349" s="40">
        <v>127.8</v>
      </c>
      <c r="E349" s="40">
        <v>124.9</v>
      </c>
      <c r="F349" s="40">
        <v>121.35000000000001</v>
      </c>
      <c r="G349" s="40">
        <v>118.45000000000002</v>
      </c>
      <c r="H349" s="40">
        <v>131.35</v>
      </c>
      <c r="I349" s="40">
        <v>134.25</v>
      </c>
      <c r="J349" s="40">
        <v>137.79999999999998</v>
      </c>
      <c r="K349" s="31">
        <v>130.69999999999999</v>
      </c>
      <c r="L349" s="31">
        <v>124.25</v>
      </c>
      <c r="M349" s="31">
        <v>424.37331999999998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205.85</v>
      </c>
      <c r="D350" s="40">
        <v>204.76666666666665</v>
      </c>
      <c r="E350" s="40">
        <v>200.58333333333331</v>
      </c>
      <c r="F350" s="40">
        <v>195.31666666666666</v>
      </c>
      <c r="G350" s="40">
        <v>191.13333333333333</v>
      </c>
      <c r="H350" s="40">
        <v>210.0333333333333</v>
      </c>
      <c r="I350" s="40">
        <v>214.21666666666664</v>
      </c>
      <c r="J350" s="40">
        <v>219.48333333333329</v>
      </c>
      <c r="K350" s="31">
        <v>208.95</v>
      </c>
      <c r="L350" s="31">
        <v>199.5</v>
      </c>
      <c r="M350" s="31">
        <v>31.74569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4866.8500000000004</v>
      </c>
      <c r="D351" s="40">
        <v>4868.1833333333334</v>
      </c>
      <c r="E351" s="40">
        <v>4804.8166666666666</v>
      </c>
      <c r="F351" s="40">
        <v>4742.7833333333328</v>
      </c>
      <c r="G351" s="40">
        <v>4679.4166666666661</v>
      </c>
      <c r="H351" s="40">
        <v>4930.2166666666672</v>
      </c>
      <c r="I351" s="40">
        <v>4993.5833333333339</v>
      </c>
      <c r="J351" s="40">
        <v>5055.6166666666677</v>
      </c>
      <c r="K351" s="31">
        <v>4931.55</v>
      </c>
      <c r="L351" s="31">
        <v>4806.1499999999996</v>
      </c>
      <c r="M351" s="31">
        <v>1.78264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353.25</v>
      </c>
      <c r="D352" s="40">
        <v>356.2833333333333</v>
      </c>
      <c r="E352" s="40">
        <v>348.06666666666661</v>
      </c>
      <c r="F352" s="40">
        <v>342.88333333333333</v>
      </c>
      <c r="G352" s="40">
        <v>334.66666666666663</v>
      </c>
      <c r="H352" s="40">
        <v>361.46666666666658</v>
      </c>
      <c r="I352" s="40">
        <v>369.68333333333328</v>
      </c>
      <c r="J352" s="40">
        <v>374.86666666666656</v>
      </c>
      <c r="K352" s="31">
        <v>364.5</v>
      </c>
      <c r="L352" s="31">
        <v>351.1</v>
      </c>
      <c r="M352" s="31">
        <v>5.9457000000000004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3460.95</v>
      </c>
      <c r="D354" s="40">
        <v>3464.3166666666671</v>
      </c>
      <c r="E354" s="40">
        <v>3428.733333333334</v>
      </c>
      <c r="F354" s="40">
        <v>3396.5166666666669</v>
      </c>
      <c r="G354" s="40">
        <v>3360.9333333333338</v>
      </c>
      <c r="H354" s="40">
        <v>3496.5333333333342</v>
      </c>
      <c r="I354" s="40">
        <v>3532.1166666666672</v>
      </c>
      <c r="J354" s="40">
        <v>3564.3333333333344</v>
      </c>
      <c r="K354" s="31">
        <v>3499.9</v>
      </c>
      <c r="L354" s="31">
        <v>3432.1</v>
      </c>
      <c r="M354" s="31">
        <v>2.1755800000000001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637.25</v>
      </c>
      <c r="D355" s="40">
        <v>638.33333333333337</v>
      </c>
      <c r="E355" s="40">
        <v>631.91666666666674</v>
      </c>
      <c r="F355" s="40">
        <v>626.58333333333337</v>
      </c>
      <c r="G355" s="40">
        <v>620.16666666666674</v>
      </c>
      <c r="H355" s="40">
        <v>643.66666666666674</v>
      </c>
      <c r="I355" s="40">
        <v>650.08333333333348</v>
      </c>
      <c r="J355" s="40">
        <v>655.41666666666674</v>
      </c>
      <c r="K355" s="31">
        <v>644.75</v>
      </c>
      <c r="L355" s="31">
        <v>633</v>
      </c>
      <c r="M355" s="31">
        <v>0.63351000000000002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357.75</v>
      </c>
      <c r="D356" s="40">
        <v>357.2833333333333</v>
      </c>
      <c r="E356" s="40">
        <v>354.56666666666661</v>
      </c>
      <c r="F356" s="40">
        <v>351.38333333333333</v>
      </c>
      <c r="G356" s="40">
        <v>348.66666666666663</v>
      </c>
      <c r="H356" s="40">
        <v>360.46666666666658</v>
      </c>
      <c r="I356" s="40">
        <v>363.18333333333328</v>
      </c>
      <c r="J356" s="40">
        <v>366.36666666666656</v>
      </c>
      <c r="K356" s="31">
        <v>360</v>
      </c>
      <c r="L356" s="31">
        <v>354.1</v>
      </c>
      <c r="M356" s="31">
        <v>4.3462300000000003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1411.5</v>
      </c>
      <c r="D357" s="40">
        <v>1411.8333333333333</v>
      </c>
      <c r="E357" s="40">
        <v>1400.6666666666665</v>
      </c>
      <c r="F357" s="40">
        <v>1389.8333333333333</v>
      </c>
      <c r="G357" s="40">
        <v>1378.6666666666665</v>
      </c>
      <c r="H357" s="40">
        <v>1422.6666666666665</v>
      </c>
      <c r="I357" s="40">
        <v>1433.833333333333</v>
      </c>
      <c r="J357" s="40">
        <v>1444.6666666666665</v>
      </c>
      <c r="K357" s="31">
        <v>1423</v>
      </c>
      <c r="L357" s="31">
        <v>1401</v>
      </c>
      <c r="M357" s="31">
        <v>4.9689800000000002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32685.55</v>
      </c>
      <c r="D358" s="40">
        <v>32800.783333333333</v>
      </c>
      <c r="E358" s="40">
        <v>32385.766666666663</v>
      </c>
      <c r="F358" s="40">
        <v>32085.98333333333</v>
      </c>
      <c r="G358" s="40">
        <v>31670.96666666666</v>
      </c>
      <c r="H358" s="40">
        <v>33100.566666666666</v>
      </c>
      <c r="I358" s="40">
        <v>33515.583333333343</v>
      </c>
      <c r="J358" s="40">
        <v>33815.366666666669</v>
      </c>
      <c r="K358" s="31">
        <v>33215.800000000003</v>
      </c>
      <c r="L358" s="31">
        <v>32501</v>
      </c>
      <c r="M358" s="31">
        <v>0.20549999999999999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3653.7</v>
      </c>
      <c r="D359" s="40">
        <v>3643.1666666666665</v>
      </c>
      <c r="E359" s="40">
        <v>3602.5333333333328</v>
      </c>
      <c r="F359" s="40">
        <v>3551.3666666666663</v>
      </c>
      <c r="G359" s="40">
        <v>3510.7333333333327</v>
      </c>
      <c r="H359" s="40">
        <v>3694.333333333333</v>
      </c>
      <c r="I359" s="40">
        <v>3734.9666666666672</v>
      </c>
      <c r="J359" s="40">
        <v>3786.1333333333332</v>
      </c>
      <c r="K359" s="31">
        <v>3683.8</v>
      </c>
      <c r="L359" s="31">
        <v>3592</v>
      </c>
      <c r="M359" s="31">
        <v>2.9749699999999999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233.15</v>
      </c>
      <c r="D360" s="40">
        <v>232.9</v>
      </c>
      <c r="E360" s="40">
        <v>232</v>
      </c>
      <c r="F360" s="40">
        <v>230.85</v>
      </c>
      <c r="G360" s="40">
        <v>229.95</v>
      </c>
      <c r="H360" s="40">
        <v>234.05</v>
      </c>
      <c r="I360" s="40">
        <v>234.95000000000005</v>
      </c>
      <c r="J360" s="40">
        <v>236.10000000000002</v>
      </c>
      <c r="K360" s="31">
        <v>233.8</v>
      </c>
      <c r="L360" s="31">
        <v>231.75</v>
      </c>
      <c r="M360" s="31">
        <v>23.68111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5998.1</v>
      </c>
      <c r="D361" s="40">
        <v>6012.8666666666659</v>
      </c>
      <c r="E361" s="40">
        <v>5970.2833333333319</v>
      </c>
      <c r="F361" s="40">
        <v>5942.4666666666662</v>
      </c>
      <c r="G361" s="40">
        <v>5899.8833333333323</v>
      </c>
      <c r="H361" s="40">
        <v>6040.6833333333316</v>
      </c>
      <c r="I361" s="40">
        <v>6083.2666666666655</v>
      </c>
      <c r="J361" s="40">
        <v>6111.0833333333312</v>
      </c>
      <c r="K361" s="31">
        <v>6055.45</v>
      </c>
      <c r="L361" s="31">
        <v>5985.05</v>
      </c>
      <c r="M361" s="31">
        <v>0.35058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250.25</v>
      </c>
      <c r="D362" s="40">
        <v>250.65</v>
      </c>
      <c r="E362" s="40">
        <v>247.55</v>
      </c>
      <c r="F362" s="40">
        <v>244.85</v>
      </c>
      <c r="G362" s="40">
        <v>241.75</v>
      </c>
      <c r="H362" s="40">
        <v>253.35000000000002</v>
      </c>
      <c r="I362" s="40">
        <v>256.45</v>
      </c>
      <c r="J362" s="40">
        <v>259.15000000000003</v>
      </c>
      <c r="K362" s="31">
        <v>253.75</v>
      </c>
      <c r="L362" s="31">
        <v>247.95</v>
      </c>
      <c r="M362" s="31">
        <v>8.6042400000000008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856.45</v>
      </c>
      <c r="D363" s="40">
        <v>858</v>
      </c>
      <c r="E363" s="40">
        <v>846</v>
      </c>
      <c r="F363" s="40">
        <v>835.55</v>
      </c>
      <c r="G363" s="40">
        <v>823.55</v>
      </c>
      <c r="H363" s="40">
        <v>868.45</v>
      </c>
      <c r="I363" s="40">
        <v>880.45</v>
      </c>
      <c r="J363" s="40">
        <v>890.90000000000009</v>
      </c>
      <c r="K363" s="31">
        <v>870</v>
      </c>
      <c r="L363" s="31">
        <v>847.55</v>
      </c>
      <c r="M363" s="31">
        <v>3.0812900000000001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2400.75</v>
      </c>
      <c r="D364" s="40">
        <v>2406.8833333333332</v>
      </c>
      <c r="E364" s="40">
        <v>2388.8666666666663</v>
      </c>
      <c r="F364" s="40">
        <v>2376.9833333333331</v>
      </c>
      <c r="G364" s="40">
        <v>2358.9666666666662</v>
      </c>
      <c r="H364" s="40">
        <v>2418.7666666666664</v>
      </c>
      <c r="I364" s="40">
        <v>2436.7833333333328</v>
      </c>
      <c r="J364" s="40">
        <v>2448.6666666666665</v>
      </c>
      <c r="K364" s="31">
        <v>2424.9</v>
      </c>
      <c r="L364" s="31">
        <v>2395</v>
      </c>
      <c r="M364" s="31">
        <v>3.0945999999999998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2649.95</v>
      </c>
      <c r="D365" s="40">
        <v>2652.2833333333333</v>
      </c>
      <c r="E365" s="40">
        <v>2629.6666666666665</v>
      </c>
      <c r="F365" s="40">
        <v>2609.3833333333332</v>
      </c>
      <c r="G365" s="40">
        <v>2586.7666666666664</v>
      </c>
      <c r="H365" s="40">
        <v>2672.5666666666666</v>
      </c>
      <c r="I365" s="40">
        <v>2695.1833333333334</v>
      </c>
      <c r="J365" s="40">
        <v>2715.4666666666667</v>
      </c>
      <c r="K365" s="31">
        <v>2674.9</v>
      </c>
      <c r="L365" s="31">
        <v>2632</v>
      </c>
      <c r="M365" s="31">
        <v>8.5399700000000003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986.5</v>
      </c>
      <c r="D366" s="40">
        <v>990.31666666666661</v>
      </c>
      <c r="E366" s="40">
        <v>973.18333333333317</v>
      </c>
      <c r="F366" s="40">
        <v>959.86666666666656</v>
      </c>
      <c r="G366" s="40">
        <v>942.73333333333312</v>
      </c>
      <c r="H366" s="40">
        <v>1003.6333333333332</v>
      </c>
      <c r="I366" s="40">
        <v>1020.7666666666667</v>
      </c>
      <c r="J366" s="40">
        <v>1034.0833333333333</v>
      </c>
      <c r="K366" s="31">
        <v>1007.45</v>
      </c>
      <c r="L366" s="31">
        <v>977</v>
      </c>
      <c r="M366" s="31">
        <v>1.2894399999999999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2452.85</v>
      </c>
      <c r="D367" s="40">
        <v>2454.7166666666667</v>
      </c>
      <c r="E367" s="40">
        <v>2421.1333333333332</v>
      </c>
      <c r="F367" s="40">
        <v>2389.4166666666665</v>
      </c>
      <c r="G367" s="40">
        <v>2355.833333333333</v>
      </c>
      <c r="H367" s="40">
        <v>2486.4333333333334</v>
      </c>
      <c r="I367" s="40">
        <v>2520.0166666666664</v>
      </c>
      <c r="J367" s="40">
        <v>2551.7333333333336</v>
      </c>
      <c r="K367" s="31">
        <v>2488.3000000000002</v>
      </c>
      <c r="L367" s="31">
        <v>2423</v>
      </c>
      <c r="M367" s="31">
        <v>3.4166300000000001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1821.2</v>
      </c>
      <c r="D368" s="40">
        <v>1815.7833333333335</v>
      </c>
      <c r="E368" s="40">
        <v>1791.616666666667</v>
      </c>
      <c r="F368" s="40">
        <v>1762.0333333333335</v>
      </c>
      <c r="G368" s="40">
        <v>1737.866666666667</v>
      </c>
      <c r="H368" s="40">
        <v>1845.366666666667</v>
      </c>
      <c r="I368" s="40">
        <v>1869.5333333333335</v>
      </c>
      <c r="J368" s="40">
        <v>1899.116666666667</v>
      </c>
      <c r="K368" s="31">
        <v>1839.95</v>
      </c>
      <c r="L368" s="31">
        <v>1786.2</v>
      </c>
      <c r="M368" s="31">
        <v>2.4636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137.44999999999999</v>
      </c>
      <c r="D369" s="40">
        <v>138.5</v>
      </c>
      <c r="E369" s="40">
        <v>136.19999999999999</v>
      </c>
      <c r="F369" s="40">
        <v>134.94999999999999</v>
      </c>
      <c r="G369" s="40">
        <v>132.64999999999998</v>
      </c>
      <c r="H369" s="40">
        <v>139.75</v>
      </c>
      <c r="I369" s="40">
        <v>142.05000000000001</v>
      </c>
      <c r="J369" s="40">
        <v>143.30000000000001</v>
      </c>
      <c r="K369" s="31">
        <v>140.80000000000001</v>
      </c>
      <c r="L369" s="31">
        <v>137.25</v>
      </c>
      <c r="M369" s="31">
        <v>73.483750000000001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177.9</v>
      </c>
      <c r="D370" s="40">
        <v>176.88333333333333</v>
      </c>
      <c r="E370" s="40">
        <v>174.76666666666665</v>
      </c>
      <c r="F370" s="40">
        <v>171.63333333333333</v>
      </c>
      <c r="G370" s="40">
        <v>169.51666666666665</v>
      </c>
      <c r="H370" s="40">
        <v>180.01666666666665</v>
      </c>
      <c r="I370" s="40">
        <v>182.13333333333333</v>
      </c>
      <c r="J370" s="40">
        <v>185.26666666666665</v>
      </c>
      <c r="K370" s="31">
        <v>179</v>
      </c>
      <c r="L370" s="31">
        <v>173.75</v>
      </c>
      <c r="M370" s="31">
        <v>150.48178999999999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427.65</v>
      </c>
      <c r="D371" s="40">
        <v>430.13333333333338</v>
      </c>
      <c r="E371" s="40">
        <v>422.51666666666677</v>
      </c>
      <c r="F371" s="40">
        <v>417.38333333333338</v>
      </c>
      <c r="G371" s="40">
        <v>409.76666666666677</v>
      </c>
      <c r="H371" s="40">
        <v>435.26666666666677</v>
      </c>
      <c r="I371" s="40">
        <v>442.88333333333344</v>
      </c>
      <c r="J371" s="40">
        <v>448.01666666666677</v>
      </c>
      <c r="K371" s="31">
        <v>437.75</v>
      </c>
      <c r="L371" s="31">
        <v>425</v>
      </c>
      <c r="M371" s="31">
        <v>5.8916300000000001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708.5</v>
      </c>
      <c r="D372" s="40">
        <v>712.16666666666663</v>
      </c>
      <c r="E372" s="40">
        <v>702.33333333333326</v>
      </c>
      <c r="F372" s="40">
        <v>696.16666666666663</v>
      </c>
      <c r="G372" s="40">
        <v>686.33333333333326</v>
      </c>
      <c r="H372" s="40">
        <v>718.33333333333326</v>
      </c>
      <c r="I372" s="40">
        <v>728.16666666666652</v>
      </c>
      <c r="J372" s="40">
        <v>734.33333333333326</v>
      </c>
      <c r="K372" s="31">
        <v>722</v>
      </c>
      <c r="L372" s="31">
        <v>706</v>
      </c>
      <c r="M372" s="31">
        <v>2.9573900000000002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123.9</v>
      </c>
      <c r="D373" s="40">
        <v>124.26666666666667</v>
      </c>
      <c r="E373" s="40">
        <v>123.18333333333334</v>
      </c>
      <c r="F373" s="40">
        <v>122.46666666666667</v>
      </c>
      <c r="G373" s="40">
        <v>121.38333333333334</v>
      </c>
      <c r="H373" s="40">
        <v>124.98333333333333</v>
      </c>
      <c r="I373" s="40">
        <v>126.06666666666668</v>
      </c>
      <c r="J373" s="40">
        <v>126.78333333333333</v>
      </c>
      <c r="K373" s="31">
        <v>125.35</v>
      </c>
      <c r="L373" s="31">
        <v>123.55</v>
      </c>
      <c r="M373" s="31">
        <v>2.9420700000000002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5539.1</v>
      </c>
      <c r="D374" s="40">
        <v>5533.0333333333328</v>
      </c>
      <c r="E374" s="40">
        <v>5516.0666666666657</v>
      </c>
      <c r="F374" s="40">
        <v>5493.0333333333328</v>
      </c>
      <c r="G374" s="40">
        <v>5476.0666666666657</v>
      </c>
      <c r="H374" s="40">
        <v>5556.0666666666657</v>
      </c>
      <c r="I374" s="40">
        <v>5573.0333333333328</v>
      </c>
      <c r="J374" s="40">
        <v>5596.0666666666657</v>
      </c>
      <c r="K374" s="31">
        <v>5550</v>
      </c>
      <c r="L374" s="31">
        <v>5510</v>
      </c>
      <c r="M374" s="31">
        <v>9.6119999999999997E-2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13949.25</v>
      </c>
      <c r="D375" s="40">
        <v>14017.75</v>
      </c>
      <c r="E375" s="40">
        <v>13785.5</v>
      </c>
      <c r="F375" s="40">
        <v>13621.75</v>
      </c>
      <c r="G375" s="40">
        <v>13389.5</v>
      </c>
      <c r="H375" s="40">
        <v>14181.5</v>
      </c>
      <c r="I375" s="40">
        <v>14413.75</v>
      </c>
      <c r="J375" s="40">
        <v>14577.5</v>
      </c>
      <c r="K375" s="31">
        <v>14250</v>
      </c>
      <c r="L375" s="31">
        <v>13854</v>
      </c>
      <c r="M375" s="31">
        <v>0.10688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38.75</v>
      </c>
      <c r="D376" s="40">
        <v>38.483333333333334</v>
      </c>
      <c r="E376" s="40">
        <v>38.016666666666666</v>
      </c>
      <c r="F376" s="40">
        <v>37.283333333333331</v>
      </c>
      <c r="G376" s="40">
        <v>36.816666666666663</v>
      </c>
      <c r="H376" s="40">
        <v>39.216666666666669</v>
      </c>
      <c r="I376" s="40">
        <v>39.683333333333337</v>
      </c>
      <c r="J376" s="40">
        <v>40.416666666666671</v>
      </c>
      <c r="K376" s="31">
        <v>38.950000000000003</v>
      </c>
      <c r="L376" s="31">
        <v>37.75</v>
      </c>
      <c r="M376" s="31">
        <v>575.65855999999997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907.6</v>
      </c>
      <c r="D377" s="40">
        <v>897.95000000000016</v>
      </c>
      <c r="E377" s="40">
        <v>871.10000000000036</v>
      </c>
      <c r="F377" s="40">
        <v>834.60000000000025</v>
      </c>
      <c r="G377" s="40">
        <v>807.75000000000045</v>
      </c>
      <c r="H377" s="40">
        <v>934.45000000000027</v>
      </c>
      <c r="I377" s="40">
        <v>961.3</v>
      </c>
      <c r="J377" s="40">
        <v>997.80000000000018</v>
      </c>
      <c r="K377" s="31">
        <v>924.8</v>
      </c>
      <c r="L377" s="31">
        <v>861.45</v>
      </c>
      <c r="M377" s="31">
        <v>4.6628299999999996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179.4</v>
      </c>
      <c r="D378" s="40">
        <v>179.01666666666665</v>
      </c>
      <c r="E378" s="40">
        <v>176.7833333333333</v>
      </c>
      <c r="F378" s="40">
        <v>174.16666666666666</v>
      </c>
      <c r="G378" s="40">
        <v>171.93333333333331</v>
      </c>
      <c r="H378" s="40">
        <v>181.6333333333333</v>
      </c>
      <c r="I378" s="40">
        <v>183.86666666666665</v>
      </c>
      <c r="J378" s="40">
        <v>186.48333333333329</v>
      </c>
      <c r="K378" s="31">
        <v>181.25</v>
      </c>
      <c r="L378" s="31">
        <v>176.4</v>
      </c>
      <c r="M378" s="31">
        <v>112.83437000000001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161.30000000000001</v>
      </c>
      <c r="D379" s="40">
        <v>160.65</v>
      </c>
      <c r="E379" s="40">
        <v>156.95000000000002</v>
      </c>
      <c r="F379" s="40">
        <v>152.60000000000002</v>
      </c>
      <c r="G379" s="40">
        <v>148.90000000000003</v>
      </c>
      <c r="H379" s="40">
        <v>165</v>
      </c>
      <c r="I379" s="40">
        <v>168.7</v>
      </c>
      <c r="J379" s="40">
        <v>173.04999999999998</v>
      </c>
      <c r="K379" s="31">
        <v>164.35</v>
      </c>
      <c r="L379" s="31">
        <v>156.30000000000001</v>
      </c>
      <c r="M379" s="31">
        <v>93.096670000000003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279.3</v>
      </c>
      <c r="D380" s="40">
        <v>278.76666666666665</v>
      </c>
      <c r="E380" s="40">
        <v>275.08333333333331</v>
      </c>
      <c r="F380" s="40">
        <v>270.86666666666667</v>
      </c>
      <c r="G380" s="40">
        <v>267.18333333333334</v>
      </c>
      <c r="H380" s="40">
        <v>282.98333333333329</v>
      </c>
      <c r="I380" s="40">
        <v>286.66666666666669</v>
      </c>
      <c r="J380" s="40">
        <v>290.88333333333327</v>
      </c>
      <c r="K380" s="31">
        <v>282.45</v>
      </c>
      <c r="L380" s="31">
        <v>274.55</v>
      </c>
      <c r="M380" s="31">
        <v>3.5710199999999999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902.85</v>
      </c>
      <c r="D381" s="40">
        <v>900.94999999999993</v>
      </c>
      <c r="E381" s="40">
        <v>896.89999999999986</v>
      </c>
      <c r="F381" s="40">
        <v>890.94999999999993</v>
      </c>
      <c r="G381" s="40">
        <v>886.89999999999986</v>
      </c>
      <c r="H381" s="40">
        <v>906.89999999999986</v>
      </c>
      <c r="I381" s="40">
        <v>910.94999999999982</v>
      </c>
      <c r="J381" s="40">
        <v>916.89999999999986</v>
      </c>
      <c r="K381" s="31">
        <v>905</v>
      </c>
      <c r="L381" s="31">
        <v>895</v>
      </c>
      <c r="M381" s="31">
        <v>1.81515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30.05</v>
      </c>
      <c r="D382" s="40">
        <v>30.216666666666669</v>
      </c>
      <c r="E382" s="40">
        <v>29.833333333333336</v>
      </c>
      <c r="F382" s="40">
        <v>29.616666666666667</v>
      </c>
      <c r="G382" s="40">
        <v>29.233333333333334</v>
      </c>
      <c r="H382" s="40">
        <v>30.433333333333337</v>
      </c>
      <c r="I382" s="40">
        <v>30.81666666666667</v>
      </c>
      <c r="J382" s="40">
        <v>31.033333333333339</v>
      </c>
      <c r="K382" s="31">
        <v>30.6</v>
      </c>
      <c r="L382" s="31">
        <v>30</v>
      </c>
      <c r="M382" s="31">
        <v>34.030380000000001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240.95</v>
      </c>
      <c r="D383" s="40">
        <v>243.01666666666665</v>
      </c>
      <c r="E383" s="40">
        <v>237.6333333333333</v>
      </c>
      <c r="F383" s="40">
        <v>234.31666666666663</v>
      </c>
      <c r="G383" s="40">
        <v>228.93333333333328</v>
      </c>
      <c r="H383" s="40">
        <v>246.33333333333331</v>
      </c>
      <c r="I383" s="40">
        <v>251.71666666666664</v>
      </c>
      <c r="J383" s="40">
        <v>255.03333333333333</v>
      </c>
      <c r="K383" s="31">
        <v>248.4</v>
      </c>
      <c r="L383" s="31">
        <v>239.7</v>
      </c>
      <c r="M383" s="31">
        <v>19.3857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613.29999999999995</v>
      </c>
      <c r="D384" s="40">
        <v>611.76666666666665</v>
      </c>
      <c r="E384" s="40">
        <v>606.5333333333333</v>
      </c>
      <c r="F384" s="40">
        <v>599.76666666666665</v>
      </c>
      <c r="G384" s="40">
        <v>594.5333333333333</v>
      </c>
      <c r="H384" s="40">
        <v>618.5333333333333</v>
      </c>
      <c r="I384" s="40">
        <v>623.76666666666665</v>
      </c>
      <c r="J384" s="40">
        <v>630.5333333333333</v>
      </c>
      <c r="K384" s="31">
        <v>617</v>
      </c>
      <c r="L384" s="31">
        <v>605</v>
      </c>
      <c r="M384" s="31">
        <v>0.85753999999999997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298.5</v>
      </c>
      <c r="D385" s="40">
        <v>297.86666666666667</v>
      </c>
      <c r="E385" s="40">
        <v>293.73333333333335</v>
      </c>
      <c r="F385" s="40">
        <v>288.9666666666667</v>
      </c>
      <c r="G385" s="40">
        <v>284.83333333333337</v>
      </c>
      <c r="H385" s="40">
        <v>302.63333333333333</v>
      </c>
      <c r="I385" s="40">
        <v>306.76666666666665</v>
      </c>
      <c r="J385" s="40">
        <v>311.5333333333333</v>
      </c>
      <c r="K385" s="31">
        <v>302</v>
      </c>
      <c r="L385" s="31">
        <v>293.10000000000002</v>
      </c>
      <c r="M385" s="31">
        <v>9.7840600000000002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75.349999999999994</v>
      </c>
      <c r="D386" s="40">
        <v>75.333333333333329</v>
      </c>
      <c r="E386" s="40">
        <v>74.766666666666652</v>
      </c>
      <c r="F386" s="40">
        <v>74.183333333333323</v>
      </c>
      <c r="G386" s="40">
        <v>73.616666666666646</v>
      </c>
      <c r="H386" s="40">
        <v>75.916666666666657</v>
      </c>
      <c r="I386" s="40">
        <v>76.483333333333348</v>
      </c>
      <c r="J386" s="40">
        <v>77.066666666666663</v>
      </c>
      <c r="K386" s="31">
        <v>75.900000000000006</v>
      </c>
      <c r="L386" s="31">
        <v>74.75</v>
      </c>
      <c r="M386" s="31">
        <v>9.6570900000000002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2160.0500000000002</v>
      </c>
      <c r="D387" s="40">
        <v>2155.0166666666669</v>
      </c>
      <c r="E387" s="40">
        <v>2140.0333333333338</v>
      </c>
      <c r="F387" s="40">
        <v>2120.0166666666669</v>
      </c>
      <c r="G387" s="40">
        <v>2105.0333333333338</v>
      </c>
      <c r="H387" s="40">
        <v>2175.0333333333338</v>
      </c>
      <c r="I387" s="40">
        <v>2190.0166666666664</v>
      </c>
      <c r="J387" s="40">
        <v>2210.0333333333338</v>
      </c>
      <c r="K387" s="31">
        <v>2170</v>
      </c>
      <c r="L387" s="31">
        <v>2135</v>
      </c>
      <c r="M387" s="31">
        <v>0.29333999999999999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429.95</v>
      </c>
      <c r="D388" s="40">
        <v>431.81666666666666</v>
      </c>
      <c r="E388" s="40">
        <v>426.13333333333333</v>
      </c>
      <c r="F388" s="40">
        <v>422.31666666666666</v>
      </c>
      <c r="G388" s="40">
        <v>416.63333333333333</v>
      </c>
      <c r="H388" s="40">
        <v>435.63333333333333</v>
      </c>
      <c r="I388" s="40">
        <v>441.31666666666661</v>
      </c>
      <c r="J388" s="40">
        <v>445.13333333333333</v>
      </c>
      <c r="K388" s="31">
        <v>437.5</v>
      </c>
      <c r="L388" s="31">
        <v>428</v>
      </c>
      <c r="M388" s="31">
        <v>3.1483699999999999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142.94999999999999</v>
      </c>
      <c r="D389" s="40">
        <v>143.26666666666665</v>
      </c>
      <c r="E389" s="40">
        <v>140.7833333333333</v>
      </c>
      <c r="F389" s="40">
        <v>138.61666666666665</v>
      </c>
      <c r="G389" s="40">
        <v>136.1333333333333</v>
      </c>
      <c r="H389" s="40">
        <v>145.43333333333331</v>
      </c>
      <c r="I389" s="40">
        <v>147.91666666666666</v>
      </c>
      <c r="J389" s="40">
        <v>150.08333333333331</v>
      </c>
      <c r="K389" s="31">
        <v>145.75</v>
      </c>
      <c r="L389" s="31">
        <v>141.1</v>
      </c>
      <c r="M389" s="31">
        <v>15.57375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1198.5999999999999</v>
      </c>
      <c r="D390" s="40">
        <v>1205.3666666666666</v>
      </c>
      <c r="E390" s="40">
        <v>1189.2333333333331</v>
      </c>
      <c r="F390" s="40">
        <v>1179.8666666666666</v>
      </c>
      <c r="G390" s="40">
        <v>1163.7333333333331</v>
      </c>
      <c r="H390" s="40">
        <v>1214.7333333333331</v>
      </c>
      <c r="I390" s="40">
        <v>1230.8666666666668</v>
      </c>
      <c r="J390" s="40">
        <v>1240.2333333333331</v>
      </c>
      <c r="K390" s="31">
        <v>1221.5</v>
      </c>
      <c r="L390" s="31">
        <v>1196</v>
      </c>
      <c r="M390" s="31">
        <v>2.19617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2378.3000000000002</v>
      </c>
      <c r="D391" s="40">
        <v>2380.85</v>
      </c>
      <c r="E391" s="40">
        <v>2365.9499999999998</v>
      </c>
      <c r="F391" s="40">
        <v>2353.6</v>
      </c>
      <c r="G391" s="40">
        <v>2338.6999999999998</v>
      </c>
      <c r="H391" s="40">
        <v>2393.1999999999998</v>
      </c>
      <c r="I391" s="40">
        <v>2408.1000000000004</v>
      </c>
      <c r="J391" s="40">
        <v>2420.4499999999998</v>
      </c>
      <c r="K391" s="31">
        <v>2395.75</v>
      </c>
      <c r="L391" s="31">
        <v>2368.5</v>
      </c>
      <c r="M391" s="31">
        <v>41.863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131.80000000000001</v>
      </c>
      <c r="D392" s="40">
        <v>132.58333333333334</v>
      </c>
      <c r="E392" s="40">
        <v>129.2166666666667</v>
      </c>
      <c r="F392" s="40">
        <v>126.63333333333335</v>
      </c>
      <c r="G392" s="40">
        <v>123.26666666666671</v>
      </c>
      <c r="H392" s="40">
        <v>135.16666666666669</v>
      </c>
      <c r="I392" s="40">
        <v>138.5333333333333</v>
      </c>
      <c r="J392" s="40">
        <v>141.11666666666667</v>
      </c>
      <c r="K392" s="31">
        <v>135.94999999999999</v>
      </c>
      <c r="L392" s="31">
        <v>130</v>
      </c>
      <c r="M392" s="31">
        <v>0.58001000000000003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1547.75</v>
      </c>
      <c r="D393" s="40">
        <v>1522.1333333333332</v>
      </c>
      <c r="E393" s="40">
        <v>1451.2666666666664</v>
      </c>
      <c r="F393" s="40">
        <v>1354.7833333333333</v>
      </c>
      <c r="G393" s="40">
        <v>1283.9166666666665</v>
      </c>
      <c r="H393" s="40">
        <v>1618.6166666666663</v>
      </c>
      <c r="I393" s="40">
        <v>1689.4833333333331</v>
      </c>
      <c r="J393" s="40">
        <v>1785.9666666666662</v>
      </c>
      <c r="K393" s="31">
        <v>1593</v>
      </c>
      <c r="L393" s="31">
        <v>1425.65</v>
      </c>
      <c r="M393" s="31">
        <v>15.991390000000001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2058.1999999999998</v>
      </c>
      <c r="D394" s="40">
        <v>2053.1</v>
      </c>
      <c r="E394" s="40">
        <v>2015.1</v>
      </c>
      <c r="F394" s="40">
        <v>1972</v>
      </c>
      <c r="G394" s="40">
        <v>1934</v>
      </c>
      <c r="H394" s="40">
        <v>2096.1999999999998</v>
      </c>
      <c r="I394" s="40">
        <v>2134.1999999999998</v>
      </c>
      <c r="J394" s="40">
        <v>2177.2999999999997</v>
      </c>
      <c r="K394" s="31">
        <v>2091.1</v>
      </c>
      <c r="L394" s="31">
        <v>2010</v>
      </c>
      <c r="M394" s="31">
        <v>6.7880799999999999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1063.8</v>
      </c>
      <c r="D395" s="40">
        <v>1065.25</v>
      </c>
      <c r="E395" s="40">
        <v>1054.55</v>
      </c>
      <c r="F395" s="40">
        <v>1045.3</v>
      </c>
      <c r="G395" s="40">
        <v>1034.5999999999999</v>
      </c>
      <c r="H395" s="40">
        <v>1074.5</v>
      </c>
      <c r="I395" s="40">
        <v>1085.1999999999998</v>
      </c>
      <c r="J395" s="40">
        <v>1094.45</v>
      </c>
      <c r="K395" s="31">
        <v>1075.95</v>
      </c>
      <c r="L395" s="31">
        <v>1056</v>
      </c>
      <c r="M395" s="31">
        <v>11.819940000000001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1172.45</v>
      </c>
      <c r="D396" s="40">
        <v>1171.3166666666666</v>
      </c>
      <c r="E396" s="40">
        <v>1166.6333333333332</v>
      </c>
      <c r="F396" s="40">
        <v>1160.8166666666666</v>
      </c>
      <c r="G396" s="40">
        <v>1156.1333333333332</v>
      </c>
      <c r="H396" s="40">
        <v>1177.1333333333332</v>
      </c>
      <c r="I396" s="40">
        <v>1181.8166666666666</v>
      </c>
      <c r="J396" s="40">
        <v>1187.6333333333332</v>
      </c>
      <c r="K396" s="31">
        <v>1176</v>
      </c>
      <c r="L396" s="31">
        <v>1165.5</v>
      </c>
      <c r="M396" s="31">
        <v>18.750920000000001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488.9</v>
      </c>
      <c r="D397" s="40">
        <v>487.95</v>
      </c>
      <c r="E397" s="40">
        <v>479</v>
      </c>
      <c r="F397" s="40">
        <v>469.1</v>
      </c>
      <c r="G397" s="40">
        <v>460.15000000000003</v>
      </c>
      <c r="H397" s="40">
        <v>497.84999999999997</v>
      </c>
      <c r="I397" s="40">
        <v>506.7999999999999</v>
      </c>
      <c r="J397" s="40">
        <v>516.69999999999993</v>
      </c>
      <c r="K397" s="31">
        <v>496.9</v>
      </c>
      <c r="L397" s="31">
        <v>478.05</v>
      </c>
      <c r="M397" s="31">
        <v>3.3462999999999998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27.45</v>
      </c>
      <c r="D398" s="40">
        <v>27.416666666666668</v>
      </c>
      <c r="E398" s="40">
        <v>27.283333333333335</v>
      </c>
      <c r="F398" s="40">
        <v>27.116666666666667</v>
      </c>
      <c r="G398" s="40">
        <v>26.983333333333334</v>
      </c>
      <c r="H398" s="40">
        <v>27.583333333333336</v>
      </c>
      <c r="I398" s="40">
        <v>27.716666666666669</v>
      </c>
      <c r="J398" s="40">
        <v>27.883333333333336</v>
      </c>
      <c r="K398" s="31">
        <v>27.55</v>
      </c>
      <c r="L398" s="31">
        <v>27.25</v>
      </c>
      <c r="M398" s="31">
        <v>22.04935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3234.65</v>
      </c>
      <c r="D399" s="40">
        <v>3225.4333333333329</v>
      </c>
      <c r="E399" s="40">
        <v>3200.9166666666661</v>
      </c>
      <c r="F399" s="40">
        <v>3167.1833333333329</v>
      </c>
      <c r="G399" s="40">
        <v>3142.6666666666661</v>
      </c>
      <c r="H399" s="40">
        <v>3259.1666666666661</v>
      </c>
      <c r="I399" s="40">
        <v>3283.6833333333334</v>
      </c>
      <c r="J399" s="40">
        <v>3317.4166666666661</v>
      </c>
      <c r="K399" s="31">
        <v>3249.95</v>
      </c>
      <c r="L399" s="31">
        <v>3191.7</v>
      </c>
      <c r="M399" s="31">
        <v>0.43506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11224.6</v>
      </c>
      <c r="D400" s="40">
        <v>11067.85</v>
      </c>
      <c r="E400" s="40">
        <v>10835.75</v>
      </c>
      <c r="F400" s="40">
        <v>10446.9</v>
      </c>
      <c r="G400" s="40">
        <v>10214.799999999999</v>
      </c>
      <c r="H400" s="40">
        <v>11456.7</v>
      </c>
      <c r="I400" s="40">
        <v>11688.800000000003</v>
      </c>
      <c r="J400" s="40">
        <v>12077.650000000001</v>
      </c>
      <c r="K400" s="31">
        <v>11299.95</v>
      </c>
      <c r="L400" s="31">
        <v>10679</v>
      </c>
      <c r="M400" s="31">
        <v>5.89262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8118.5</v>
      </c>
      <c r="D401" s="40">
        <v>8152.7</v>
      </c>
      <c r="E401" s="40">
        <v>8065.4</v>
      </c>
      <c r="F401" s="40">
        <v>8012.3</v>
      </c>
      <c r="G401" s="40">
        <v>7925</v>
      </c>
      <c r="H401" s="40">
        <v>8205.7999999999993</v>
      </c>
      <c r="I401" s="40">
        <v>8293.1</v>
      </c>
      <c r="J401" s="40">
        <v>8346.1999999999989</v>
      </c>
      <c r="K401" s="31">
        <v>8240</v>
      </c>
      <c r="L401" s="31">
        <v>8099.6</v>
      </c>
      <c r="M401" s="31">
        <v>0.36081999999999997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7237</v>
      </c>
      <c r="D402" s="40">
        <v>7246.7833333333328</v>
      </c>
      <c r="E402" s="40">
        <v>7153.5666666666657</v>
      </c>
      <c r="F402" s="40">
        <v>7070.1333333333332</v>
      </c>
      <c r="G402" s="40">
        <v>6976.9166666666661</v>
      </c>
      <c r="H402" s="40">
        <v>7330.2166666666653</v>
      </c>
      <c r="I402" s="40">
        <v>7423.4333333333325</v>
      </c>
      <c r="J402" s="40">
        <v>7506.866666666665</v>
      </c>
      <c r="K402" s="31">
        <v>7340</v>
      </c>
      <c r="L402" s="31">
        <v>7163.35</v>
      </c>
      <c r="M402" s="31">
        <v>0.12472999999999999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117.1</v>
      </c>
      <c r="D403" s="40">
        <v>117.45</v>
      </c>
      <c r="E403" s="40">
        <v>116.4</v>
      </c>
      <c r="F403" s="40">
        <v>115.7</v>
      </c>
      <c r="G403" s="40">
        <v>114.65</v>
      </c>
      <c r="H403" s="40">
        <v>118.15</v>
      </c>
      <c r="I403" s="40">
        <v>119.19999999999999</v>
      </c>
      <c r="J403" s="40">
        <v>119.9</v>
      </c>
      <c r="K403" s="31">
        <v>118.5</v>
      </c>
      <c r="L403" s="31">
        <v>116.75</v>
      </c>
      <c r="M403" s="31">
        <v>3.2607699999999999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233.15</v>
      </c>
      <c r="D404" s="40">
        <v>234.4</v>
      </c>
      <c r="E404" s="40">
        <v>230.8</v>
      </c>
      <c r="F404" s="40">
        <v>228.45000000000002</v>
      </c>
      <c r="G404" s="40">
        <v>224.85000000000002</v>
      </c>
      <c r="H404" s="40">
        <v>236.75</v>
      </c>
      <c r="I404" s="40">
        <v>240.34999999999997</v>
      </c>
      <c r="J404" s="40">
        <v>242.7</v>
      </c>
      <c r="K404" s="31">
        <v>238</v>
      </c>
      <c r="L404" s="31">
        <v>232.05</v>
      </c>
      <c r="M404" s="31">
        <v>6.9825600000000003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337.75</v>
      </c>
      <c r="D405" s="40">
        <v>335.28333333333336</v>
      </c>
      <c r="E405" s="40">
        <v>329.06666666666672</v>
      </c>
      <c r="F405" s="40">
        <v>320.38333333333338</v>
      </c>
      <c r="G405" s="40">
        <v>314.16666666666674</v>
      </c>
      <c r="H405" s="40">
        <v>343.9666666666667</v>
      </c>
      <c r="I405" s="40">
        <v>350.18333333333328</v>
      </c>
      <c r="J405" s="40">
        <v>358.86666666666667</v>
      </c>
      <c r="K405" s="31">
        <v>341.5</v>
      </c>
      <c r="L405" s="31">
        <v>326.60000000000002</v>
      </c>
      <c r="M405" s="31">
        <v>3.6393599999999999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2279.75</v>
      </c>
      <c r="D406" s="40">
        <v>2277.9500000000003</v>
      </c>
      <c r="E406" s="40">
        <v>2263.1000000000004</v>
      </c>
      <c r="F406" s="40">
        <v>2246.4500000000003</v>
      </c>
      <c r="G406" s="40">
        <v>2231.6000000000004</v>
      </c>
      <c r="H406" s="40">
        <v>2294.6000000000004</v>
      </c>
      <c r="I406" s="40">
        <v>2309.4499999999998</v>
      </c>
      <c r="J406" s="40">
        <v>2326.1000000000004</v>
      </c>
      <c r="K406" s="31">
        <v>2292.8000000000002</v>
      </c>
      <c r="L406" s="31">
        <v>2261.3000000000002</v>
      </c>
      <c r="M406" s="31">
        <v>0.18076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589.20000000000005</v>
      </c>
      <c r="D407" s="40">
        <v>588.91666666666663</v>
      </c>
      <c r="E407" s="40">
        <v>584.2833333333333</v>
      </c>
      <c r="F407" s="40">
        <v>579.36666666666667</v>
      </c>
      <c r="G407" s="40">
        <v>574.73333333333335</v>
      </c>
      <c r="H407" s="40">
        <v>593.83333333333326</v>
      </c>
      <c r="I407" s="40">
        <v>598.4666666666667</v>
      </c>
      <c r="J407" s="40">
        <v>603.38333333333321</v>
      </c>
      <c r="K407" s="31">
        <v>593.54999999999995</v>
      </c>
      <c r="L407" s="31">
        <v>584</v>
      </c>
      <c r="M407" s="31">
        <v>2.1192299999999999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116.4</v>
      </c>
      <c r="D408" s="40">
        <v>116.35000000000001</v>
      </c>
      <c r="E408" s="40">
        <v>115.30000000000001</v>
      </c>
      <c r="F408" s="40">
        <v>114.2</v>
      </c>
      <c r="G408" s="40">
        <v>113.15</v>
      </c>
      <c r="H408" s="40">
        <v>117.45000000000002</v>
      </c>
      <c r="I408" s="40">
        <v>118.5</v>
      </c>
      <c r="J408" s="40">
        <v>119.60000000000002</v>
      </c>
      <c r="K408" s="31">
        <v>117.4</v>
      </c>
      <c r="L408" s="31">
        <v>115.25</v>
      </c>
      <c r="M408" s="31">
        <v>30.19454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251.15</v>
      </c>
      <c r="D409" s="40">
        <v>252.11666666666665</v>
      </c>
      <c r="E409" s="40">
        <v>249.23333333333329</v>
      </c>
      <c r="F409" s="40">
        <v>247.31666666666663</v>
      </c>
      <c r="G409" s="40">
        <v>244.43333333333328</v>
      </c>
      <c r="H409" s="40">
        <v>254.0333333333333</v>
      </c>
      <c r="I409" s="40">
        <v>256.91666666666669</v>
      </c>
      <c r="J409" s="40">
        <v>258.83333333333331</v>
      </c>
      <c r="K409" s="31">
        <v>255</v>
      </c>
      <c r="L409" s="31">
        <v>250.2</v>
      </c>
      <c r="M409" s="31">
        <v>0.94466000000000006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31040.45</v>
      </c>
      <c r="D410" s="40">
        <v>31053.466666666664</v>
      </c>
      <c r="E410" s="40">
        <v>30636.983333333326</v>
      </c>
      <c r="F410" s="40">
        <v>30233.516666666663</v>
      </c>
      <c r="G410" s="40">
        <v>29817.033333333326</v>
      </c>
      <c r="H410" s="40">
        <v>31456.933333333327</v>
      </c>
      <c r="I410" s="40">
        <v>31873.416666666664</v>
      </c>
      <c r="J410" s="40">
        <v>32276.883333333328</v>
      </c>
      <c r="K410" s="31">
        <v>31469.95</v>
      </c>
      <c r="L410" s="31">
        <v>30650</v>
      </c>
      <c r="M410" s="31">
        <v>0.83901000000000003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2538.9</v>
      </c>
      <c r="D411" s="40">
        <v>2540.3833333333337</v>
      </c>
      <c r="E411" s="40">
        <v>2513.8166666666675</v>
      </c>
      <c r="F411" s="40">
        <v>2488.733333333334</v>
      </c>
      <c r="G411" s="40">
        <v>2462.1666666666679</v>
      </c>
      <c r="H411" s="40">
        <v>2565.4666666666672</v>
      </c>
      <c r="I411" s="40">
        <v>2592.0333333333338</v>
      </c>
      <c r="J411" s="40">
        <v>2617.1166666666668</v>
      </c>
      <c r="K411" s="31">
        <v>2566.9499999999998</v>
      </c>
      <c r="L411" s="31">
        <v>2515.3000000000002</v>
      </c>
      <c r="M411" s="31">
        <v>1.68384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1366.8</v>
      </c>
      <c r="D412" s="40">
        <v>1362.7166666666665</v>
      </c>
      <c r="E412" s="40">
        <v>1346.083333333333</v>
      </c>
      <c r="F412" s="40">
        <v>1325.3666666666666</v>
      </c>
      <c r="G412" s="40">
        <v>1308.7333333333331</v>
      </c>
      <c r="H412" s="40">
        <v>1383.4333333333329</v>
      </c>
      <c r="I412" s="40">
        <v>1400.0666666666666</v>
      </c>
      <c r="J412" s="40">
        <v>1420.7833333333328</v>
      </c>
      <c r="K412" s="31">
        <v>1379.35</v>
      </c>
      <c r="L412" s="31">
        <v>1342</v>
      </c>
      <c r="M412" s="31">
        <v>10.32368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2208.75</v>
      </c>
      <c r="D413" s="40">
        <v>2213.65</v>
      </c>
      <c r="E413" s="40">
        <v>2200.15</v>
      </c>
      <c r="F413" s="40">
        <v>2191.5500000000002</v>
      </c>
      <c r="G413" s="40">
        <v>2178.0500000000002</v>
      </c>
      <c r="H413" s="40">
        <v>2222.25</v>
      </c>
      <c r="I413" s="40">
        <v>2235.75</v>
      </c>
      <c r="J413" s="40">
        <v>2244.35</v>
      </c>
      <c r="K413" s="31">
        <v>2227.15</v>
      </c>
      <c r="L413" s="31">
        <v>2205.0500000000002</v>
      </c>
      <c r="M413" s="31">
        <v>0.75641999999999998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766.45</v>
      </c>
      <c r="D414" s="40">
        <v>771.7833333333333</v>
      </c>
      <c r="E414" s="40">
        <v>754.76666666666665</v>
      </c>
      <c r="F414" s="40">
        <v>743.08333333333337</v>
      </c>
      <c r="G414" s="40">
        <v>726.06666666666672</v>
      </c>
      <c r="H414" s="40">
        <v>783.46666666666658</v>
      </c>
      <c r="I414" s="40">
        <v>800.48333333333323</v>
      </c>
      <c r="J414" s="40">
        <v>812.16666666666652</v>
      </c>
      <c r="K414" s="31">
        <v>788.8</v>
      </c>
      <c r="L414" s="31">
        <v>760.1</v>
      </c>
      <c r="M414" s="31">
        <v>2.5845899999999999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1987</v>
      </c>
      <c r="D415" s="40">
        <v>1996</v>
      </c>
      <c r="E415" s="40">
        <v>1943</v>
      </c>
      <c r="F415" s="40">
        <v>1899</v>
      </c>
      <c r="G415" s="40">
        <v>1846</v>
      </c>
      <c r="H415" s="40">
        <v>2040</v>
      </c>
      <c r="I415" s="40">
        <v>2093</v>
      </c>
      <c r="J415" s="40">
        <v>2137</v>
      </c>
      <c r="K415" s="31">
        <v>2049</v>
      </c>
      <c r="L415" s="31">
        <v>1952</v>
      </c>
      <c r="M415" s="31">
        <v>1.6958299999999999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1694.45</v>
      </c>
      <c r="D416" s="40">
        <v>1696.6166666666668</v>
      </c>
      <c r="E416" s="40">
        <v>1683.2333333333336</v>
      </c>
      <c r="F416" s="40">
        <v>1672.0166666666669</v>
      </c>
      <c r="G416" s="40">
        <v>1658.6333333333337</v>
      </c>
      <c r="H416" s="40">
        <v>1707.8333333333335</v>
      </c>
      <c r="I416" s="40">
        <v>1721.2166666666667</v>
      </c>
      <c r="J416" s="40">
        <v>1732.4333333333334</v>
      </c>
      <c r="K416" s="31">
        <v>1710</v>
      </c>
      <c r="L416" s="31">
        <v>1685.4</v>
      </c>
      <c r="M416" s="31">
        <v>0.50756000000000001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852.95</v>
      </c>
      <c r="D417" s="40">
        <v>860.31666666666661</v>
      </c>
      <c r="E417" s="40">
        <v>840.63333333333321</v>
      </c>
      <c r="F417" s="40">
        <v>828.31666666666661</v>
      </c>
      <c r="G417" s="40">
        <v>808.63333333333321</v>
      </c>
      <c r="H417" s="40">
        <v>872.63333333333321</v>
      </c>
      <c r="I417" s="40">
        <v>892.31666666666661</v>
      </c>
      <c r="J417" s="40">
        <v>904.63333333333321</v>
      </c>
      <c r="K417" s="31">
        <v>880</v>
      </c>
      <c r="L417" s="31">
        <v>848</v>
      </c>
      <c r="M417" s="31">
        <v>5.4479800000000003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650.04999999999995</v>
      </c>
      <c r="D418" s="40">
        <v>649.06666666666661</v>
      </c>
      <c r="E418" s="40">
        <v>627.13333333333321</v>
      </c>
      <c r="F418" s="40">
        <v>604.21666666666658</v>
      </c>
      <c r="G418" s="40">
        <v>582.28333333333319</v>
      </c>
      <c r="H418" s="40">
        <v>671.98333333333323</v>
      </c>
      <c r="I418" s="40">
        <v>693.91666666666663</v>
      </c>
      <c r="J418" s="40">
        <v>716.83333333333326</v>
      </c>
      <c r="K418" s="31">
        <v>671</v>
      </c>
      <c r="L418" s="31">
        <v>626.15</v>
      </c>
      <c r="M418" s="31">
        <v>2.0594100000000002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76.3</v>
      </c>
      <c r="D419" s="40">
        <v>75.433333333333323</v>
      </c>
      <c r="E419" s="40">
        <v>73.46666666666664</v>
      </c>
      <c r="F419" s="40">
        <v>70.633333333333312</v>
      </c>
      <c r="G419" s="40">
        <v>68.666666666666629</v>
      </c>
      <c r="H419" s="40">
        <v>78.266666666666652</v>
      </c>
      <c r="I419" s="40">
        <v>80.23333333333332</v>
      </c>
      <c r="J419" s="40">
        <v>83.066666666666663</v>
      </c>
      <c r="K419" s="31">
        <v>77.400000000000006</v>
      </c>
      <c r="L419" s="31">
        <v>72.599999999999994</v>
      </c>
      <c r="M419" s="31">
        <v>160.37115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107.3</v>
      </c>
      <c r="D420" s="40">
        <v>108.34999999999998</v>
      </c>
      <c r="E420" s="40">
        <v>106.04999999999995</v>
      </c>
      <c r="F420" s="40">
        <v>104.79999999999997</v>
      </c>
      <c r="G420" s="40">
        <v>102.49999999999994</v>
      </c>
      <c r="H420" s="40">
        <v>109.59999999999997</v>
      </c>
      <c r="I420" s="40">
        <v>111.9</v>
      </c>
      <c r="J420" s="40">
        <v>113.14999999999998</v>
      </c>
      <c r="K420" s="31">
        <v>110.65</v>
      </c>
      <c r="L420" s="31">
        <v>107.1</v>
      </c>
      <c r="M420" s="31">
        <v>4.60243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443.85</v>
      </c>
      <c r="D421" s="40">
        <v>440.09999999999997</v>
      </c>
      <c r="E421" s="40">
        <v>435.19999999999993</v>
      </c>
      <c r="F421" s="40">
        <v>426.54999999999995</v>
      </c>
      <c r="G421" s="40">
        <v>421.64999999999992</v>
      </c>
      <c r="H421" s="40">
        <v>448.74999999999994</v>
      </c>
      <c r="I421" s="40">
        <v>453.64999999999992</v>
      </c>
      <c r="J421" s="40">
        <v>462.29999999999995</v>
      </c>
      <c r="K421" s="31">
        <v>445</v>
      </c>
      <c r="L421" s="31">
        <v>431.45</v>
      </c>
      <c r="M421" s="31">
        <v>221.81567999999999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120.75</v>
      </c>
      <c r="D422" s="40">
        <v>120.73333333333333</v>
      </c>
      <c r="E422" s="40">
        <v>119.56666666666666</v>
      </c>
      <c r="F422" s="40">
        <v>118.38333333333333</v>
      </c>
      <c r="G422" s="40">
        <v>117.21666666666665</v>
      </c>
      <c r="H422" s="40">
        <v>121.91666666666667</v>
      </c>
      <c r="I422" s="40">
        <v>123.08333333333333</v>
      </c>
      <c r="J422" s="40">
        <v>124.26666666666668</v>
      </c>
      <c r="K422" s="31">
        <v>121.9</v>
      </c>
      <c r="L422" s="31">
        <v>119.55</v>
      </c>
      <c r="M422" s="31">
        <v>312.40321999999998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360.75</v>
      </c>
      <c r="D423" s="40">
        <v>361.81666666666666</v>
      </c>
      <c r="E423" s="40">
        <v>355.13333333333333</v>
      </c>
      <c r="F423" s="40">
        <v>349.51666666666665</v>
      </c>
      <c r="G423" s="40">
        <v>342.83333333333331</v>
      </c>
      <c r="H423" s="40">
        <v>367.43333333333334</v>
      </c>
      <c r="I423" s="40">
        <v>374.11666666666662</v>
      </c>
      <c r="J423" s="40">
        <v>379.73333333333335</v>
      </c>
      <c r="K423" s="31">
        <v>368.5</v>
      </c>
      <c r="L423" s="31">
        <v>356.2</v>
      </c>
      <c r="M423" s="31">
        <v>10.3292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280.3</v>
      </c>
      <c r="D424" s="40">
        <v>280.58333333333331</v>
      </c>
      <c r="E424" s="40">
        <v>277.91666666666663</v>
      </c>
      <c r="F424" s="40">
        <v>275.5333333333333</v>
      </c>
      <c r="G424" s="40">
        <v>272.86666666666662</v>
      </c>
      <c r="H424" s="40">
        <v>282.96666666666664</v>
      </c>
      <c r="I424" s="40">
        <v>285.63333333333327</v>
      </c>
      <c r="J424" s="40">
        <v>288.01666666666665</v>
      </c>
      <c r="K424" s="31">
        <v>283.25</v>
      </c>
      <c r="L424" s="31">
        <v>278.2</v>
      </c>
      <c r="M424" s="31">
        <v>2.9239299999999999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622.1</v>
      </c>
      <c r="D425" s="40">
        <v>621.93333333333328</v>
      </c>
      <c r="E425" s="40">
        <v>601.46666666666658</v>
      </c>
      <c r="F425" s="40">
        <v>580.83333333333326</v>
      </c>
      <c r="G425" s="40">
        <v>560.36666666666656</v>
      </c>
      <c r="H425" s="40">
        <v>642.56666666666661</v>
      </c>
      <c r="I425" s="40">
        <v>663.0333333333333</v>
      </c>
      <c r="J425" s="40">
        <v>683.66666666666663</v>
      </c>
      <c r="K425" s="31">
        <v>642.4</v>
      </c>
      <c r="L425" s="31">
        <v>601.29999999999995</v>
      </c>
      <c r="M425" s="31">
        <v>23.456589999999998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682.75</v>
      </c>
      <c r="D426" s="40">
        <v>678.33333333333337</v>
      </c>
      <c r="E426" s="40">
        <v>664.41666666666674</v>
      </c>
      <c r="F426" s="40">
        <v>646.08333333333337</v>
      </c>
      <c r="G426" s="40">
        <v>632.16666666666674</v>
      </c>
      <c r="H426" s="40">
        <v>696.66666666666674</v>
      </c>
      <c r="I426" s="40">
        <v>710.58333333333348</v>
      </c>
      <c r="J426" s="40">
        <v>728.91666666666674</v>
      </c>
      <c r="K426" s="31">
        <v>692.25</v>
      </c>
      <c r="L426" s="31">
        <v>660</v>
      </c>
      <c r="M426" s="31">
        <v>6.8208700000000002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414.15</v>
      </c>
      <c r="D427" s="40">
        <v>415.8</v>
      </c>
      <c r="E427" s="40">
        <v>411.3</v>
      </c>
      <c r="F427" s="40">
        <v>408.45</v>
      </c>
      <c r="G427" s="40">
        <v>403.95</v>
      </c>
      <c r="H427" s="40">
        <v>418.65000000000003</v>
      </c>
      <c r="I427" s="40">
        <v>423.15000000000003</v>
      </c>
      <c r="J427" s="40">
        <v>426.00000000000006</v>
      </c>
      <c r="K427" s="31">
        <v>420.3</v>
      </c>
      <c r="L427" s="31">
        <v>412.95</v>
      </c>
      <c r="M427" s="31">
        <v>3.0235500000000002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296.35000000000002</v>
      </c>
      <c r="D428" s="40">
        <v>296.31666666666666</v>
      </c>
      <c r="E428" s="40">
        <v>292.63333333333333</v>
      </c>
      <c r="F428" s="40">
        <v>288.91666666666669</v>
      </c>
      <c r="G428" s="40">
        <v>285.23333333333335</v>
      </c>
      <c r="H428" s="40">
        <v>300.0333333333333</v>
      </c>
      <c r="I428" s="40">
        <v>303.71666666666658</v>
      </c>
      <c r="J428" s="40">
        <v>307.43333333333328</v>
      </c>
      <c r="K428" s="31">
        <v>300</v>
      </c>
      <c r="L428" s="31">
        <v>292.60000000000002</v>
      </c>
      <c r="M428" s="31">
        <v>11.260859999999999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780.65</v>
      </c>
      <c r="D429" s="40">
        <v>781.73333333333323</v>
      </c>
      <c r="E429" s="40">
        <v>777.71666666666647</v>
      </c>
      <c r="F429" s="40">
        <v>774.78333333333319</v>
      </c>
      <c r="G429" s="40">
        <v>770.76666666666642</v>
      </c>
      <c r="H429" s="40">
        <v>784.66666666666652</v>
      </c>
      <c r="I429" s="40">
        <v>788.68333333333317</v>
      </c>
      <c r="J429" s="40">
        <v>791.61666666666656</v>
      </c>
      <c r="K429" s="31">
        <v>785.75</v>
      </c>
      <c r="L429" s="31">
        <v>778.8</v>
      </c>
      <c r="M429" s="31">
        <v>13.93824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508.3</v>
      </c>
      <c r="D430" s="40">
        <v>513.05000000000007</v>
      </c>
      <c r="E430" s="40">
        <v>500.65000000000009</v>
      </c>
      <c r="F430" s="40">
        <v>493</v>
      </c>
      <c r="G430" s="40">
        <v>480.6</v>
      </c>
      <c r="H430" s="40">
        <v>520.70000000000016</v>
      </c>
      <c r="I430" s="40">
        <v>533.1</v>
      </c>
      <c r="J430" s="40">
        <v>540.75000000000023</v>
      </c>
      <c r="K430" s="31">
        <v>525.45000000000005</v>
      </c>
      <c r="L430" s="31">
        <v>505.4</v>
      </c>
      <c r="M430" s="31">
        <v>27.553149999999999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3484.3</v>
      </c>
      <c r="D431" s="40">
        <v>3489.7833333333333</v>
      </c>
      <c r="E431" s="40">
        <v>3464.5666666666666</v>
      </c>
      <c r="F431" s="40">
        <v>3444.8333333333335</v>
      </c>
      <c r="G431" s="40">
        <v>3419.6166666666668</v>
      </c>
      <c r="H431" s="40">
        <v>3509.5166666666664</v>
      </c>
      <c r="I431" s="40">
        <v>3534.7333333333327</v>
      </c>
      <c r="J431" s="40">
        <v>3554.4666666666662</v>
      </c>
      <c r="K431" s="31">
        <v>3515</v>
      </c>
      <c r="L431" s="31">
        <v>3470.05</v>
      </c>
      <c r="M431" s="31">
        <v>0.25961000000000001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2572.1999999999998</v>
      </c>
      <c r="D432" s="40">
        <v>2571.65</v>
      </c>
      <c r="E432" s="40">
        <v>2533.3000000000002</v>
      </c>
      <c r="F432" s="40">
        <v>2494.4</v>
      </c>
      <c r="G432" s="40">
        <v>2456.0500000000002</v>
      </c>
      <c r="H432" s="40">
        <v>2610.5500000000002</v>
      </c>
      <c r="I432" s="40">
        <v>2648.8999999999996</v>
      </c>
      <c r="J432" s="40">
        <v>2687.8</v>
      </c>
      <c r="K432" s="31">
        <v>2610</v>
      </c>
      <c r="L432" s="31">
        <v>2532.75</v>
      </c>
      <c r="M432" s="31">
        <v>0.68049000000000004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913.4</v>
      </c>
      <c r="D433" s="40">
        <v>909.43333333333339</v>
      </c>
      <c r="E433" s="40">
        <v>893.96666666666681</v>
      </c>
      <c r="F433" s="40">
        <v>874.53333333333342</v>
      </c>
      <c r="G433" s="40">
        <v>859.06666666666683</v>
      </c>
      <c r="H433" s="40">
        <v>928.86666666666679</v>
      </c>
      <c r="I433" s="40">
        <v>944.33333333333348</v>
      </c>
      <c r="J433" s="40">
        <v>963.76666666666677</v>
      </c>
      <c r="K433" s="31">
        <v>924.9</v>
      </c>
      <c r="L433" s="31">
        <v>890</v>
      </c>
      <c r="M433" s="31">
        <v>2.62879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425.5</v>
      </c>
      <c r="D434" s="40">
        <v>427.13333333333338</v>
      </c>
      <c r="E434" s="40">
        <v>411.56666666666678</v>
      </c>
      <c r="F434" s="40">
        <v>397.63333333333338</v>
      </c>
      <c r="G434" s="40">
        <v>382.06666666666678</v>
      </c>
      <c r="H434" s="40">
        <v>441.06666666666678</v>
      </c>
      <c r="I434" s="40">
        <v>456.63333333333338</v>
      </c>
      <c r="J434" s="40">
        <v>470.56666666666678</v>
      </c>
      <c r="K434" s="31">
        <v>442.7</v>
      </c>
      <c r="L434" s="31">
        <v>413.2</v>
      </c>
      <c r="M434" s="31">
        <v>51.199240000000003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323.64999999999998</v>
      </c>
      <c r="D435" s="40">
        <v>322.2833333333333</v>
      </c>
      <c r="E435" s="40">
        <v>319.36666666666662</v>
      </c>
      <c r="F435" s="40">
        <v>315.08333333333331</v>
      </c>
      <c r="G435" s="40">
        <v>312.16666666666663</v>
      </c>
      <c r="H435" s="40">
        <v>326.56666666666661</v>
      </c>
      <c r="I435" s="40">
        <v>329.48333333333335</v>
      </c>
      <c r="J435" s="40">
        <v>333.76666666666659</v>
      </c>
      <c r="K435" s="31">
        <v>325.2</v>
      </c>
      <c r="L435" s="31">
        <v>318</v>
      </c>
      <c r="M435" s="31">
        <v>2.2656999999999998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2258.9</v>
      </c>
      <c r="D436" s="40">
        <v>2224.6333333333332</v>
      </c>
      <c r="E436" s="40">
        <v>2179.2666666666664</v>
      </c>
      <c r="F436" s="40">
        <v>2099.6333333333332</v>
      </c>
      <c r="G436" s="40">
        <v>2054.2666666666664</v>
      </c>
      <c r="H436" s="40">
        <v>2304.2666666666664</v>
      </c>
      <c r="I436" s="40">
        <v>2349.6333333333332</v>
      </c>
      <c r="J436" s="40">
        <v>2429.2666666666664</v>
      </c>
      <c r="K436" s="31">
        <v>2270</v>
      </c>
      <c r="L436" s="31">
        <v>2145</v>
      </c>
      <c r="M436" s="31">
        <v>2.4050099999999999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705.25</v>
      </c>
      <c r="D437" s="40">
        <v>707.69999999999993</v>
      </c>
      <c r="E437" s="40">
        <v>700.39999999999986</v>
      </c>
      <c r="F437" s="40">
        <v>695.55</v>
      </c>
      <c r="G437" s="40">
        <v>688.24999999999989</v>
      </c>
      <c r="H437" s="40">
        <v>712.54999999999984</v>
      </c>
      <c r="I437" s="40">
        <v>719.8499999999998</v>
      </c>
      <c r="J437" s="40">
        <v>724.69999999999982</v>
      </c>
      <c r="K437" s="31">
        <v>715</v>
      </c>
      <c r="L437" s="31">
        <v>702.85</v>
      </c>
      <c r="M437" s="31">
        <v>0.42254999999999998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539.4</v>
      </c>
      <c r="D438" s="40">
        <v>536.6</v>
      </c>
      <c r="E438" s="40">
        <v>533.1</v>
      </c>
      <c r="F438" s="40">
        <v>526.79999999999995</v>
      </c>
      <c r="G438" s="40">
        <v>523.29999999999995</v>
      </c>
      <c r="H438" s="40">
        <v>542.90000000000009</v>
      </c>
      <c r="I438" s="40">
        <v>546.40000000000009</v>
      </c>
      <c r="J438" s="40">
        <v>552.70000000000016</v>
      </c>
      <c r="K438" s="31">
        <v>540.1</v>
      </c>
      <c r="L438" s="31">
        <v>530.29999999999995</v>
      </c>
      <c r="M438" s="31">
        <v>1.5648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6.55</v>
      </c>
      <c r="D439" s="40">
        <v>6.6000000000000005</v>
      </c>
      <c r="E439" s="40">
        <v>6.4500000000000011</v>
      </c>
      <c r="F439" s="40">
        <v>6.3500000000000005</v>
      </c>
      <c r="G439" s="40">
        <v>6.2000000000000011</v>
      </c>
      <c r="H439" s="40">
        <v>6.7000000000000011</v>
      </c>
      <c r="I439" s="40">
        <v>6.8500000000000014</v>
      </c>
      <c r="J439" s="40">
        <v>6.9500000000000011</v>
      </c>
      <c r="K439" s="31">
        <v>6.75</v>
      </c>
      <c r="L439" s="31">
        <v>6.5</v>
      </c>
      <c r="M439" s="31">
        <v>316.32826999999997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134</v>
      </c>
      <c r="D440" s="40">
        <v>134.91666666666666</v>
      </c>
      <c r="E440" s="40">
        <v>132.08333333333331</v>
      </c>
      <c r="F440" s="40">
        <v>130.16666666666666</v>
      </c>
      <c r="G440" s="40">
        <v>127.33333333333331</v>
      </c>
      <c r="H440" s="40">
        <v>136.83333333333331</v>
      </c>
      <c r="I440" s="40">
        <v>139.66666666666663</v>
      </c>
      <c r="J440" s="40">
        <v>141.58333333333331</v>
      </c>
      <c r="K440" s="31">
        <v>137.75</v>
      </c>
      <c r="L440" s="31">
        <v>133</v>
      </c>
      <c r="M440" s="31">
        <v>0.60060000000000002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991.2</v>
      </c>
      <c r="D441" s="40">
        <v>998.68333333333339</v>
      </c>
      <c r="E441" s="40">
        <v>981.56666666666683</v>
      </c>
      <c r="F441" s="40">
        <v>971.93333333333339</v>
      </c>
      <c r="G441" s="40">
        <v>954.81666666666683</v>
      </c>
      <c r="H441" s="40">
        <v>1008.3166666666668</v>
      </c>
      <c r="I441" s="40">
        <v>1025.4333333333334</v>
      </c>
      <c r="J441" s="40">
        <v>1035.0666666666668</v>
      </c>
      <c r="K441" s="31">
        <v>1015.8</v>
      </c>
      <c r="L441" s="31">
        <v>989.05</v>
      </c>
      <c r="M441" s="31">
        <v>0.81496999999999997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667.2</v>
      </c>
      <c r="D442" s="40">
        <v>672.5333333333333</v>
      </c>
      <c r="E442" s="40">
        <v>658.76666666666665</v>
      </c>
      <c r="F442" s="40">
        <v>650.33333333333337</v>
      </c>
      <c r="G442" s="40">
        <v>636.56666666666672</v>
      </c>
      <c r="H442" s="40">
        <v>680.96666666666658</v>
      </c>
      <c r="I442" s="40">
        <v>694.73333333333323</v>
      </c>
      <c r="J442" s="40">
        <v>703.16666666666652</v>
      </c>
      <c r="K442" s="31">
        <v>686.3</v>
      </c>
      <c r="L442" s="31">
        <v>664.1</v>
      </c>
      <c r="M442" s="31">
        <v>16.521889999999999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1518.85</v>
      </c>
      <c r="D443" s="40">
        <v>1529.8666666666668</v>
      </c>
      <c r="E443" s="40">
        <v>1502.0333333333335</v>
      </c>
      <c r="F443" s="40">
        <v>1485.2166666666667</v>
      </c>
      <c r="G443" s="40">
        <v>1457.3833333333334</v>
      </c>
      <c r="H443" s="40">
        <v>1546.6833333333336</v>
      </c>
      <c r="I443" s="40">
        <v>1574.5166666666667</v>
      </c>
      <c r="J443" s="40">
        <v>1591.3333333333337</v>
      </c>
      <c r="K443" s="31">
        <v>1557.7</v>
      </c>
      <c r="L443" s="31">
        <v>1513.05</v>
      </c>
      <c r="M443" s="31">
        <v>0.41581000000000001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663.7</v>
      </c>
      <c r="D444" s="40">
        <v>668.66666666666663</v>
      </c>
      <c r="E444" s="40">
        <v>655.33333333333326</v>
      </c>
      <c r="F444" s="40">
        <v>646.96666666666658</v>
      </c>
      <c r="G444" s="40">
        <v>633.63333333333321</v>
      </c>
      <c r="H444" s="40">
        <v>677.0333333333333</v>
      </c>
      <c r="I444" s="40">
        <v>690.36666666666656</v>
      </c>
      <c r="J444" s="40">
        <v>698.73333333333335</v>
      </c>
      <c r="K444" s="31">
        <v>682</v>
      </c>
      <c r="L444" s="31">
        <v>660.3</v>
      </c>
      <c r="M444" s="31">
        <v>0.26536999999999999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9189.7999999999993</v>
      </c>
      <c r="D445" s="40">
        <v>9206.6</v>
      </c>
      <c r="E445" s="40">
        <v>9084.2000000000007</v>
      </c>
      <c r="F445" s="40">
        <v>8978.6</v>
      </c>
      <c r="G445" s="40">
        <v>8856.2000000000007</v>
      </c>
      <c r="H445" s="40">
        <v>9312.2000000000007</v>
      </c>
      <c r="I445" s="40">
        <v>9434.5999999999985</v>
      </c>
      <c r="J445" s="40">
        <v>9540.2000000000007</v>
      </c>
      <c r="K445" s="31">
        <v>9329</v>
      </c>
      <c r="L445" s="31">
        <v>9101</v>
      </c>
      <c r="M445" s="31">
        <v>8.0379999999999993E-2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38.700000000000003</v>
      </c>
      <c r="D446" s="40">
        <v>39.449999999999996</v>
      </c>
      <c r="E446" s="40">
        <v>37.649999999999991</v>
      </c>
      <c r="F446" s="40">
        <v>36.599999999999994</v>
      </c>
      <c r="G446" s="40">
        <v>34.79999999999999</v>
      </c>
      <c r="H446" s="40">
        <v>40.499999999999993</v>
      </c>
      <c r="I446" s="40">
        <v>42.29999999999999</v>
      </c>
      <c r="J446" s="40">
        <v>43.349999999999994</v>
      </c>
      <c r="K446" s="31">
        <v>41.25</v>
      </c>
      <c r="L446" s="31">
        <v>38.4</v>
      </c>
      <c r="M446" s="31">
        <v>132.66168999999999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548.35</v>
      </c>
      <c r="D447" s="40">
        <v>549.46666666666658</v>
      </c>
      <c r="E447" s="40">
        <v>544.18333333333317</v>
      </c>
      <c r="F447" s="40">
        <v>540.01666666666654</v>
      </c>
      <c r="G447" s="40">
        <v>534.73333333333312</v>
      </c>
      <c r="H447" s="40">
        <v>553.63333333333321</v>
      </c>
      <c r="I447" s="40">
        <v>558.91666666666674</v>
      </c>
      <c r="J447" s="40">
        <v>563.08333333333326</v>
      </c>
      <c r="K447" s="31">
        <v>554.75</v>
      </c>
      <c r="L447" s="31">
        <v>545.29999999999995</v>
      </c>
      <c r="M447" s="31">
        <v>8.6632400000000001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849.1</v>
      </c>
      <c r="D448" s="40">
        <v>855.61666666666667</v>
      </c>
      <c r="E448" s="40">
        <v>841.23333333333335</v>
      </c>
      <c r="F448" s="40">
        <v>833.36666666666667</v>
      </c>
      <c r="G448" s="40">
        <v>818.98333333333335</v>
      </c>
      <c r="H448" s="40">
        <v>863.48333333333335</v>
      </c>
      <c r="I448" s="40">
        <v>877.86666666666679</v>
      </c>
      <c r="J448" s="40">
        <v>885.73333333333335</v>
      </c>
      <c r="K448" s="31">
        <v>870</v>
      </c>
      <c r="L448" s="31">
        <v>847.75</v>
      </c>
      <c r="M448" s="31">
        <v>1.4825200000000001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19545.55</v>
      </c>
      <c r="D449" s="40">
        <v>19348.533333333336</v>
      </c>
      <c r="E449" s="40">
        <v>18997.066666666673</v>
      </c>
      <c r="F449" s="40">
        <v>18448.583333333336</v>
      </c>
      <c r="G449" s="40">
        <v>18097.116666666672</v>
      </c>
      <c r="H449" s="40">
        <v>19897.016666666674</v>
      </c>
      <c r="I449" s="40">
        <v>20248.483333333341</v>
      </c>
      <c r="J449" s="40">
        <v>20796.966666666674</v>
      </c>
      <c r="K449" s="31">
        <v>19700</v>
      </c>
      <c r="L449" s="31">
        <v>18800.05</v>
      </c>
      <c r="M449" s="31">
        <v>4.3069999999999997E-2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858.8</v>
      </c>
      <c r="D450" s="40">
        <v>852.23333333333323</v>
      </c>
      <c r="E450" s="40">
        <v>842.46666666666647</v>
      </c>
      <c r="F450" s="40">
        <v>826.13333333333321</v>
      </c>
      <c r="G450" s="40">
        <v>816.36666666666645</v>
      </c>
      <c r="H450" s="40">
        <v>868.56666666666649</v>
      </c>
      <c r="I450" s="40">
        <v>878.33333333333314</v>
      </c>
      <c r="J450" s="40">
        <v>894.66666666666652</v>
      </c>
      <c r="K450" s="31">
        <v>862</v>
      </c>
      <c r="L450" s="31">
        <v>835.9</v>
      </c>
      <c r="M450" s="31">
        <v>33.84102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208.75</v>
      </c>
      <c r="D451" s="40">
        <v>209.5</v>
      </c>
      <c r="E451" s="40">
        <v>207.1</v>
      </c>
      <c r="F451" s="40">
        <v>205.45</v>
      </c>
      <c r="G451" s="40">
        <v>203.04999999999998</v>
      </c>
      <c r="H451" s="40">
        <v>211.15</v>
      </c>
      <c r="I451" s="40">
        <v>213.54999999999998</v>
      </c>
      <c r="J451" s="40">
        <v>215.20000000000002</v>
      </c>
      <c r="K451" s="31">
        <v>211.9</v>
      </c>
      <c r="L451" s="31">
        <v>207.85</v>
      </c>
      <c r="M451" s="31">
        <v>10.173410000000001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1377.35</v>
      </c>
      <c r="D452" s="40">
        <v>1370.4333333333334</v>
      </c>
      <c r="E452" s="40">
        <v>1359.9166666666667</v>
      </c>
      <c r="F452" s="40">
        <v>1342.4833333333333</v>
      </c>
      <c r="G452" s="40">
        <v>1331.9666666666667</v>
      </c>
      <c r="H452" s="40">
        <v>1387.8666666666668</v>
      </c>
      <c r="I452" s="40">
        <v>1398.3833333333332</v>
      </c>
      <c r="J452" s="40">
        <v>1415.8166666666668</v>
      </c>
      <c r="K452" s="31">
        <v>1380.95</v>
      </c>
      <c r="L452" s="31">
        <v>1353</v>
      </c>
      <c r="M452" s="31">
        <v>2.5648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3954.55</v>
      </c>
      <c r="D453" s="40">
        <v>3933.5166666666664</v>
      </c>
      <c r="E453" s="40">
        <v>3887.0333333333328</v>
      </c>
      <c r="F453" s="40">
        <v>3819.5166666666664</v>
      </c>
      <c r="G453" s="40">
        <v>3773.0333333333328</v>
      </c>
      <c r="H453" s="40">
        <v>4001.0333333333328</v>
      </c>
      <c r="I453" s="40">
        <v>4047.5166666666664</v>
      </c>
      <c r="J453" s="40">
        <v>4115.0333333333328</v>
      </c>
      <c r="K453" s="31">
        <v>3980</v>
      </c>
      <c r="L453" s="31">
        <v>3866</v>
      </c>
      <c r="M453" s="31">
        <v>24.613689999999998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871.55</v>
      </c>
      <c r="D454" s="40">
        <v>876.48333333333323</v>
      </c>
      <c r="E454" s="40">
        <v>865.56666666666649</v>
      </c>
      <c r="F454" s="40">
        <v>859.58333333333326</v>
      </c>
      <c r="G454" s="40">
        <v>848.66666666666652</v>
      </c>
      <c r="H454" s="40">
        <v>882.46666666666647</v>
      </c>
      <c r="I454" s="40">
        <v>893.38333333333321</v>
      </c>
      <c r="J454" s="40">
        <v>899.36666666666645</v>
      </c>
      <c r="K454" s="31">
        <v>887.4</v>
      </c>
      <c r="L454" s="31">
        <v>870.5</v>
      </c>
      <c r="M454" s="31">
        <v>19.457509999999999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5113.3999999999996</v>
      </c>
      <c r="D455" s="40">
        <v>5122.3</v>
      </c>
      <c r="E455" s="40">
        <v>4996.1000000000004</v>
      </c>
      <c r="F455" s="40">
        <v>4878.8</v>
      </c>
      <c r="G455" s="40">
        <v>4752.6000000000004</v>
      </c>
      <c r="H455" s="40">
        <v>5239.6000000000004</v>
      </c>
      <c r="I455" s="40">
        <v>5365.7999999999993</v>
      </c>
      <c r="J455" s="40">
        <v>5483.1</v>
      </c>
      <c r="K455" s="31">
        <v>5248.5</v>
      </c>
      <c r="L455" s="31">
        <v>5005</v>
      </c>
      <c r="M455" s="31">
        <v>4.8526999999999996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1281.5</v>
      </c>
      <c r="D456" s="40">
        <v>1282.2666666666667</v>
      </c>
      <c r="E456" s="40">
        <v>1272.5333333333333</v>
      </c>
      <c r="F456" s="40">
        <v>1263.5666666666666</v>
      </c>
      <c r="G456" s="40">
        <v>1253.8333333333333</v>
      </c>
      <c r="H456" s="40">
        <v>1291.2333333333333</v>
      </c>
      <c r="I456" s="40">
        <v>1300.9666666666665</v>
      </c>
      <c r="J456" s="40">
        <v>1309.9333333333334</v>
      </c>
      <c r="K456" s="31">
        <v>1292</v>
      </c>
      <c r="L456" s="31">
        <v>1273.3</v>
      </c>
      <c r="M456" s="31">
        <v>0.27316000000000001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161.5</v>
      </c>
      <c r="D457" s="40">
        <v>156.56666666666669</v>
      </c>
      <c r="E457" s="40">
        <v>148.53333333333339</v>
      </c>
      <c r="F457" s="40">
        <v>135.56666666666669</v>
      </c>
      <c r="G457" s="40">
        <v>127.53333333333339</v>
      </c>
      <c r="H457" s="40">
        <v>169.53333333333339</v>
      </c>
      <c r="I457" s="40">
        <v>177.56666666666669</v>
      </c>
      <c r="J457" s="40">
        <v>190.53333333333339</v>
      </c>
      <c r="K457" s="31">
        <v>164.6</v>
      </c>
      <c r="L457" s="31">
        <v>143.6</v>
      </c>
      <c r="M457" s="31">
        <v>211.30144999999999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311.95</v>
      </c>
      <c r="D458" s="40">
        <v>310.35000000000002</v>
      </c>
      <c r="E458" s="40">
        <v>307.70000000000005</v>
      </c>
      <c r="F458" s="40">
        <v>303.45000000000005</v>
      </c>
      <c r="G458" s="40">
        <v>300.80000000000007</v>
      </c>
      <c r="H458" s="40">
        <v>314.60000000000002</v>
      </c>
      <c r="I458" s="40">
        <v>317.25</v>
      </c>
      <c r="J458" s="40">
        <v>321.5</v>
      </c>
      <c r="K458" s="31">
        <v>313</v>
      </c>
      <c r="L458" s="31">
        <v>306.10000000000002</v>
      </c>
      <c r="M458" s="31">
        <v>268.08872000000002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140.05000000000001</v>
      </c>
      <c r="D459" s="40">
        <v>138.38333333333335</v>
      </c>
      <c r="E459" s="40">
        <v>134.4666666666667</v>
      </c>
      <c r="F459" s="40">
        <v>128.88333333333335</v>
      </c>
      <c r="G459" s="40">
        <v>124.9666666666667</v>
      </c>
      <c r="H459" s="40">
        <v>143.9666666666667</v>
      </c>
      <c r="I459" s="40">
        <v>147.88333333333338</v>
      </c>
      <c r="J459" s="40">
        <v>153.4666666666667</v>
      </c>
      <c r="K459" s="31">
        <v>142.30000000000001</v>
      </c>
      <c r="L459" s="31">
        <v>132.80000000000001</v>
      </c>
      <c r="M459" s="31">
        <v>689.17060000000004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1455.1</v>
      </c>
      <c r="D460" s="40">
        <v>1454.4000000000003</v>
      </c>
      <c r="E460" s="40">
        <v>1445.1000000000006</v>
      </c>
      <c r="F460" s="40">
        <v>1435.1000000000004</v>
      </c>
      <c r="G460" s="40">
        <v>1425.8000000000006</v>
      </c>
      <c r="H460" s="40">
        <v>1464.4000000000005</v>
      </c>
      <c r="I460" s="40">
        <v>1473.7000000000003</v>
      </c>
      <c r="J460" s="40">
        <v>1483.7000000000005</v>
      </c>
      <c r="K460" s="31">
        <v>1463.7</v>
      </c>
      <c r="L460" s="31">
        <v>1444.4</v>
      </c>
      <c r="M460" s="31">
        <v>44.174639999999997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4641.6499999999996</v>
      </c>
      <c r="D461" s="40">
        <v>4644.833333333333</v>
      </c>
      <c r="E461" s="40">
        <v>4523.6666666666661</v>
      </c>
      <c r="F461" s="40">
        <v>4405.6833333333334</v>
      </c>
      <c r="G461" s="40">
        <v>4284.5166666666664</v>
      </c>
      <c r="H461" s="40">
        <v>4762.8166666666657</v>
      </c>
      <c r="I461" s="40">
        <v>4883.9833333333318</v>
      </c>
      <c r="J461" s="40">
        <v>5001.9666666666653</v>
      </c>
      <c r="K461" s="31">
        <v>4766</v>
      </c>
      <c r="L461" s="31">
        <v>4526.8500000000004</v>
      </c>
      <c r="M461" s="31">
        <v>0.39087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1464.85</v>
      </c>
      <c r="D462" s="40">
        <v>1460.9333333333334</v>
      </c>
      <c r="E462" s="40">
        <v>1441.8666666666668</v>
      </c>
      <c r="F462" s="40">
        <v>1418.8833333333334</v>
      </c>
      <c r="G462" s="40">
        <v>1399.8166666666668</v>
      </c>
      <c r="H462" s="40">
        <v>1483.9166666666667</v>
      </c>
      <c r="I462" s="40">
        <v>1502.9833333333333</v>
      </c>
      <c r="J462" s="40">
        <v>1525.9666666666667</v>
      </c>
      <c r="K462" s="31">
        <v>1480</v>
      </c>
      <c r="L462" s="31">
        <v>1437.95</v>
      </c>
      <c r="M462" s="31">
        <v>24.10087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172.1</v>
      </c>
      <c r="D463" s="40">
        <v>172.36666666666667</v>
      </c>
      <c r="E463" s="40">
        <v>171.23333333333335</v>
      </c>
      <c r="F463" s="40">
        <v>170.36666666666667</v>
      </c>
      <c r="G463" s="40">
        <v>169.23333333333335</v>
      </c>
      <c r="H463" s="40">
        <v>173.23333333333335</v>
      </c>
      <c r="I463" s="40">
        <v>174.36666666666667</v>
      </c>
      <c r="J463" s="40">
        <v>175.23333333333335</v>
      </c>
      <c r="K463" s="31">
        <v>173.5</v>
      </c>
      <c r="L463" s="31">
        <v>171.5</v>
      </c>
      <c r="M463" s="31">
        <v>7.6989999999999998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1048.5999999999999</v>
      </c>
      <c r="D464" s="40">
        <v>1047.3833333333332</v>
      </c>
      <c r="E464" s="40">
        <v>1039.5166666666664</v>
      </c>
      <c r="F464" s="40">
        <v>1030.4333333333332</v>
      </c>
      <c r="G464" s="40">
        <v>1022.5666666666664</v>
      </c>
      <c r="H464" s="40">
        <v>1056.4666666666665</v>
      </c>
      <c r="I464" s="40">
        <v>1064.3333333333333</v>
      </c>
      <c r="J464" s="40">
        <v>1073.4166666666665</v>
      </c>
      <c r="K464" s="31">
        <v>1055.25</v>
      </c>
      <c r="L464" s="31">
        <v>1038.3</v>
      </c>
      <c r="M464" s="31">
        <v>3.2664800000000001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1481.25</v>
      </c>
      <c r="D465" s="40">
        <v>1482.1333333333332</v>
      </c>
      <c r="E465" s="40">
        <v>1465.2666666666664</v>
      </c>
      <c r="F465" s="40">
        <v>1449.2833333333333</v>
      </c>
      <c r="G465" s="40">
        <v>1432.4166666666665</v>
      </c>
      <c r="H465" s="40">
        <v>1498.1166666666663</v>
      </c>
      <c r="I465" s="40">
        <v>1514.9833333333331</v>
      </c>
      <c r="J465" s="40">
        <v>1530.9666666666662</v>
      </c>
      <c r="K465" s="31">
        <v>1499</v>
      </c>
      <c r="L465" s="31">
        <v>1466.15</v>
      </c>
      <c r="M465" s="31">
        <v>0.83252000000000004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1284.5999999999999</v>
      </c>
      <c r="D466" s="40">
        <v>1280.5333333333333</v>
      </c>
      <c r="E466" s="40">
        <v>1271.0666666666666</v>
      </c>
      <c r="F466" s="40">
        <v>1257.5333333333333</v>
      </c>
      <c r="G466" s="40">
        <v>1248.0666666666666</v>
      </c>
      <c r="H466" s="40">
        <v>1294.0666666666666</v>
      </c>
      <c r="I466" s="40">
        <v>1303.5333333333333</v>
      </c>
      <c r="J466" s="40">
        <v>1317.0666666666666</v>
      </c>
      <c r="K466" s="31">
        <v>1290</v>
      </c>
      <c r="L466" s="31">
        <v>1267</v>
      </c>
      <c r="M466" s="31">
        <v>0.80413000000000001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1711.7</v>
      </c>
      <c r="D467" s="40">
        <v>1714.8833333333332</v>
      </c>
      <c r="E467" s="40">
        <v>1695.4166666666665</v>
      </c>
      <c r="F467" s="40">
        <v>1679.1333333333332</v>
      </c>
      <c r="G467" s="40">
        <v>1659.6666666666665</v>
      </c>
      <c r="H467" s="40">
        <v>1731.1666666666665</v>
      </c>
      <c r="I467" s="40">
        <v>1750.6333333333332</v>
      </c>
      <c r="J467" s="40">
        <v>1766.9166666666665</v>
      </c>
      <c r="K467" s="31">
        <v>1734.35</v>
      </c>
      <c r="L467" s="31">
        <v>1698.6</v>
      </c>
      <c r="M467" s="31">
        <v>0.16857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2119.85</v>
      </c>
      <c r="D468" s="40">
        <v>2104.2833333333333</v>
      </c>
      <c r="E468" s="40">
        <v>2075.5666666666666</v>
      </c>
      <c r="F468" s="40">
        <v>2031.2833333333333</v>
      </c>
      <c r="G468" s="40">
        <v>2002.5666666666666</v>
      </c>
      <c r="H468" s="40">
        <v>2148.5666666666666</v>
      </c>
      <c r="I468" s="40">
        <v>2177.2833333333328</v>
      </c>
      <c r="J468" s="40">
        <v>2221.5666666666666</v>
      </c>
      <c r="K468" s="31">
        <v>2133</v>
      </c>
      <c r="L468" s="31">
        <v>2060</v>
      </c>
      <c r="M468" s="31">
        <v>27.959949999999999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3122.45</v>
      </c>
      <c r="D469" s="40">
        <v>3123.3333333333335</v>
      </c>
      <c r="E469" s="40">
        <v>3106.7666666666669</v>
      </c>
      <c r="F469" s="40">
        <v>3091.0833333333335</v>
      </c>
      <c r="G469" s="40">
        <v>3074.5166666666669</v>
      </c>
      <c r="H469" s="40">
        <v>3139.0166666666669</v>
      </c>
      <c r="I469" s="40">
        <v>3155.5833333333335</v>
      </c>
      <c r="J469" s="40">
        <v>3171.2666666666669</v>
      </c>
      <c r="K469" s="31">
        <v>3139.9</v>
      </c>
      <c r="L469" s="31">
        <v>3107.65</v>
      </c>
      <c r="M469" s="31">
        <v>0.69057999999999997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488.9</v>
      </c>
      <c r="D470" s="40">
        <v>489.63333333333338</v>
      </c>
      <c r="E470" s="40">
        <v>479.26666666666677</v>
      </c>
      <c r="F470" s="40">
        <v>469.63333333333338</v>
      </c>
      <c r="G470" s="40">
        <v>459.26666666666677</v>
      </c>
      <c r="H470" s="40">
        <v>499.26666666666677</v>
      </c>
      <c r="I470" s="40">
        <v>509.63333333333344</v>
      </c>
      <c r="J470" s="40">
        <v>519.26666666666677</v>
      </c>
      <c r="K470" s="31">
        <v>500</v>
      </c>
      <c r="L470" s="31">
        <v>480</v>
      </c>
      <c r="M470" s="31">
        <v>20.50714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1001.75</v>
      </c>
      <c r="D471" s="40">
        <v>999.58333333333337</v>
      </c>
      <c r="E471" s="40">
        <v>989.16666666666674</v>
      </c>
      <c r="F471" s="40">
        <v>976.58333333333337</v>
      </c>
      <c r="G471" s="40">
        <v>966.16666666666674</v>
      </c>
      <c r="H471" s="40">
        <v>1012.1666666666667</v>
      </c>
      <c r="I471" s="40">
        <v>1022.5833333333335</v>
      </c>
      <c r="J471" s="40">
        <v>1035.1666666666667</v>
      </c>
      <c r="K471" s="31">
        <v>1010</v>
      </c>
      <c r="L471" s="31">
        <v>987</v>
      </c>
      <c r="M471" s="31">
        <v>6.3570099999999998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24.6</v>
      </c>
      <c r="D472" s="40">
        <v>24.666666666666668</v>
      </c>
      <c r="E472" s="40">
        <v>24.033333333333335</v>
      </c>
      <c r="F472" s="40">
        <v>23.466666666666669</v>
      </c>
      <c r="G472" s="40">
        <v>22.833333333333336</v>
      </c>
      <c r="H472" s="40">
        <v>25.233333333333334</v>
      </c>
      <c r="I472" s="40">
        <v>25.866666666666667</v>
      </c>
      <c r="J472" s="40">
        <v>26.433333333333334</v>
      </c>
      <c r="K472" s="31">
        <v>25.3</v>
      </c>
      <c r="L472" s="31">
        <v>24.1</v>
      </c>
      <c r="M472" s="31">
        <v>212.28710000000001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139.94999999999999</v>
      </c>
      <c r="D473" s="40">
        <v>140.04999999999998</v>
      </c>
      <c r="E473" s="40">
        <v>138.49999999999997</v>
      </c>
      <c r="F473" s="40">
        <v>137.04999999999998</v>
      </c>
      <c r="G473" s="40">
        <v>135.49999999999997</v>
      </c>
      <c r="H473" s="40">
        <v>141.49999999999997</v>
      </c>
      <c r="I473" s="40">
        <v>143.04999999999998</v>
      </c>
      <c r="J473" s="40">
        <v>144.49999999999997</v>
      </c>
      <c r="K473" s="31">
        <v>141.6</v>
      </c>
      <c r="L473" s="31">
        <v>138.6</v>
      </c>
      <c r="M473" s="31">
        <v>1.72146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1386.6</v>
      </c>
      <c r="D474" s="40">
        <v>1376.2666666666667</v>
      </c>
      <c r="E474" s="40">
        <v>1349.3333333333333</v>
      </c>
      <c r="F474" s="40">
        <v>1312.0666666666666</v>
      </c>
      <c r="G474" s="40">
        <v>1285.1333333333332</v>
      </c>
      <c r="H474" s="40">
        <v>1413.5333333333333</v>
      </c>
      <c r="I474" s="40">
        <v>1440.4666666666667</v>
      </c>
      <c r="J474" s="40">
        <v>1477.7333333333333</v>
      </c>
      <c r="K474" s="31">
        <v>1403.2</v>
      </c>
      <c r="L474" s="31">
        <v>1339</v>
      </c>
      <c r="M474" s="31">
        <v>1.1893100000000001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13.6</v>
      </c>
      <c r="D475" s="40">
        <v>13.583333333333334</v>
      </c>
      <c r="E475" s="40">
        <v>13.416666666666668</v>
      </c>
      <c r="F475" s="40">
        <v>13.233333333333334</v>
      </c>
      <c r="G475" s="40">
        <v>13.066666666666668</v>
      </c>
      <c r="H475" s="40">
        <v>13.766666666666667</v>
      </c>
      <c r="I475" s="40">
        <v>13.933333333333335</v>
      </c>
      <c r="J475" s="40">
        <v>14.116666666666667</v>
      </c>
      <c r="K475" s="31">
        <v>13.75</v>
      </c>
      <c r="L475" s="31">
        <v>13.4</v>
      </c>
      <c r="M475" s="31">
        <v>56.832079999999998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555.20000000000005</v>
      </c>
      <c r="D476" s="40">
        <v>549.73333333333335</v>
      </c>
      <c r="E476" s="40">
        <v>541.4666666666667</v>
      </c>
      <c r="F476" s="40">
        <v>527.73333333333335</v>
      </c>
      <c r="G476" s="40">
        <v>519.4666666666667</v>
      </c>
      <c r="H476" s="40">
        <v>563.4666666666667</v>
      </c>
      <c r="I476" s="40">
        <v>571.73333333333335</v>
      </c>
      <c r="J476" s="40">
        <v>585.4666666666667</v>
      </c>
      <c r="K476" s="31">
        <v>558</v>
      </c>
      <c r="L476" s="31">
        <v>536</v>
      </c>
      <c r="M476" s="31">
        <v>7.2830399999999997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762.1</v>
      </c>
      <c r="D477" s="40">
        <v>759.43333333333339</v>
      </c>
      <c r="E477" s="40">
        <v>755.26666666666677</v>
      </c>
      <c r="F477" s="40">
        <v>748.43333333333339</v>
      </c>
      <c r="G477" s="40">
        <v>744.26666666666677</v>
      </c>
      <c r="H477" s="40">
        <v>766.26666666666677</v>
      </c>
      <c r="I477" s="40">
        <v>770.43333333333328</v>
      </c>
      <c r="J477" s="40">
        <v>777.26666666666677</v>
      </c>
      <c r="K477" s="31">
        <v>763.6</v>
      </c>
      <c r="L477" s="31">
        <v>752.6</v>
      </c>
      <c r="M477" s="31">
        <v>13.74264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1184.4000000000001</v>
      </c>
      <c r="D478" s="40">
        <v>1183.1333333333334</v>
      </c>
      <c r="E478" s="40">
        <v>1176.2666666666669</v>
      </c>
      <c r="F478" s="40">
        <v>1168.1333333333334</v>
      </c>
      <c r="G478" s="40">
        <v>1161.2666666666669</v>
      </c>
      <c r="H478" s="40">
        <v>1191.2666666666669</v>
      </c>
      <c r="I478" s="40">
        <v>1198.1333333333332</v>
      </c>
      <c r="J478" s="40">
        <v>1206.2666666666669</v>
      </c>
      <c r="K478" s="31">
        <v>1190</v>
      </c>
      <c r="L478" s="31">
        <v>1175</v>
      </c>
      <c r="M478" s="31">
        <v>1.26441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162.94999999999999</v>
      </c>
      <c r="D479" s="40">
        <v>164.21666666666667</v>
      </c>
      <c r="E479" s="40">
        <v>159.33333333333334</v>
      </c>
      <c r="F479" s="40">
        <v>155.71666666666667</v>
      </c>
      <c r="G479" s="40">
        <v>150.83333333333334</v>
      </c>
      <c r="H479" s="40">
        <v>167.83333333333334</v>
      </c>
      <c r="I479" s="40">
        <v>172.71666666666667</v>
      </c>
      <c r="J479" s="40">
        <v>176.33333333333334</v>
      </c>
      <c r="K479" s="31">
        <v>169.1</v>
      </c>
      <c r="L479" s="31">
        <v>160.6</v>
      </c>
      <c r="M479" s="31">
        <v>13.656330000000001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20.350000000000001</v>
      </c>
      <c r="D480" s="40">
        <v>20.400000000000002</v>
      </c>
      <c r="E480" s="40">
        <v>20.150000000000006</v>
      </c>
      <c r="F480" s="40">
        <v>19.950000000000003</v>
      </c>
      <c r="G480" s="40">
        <v>19.700000000000006</v>
      </c>
      <c r="H480" s="40">
        <v>20.600000000000005</v>
      </c>
      <c r="I480" s="40">
        <v>20.849999999999998</v>
      </c>
      <c r="J480" s="40">
        <v>21.050000000000004</v>
      </c>
      <c r="K480" s="31">
        <v>20.65</v>
      </c>
      <c r="L480" s="31">
        <v>20.2</v>
      </c>
      <c r="M480" s="31">
        <v>44.986579999999996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7820.85</v>
      </c>
      <c r="D481" s="40">
        <v>7846.6166666666659</v>
      </c>
      <c r="E481" s="40">
        <v>7764.2333333333318</v>
      </c>
      <c r="F481" s="40">
        <v>7707.6166666666659</v>
      </c>
      <c r="G481" s="40">
        <v>7625.2333333333318</v>
      </c>
      <c r="H481" s="40">
        <v>7903.2333333333318</v>
      </c>
      <c r="I481" s="40">
        <v>7985.616666666665</v>
      </c>
      <c r="J481" s="40">
        <v>8042.2333333333318</v>
      </c>
      <c r="K481" s="31">
        <v>7929</v>
      </c>
      <c r="L481" s="31">
        <v>7790</v>
      </c>
      <c r="M481" s="31">
        <v>2.3500999999999999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34.85</v>
      </c>
      <c r="D482" s="40">
        <v>34.85</v>
      </c>
      <c r="E482" s="40">
        <v>34.450000000000003</v>
      </c>
      <c r="F482" s="40">
        <v>34.050000000000004</v>
      </c>
      <c r="G482" s="40">
        <v>33.650000000000006</v>
      </c>
      <c r="H482" s="40">
        <v>35.25</v>
      </c>
      <c r="I482" s="40">
        <v>35.649999999999991</v>
      </c>
      <c r="J482" s="40">
        <v>36.049999999999997</v>
      </c>
      <c r="K482" s="31">
        <v>35.25</v>
      </c>
      <c r="L482" s="31">
        <v>34.450000000000003</v>
      </c>
      <c r="M482" s="31">
        <v>113.48361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1592.2</v>
      </c>
      <c r="D483" s="40">
        <v>1589.5</v>
      </c>
      <c r="E483" s="40">
        <v>1578</v>
      </c>
      <c r="F483" s="40">
        <v>1563.8</v>
      </c>
      <c r="G483" s="40">
        <v>1552.3</v>
      </c>
      <c r="H483" s="40">
        <v>1603.7</v>
      </c>
      <c r="I483" s="40">
        <v>1615.2</v>
      </c>
      <c r="J483" s="40">
        <v>1629.4</v>
      </c>
      <c r="K483" s="31">
        <v>1601</v>
      </c>
      <c r="L483" s="31">
        <v>1575.3</v>
      </c>
      <c r="M483" s="31">
        <v>2.5081099999999998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752.55</v>
      </c>
      <c r="D484" s="40">
        <v>755.16666666666663</v>
      </c>
      <c r="E484" s="40">
        <v>747.73333333333323</v>
      </c>
      <c r="F484" s="40">
        <v>742.91666666666663</v>
      </c>
      <c r="G484" s="40">
        <v>735.48333333333323</v>
      </c>
      <c r="H484" s="40">
        <v>759.98333333333323</v>
      </c>
      <c r="I484" s="40">
        <v>767.41666666666663</v>
      </c>
      <c r="J484" s="40">
        <v>772.23333333333323</v>
      </c>
      <c r="K484" s="31">
        <v>762.6</v>
      </c>
      <c r="L484" s="31">
        <v>750.35</v>
      </c>
      <c r="M484" s="31">
        <v>9.7266399999999997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252.85</v>
      </c>
      <c r="D485" s="40">
        <v>255.81666666666669</v>
      </c>
      <c r="E485" s="40">
        <v>247.73333333333341</v>
      </c>
      <c r="F485" s="40">
        <v>242.6166666666667</v>
      </c>
      <c r="G485" s="40">
        <v>234.53333333333342</v>
      </c>
      <c r="H485" s="40">
        <v>260.93333333333339</v>
      </c>
      <c r="I485" s="40">
        <v>269.01666666666671</v>
      </c>
      <c r="J485" s="40">
        <v>274.13333333333338</v>
      </c>
      <c r="K485" s="31">
        <v>263.89999999999998</v>
      </c>
      <c r="L485" s="31">
        <v>250.7</v>
      </c>
      <c r="M485" s="31">
        <v>20.606269999999999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3494.65</v>
      </c>
      <c r="D486" s="40">
        <v>3482.7833333333333</v>
      </c>
      <c r="E486" s="40">
        <v>3445.2166666666667</v>
      </c>
      <c r="F486" s="40">
        <v>3395.7833333333333</v>
      </c>
      <c r="G486" s="40">
        <v>3358.2166666666667</v>
      </c>
      <c r="H486" s="40">
        <v>3532.2166666666667</v>
      </c>
      <c r="I486" s="40">
        <v>3569.7833333333333</v>
      </c>
      <c r="J486" s="40">
        <v>3619.2166666666667</v>
      </c>
      <c r="K486" s="31">
        <v>3520.35</v>
      </c>
      <c r="L486" s="31">
        <v>3433.35</v>
      </c>
      <c r="M486" s="31">
        <v>0.37761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483.8</v>
      </c>
      <c r="D487" s="40">
        <v>483.93333333333334</v>
      </c>
      <c r="E487" s="40">
        <v>480.36666666666667</v>
      </c>
      <c r="F487" s="40">
        <v>476.93333333333334</v>
      </c>
      <c r="G487" s="40">
        <v>473.36666666666667</v>
      </c>
      <c r="H487" s="40">
        <v>487.36666666666667</v>
      </c>
      <c r="I487" s="40">
        <v>490.93333333333339</v>
      </c>
      <c r="J487" s="40">
        <v>494.36666666666667</v>
      </c>
      <c r="K487" s="31">
        <v>487.5</v>
      </c>
      <c r="L487" s="31">
        <v>480.5</v>
      </c>
      <c r="M487" s="31">
        <v>2.39716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3396.3</v>
      </c>
      <c r="D488" s="40">
        <v>3417</v>
      </c>
      <c r="E488" s="40">
        <v>3366.3</v>
      </c>
      <c r="F488" s="40">
        <v>3336.3</v>
      </c>
      <c r="G488" s="40">
        <v>3285.6000000000004</v>
      </c>
      <c r="H488" s="40">
        <v>3447</v>
      </c>
      <c r="I488" s="40">
        <v>3497.7</v>
      </c>
      <c r="J488" s="40">
        <v>3527.7</v>
      </c>
      <c r="K488" s="31">
        <v>3467.7</v>
      </c>
      <c r="L488" s="31">
        <v>3387</v>
      </c>
      <c r="M488" s="31">
        <v>6.5110000000000001E-2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755.8</v>
      </c>
      <c r="D489" s="40">
        <v>755.69999999999993</v>
      </c>
      <c r="E489" s="40">
        <v>751.39999999999986</v>
      </c>
      <c r="F489" s="40">
        <v>746.99999999999989</v>
      </c>
      <c r="G489" s="40">
        <v>742.69999999999982</v>
      </c>
      <c r="H489" s="40">
        <v>760.09999999999991</v>
      </c>
      <c r="I489" s="40">
        <v>764.39999999999986</v>
      </c>
      <c r="J489" s="40">
        <v>768.8</v>
      </c>
      <c r="K489" s="31">
        <v>760</v>
      </c>
      <c r="L489" s="31">
        <v>751.3</v>
      </c>
      <c r="M489" s="31">
        <v>0.86017999999999994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42.25</v>
      </c>
      <c r="D490" s="40">
        <v>42.583333333333336</v>
      </c>
      <c r="E490" s="40">
        <v>41.766666666666673</v>
      </c>
      <c r="F490" s="40">
        <v>41.283333333333339</v>
      </c>
      <c r="G490" s="40">
        <v>40.466666666666676</v>
      </c>
      <c r="H490" s="40">
        <v>43.06666666666667</v>
      </c>
      <c r="I490" s="40">
        <v>43.883333333333333</v>
      </c>
      <c r="J490" s="40">
        <v>44.366666666666667</v>
      </c>
      <c r="K490" s="31">
        <v>43.4</v>
      </c>
      <c r="L490" s="31">
        <v>42.1</v>
      </c>
      <c r="M490" s="31">
        <v>45.315300000000001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1435.7</v>
      </c>
      <c r="D491" s="40">
        <v>1445.2</v>
      </c>
      <c r="E491" s="40">
        <v>1415.5</v>
      </c>
      <c r="F491" s="40">
        <v>1395.3</v>
      </c>
      <c r="G491" s="40">
        <v>1365.6</v>
      </c>
      <c r="H491" s="40">
        <v>1465.4</v>
      </c>
      <c r="I491" s="40">
        <v>1495.1000000000004</v>
      </c>
      <c r="J491" s="40">
        <v>1515.3000000000002</v>
      </c>
      <c r="K491" s="31">
        <v>1474.9</v>
      </c>
      <c r="L491" s="31">
        <v>1425</v>
      </c>
      <c r="M491" s="31">
        <v>0.75426000000000004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1889.3</v>
      </c>
      <c r="D492" s="40">
        <v>1900.1999999999998</v>
      </c>
      <c r="E492" s="40">
        <v>1870.5499999999997</v>
      </c>
      <c r="F492" s="40">
        <v>1851.8</v>
      </c>
      <c r="G492" s="40">
        <v>1822.1499999999999</v>
      </c>
      <c r="H492" s="40">
        <v>1918.9499999999996</v>
      </c>
      <c r="I492" s="40">
        <v>1948.5999999999997</v>
      </c>
      <c r="J492" s="40">
        <v>1967.3499999999995</v>
      </c>
      <c r="K492" s="31">
        <v>1929.85</v>
      </c>
      <c r="L492" s="31">
        <v>1881.45</v>
      </c>
      <c r="M492" s="31">
        <v>0.58775999999999995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313.05</v>
      </c>
      <c r="D493" s="40">
        <v>296.08333333333331</v>
      </c>
      <c r="E493" s="40">
        <v>279.11666666666662</v>
      </c>
      <c r="F493" s="40">
        <v>245.18333333333328</v>
      </c>
      <c r="G493" s="40">
        <v>228.21666666666658</v>
      </c>
      <c r="H493" s="40">
        <v>330.01666666666665</v>
      </c>
      <c r="I493" s="40">
        <v>346.98333333333335</v>
      </c>
      <c r="J493" s="40">
        <v>380.91666666666669</v>
      </c>
      <c r="K493" s="31">
        <v>313.05</v>
      </c>
      <c r="L493" s="31">
        <v>262.14999999999998</v>
      </c>
      <c r="M493" s="31">
        <v>38.304040000000001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935.6</v>
      </c>
      <c r="D494" s="40">
        <v>935.55000000000007</v>
      </c>
      <c r="E494" s="40">
        <v>928.00000000000011</v>
      </c>
      <c r="F494" s="40">
        <v>920.40000000000009</v>
      </c>
      <c r="G494" s="40">
        <v>912.85000000000014</v>
      </c>
      <c r="H494" s="40">
        <v>943.15000000000009</v>
      </c>
      <c r="I494" s="40">
        <v>950.7</v>
      </c>
      <c r="J494" s="40">
        <v>958.30000000000007</v>
      </c>
      <c r="K494" s="31">
        <v>943.1</v>
      </c>
      <c r="L494" s="31">
        <v>927.95</v>
      </c>
      <c r="M494" s="31">
        <v>2.25109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307.2</v>
      </c>
      <c r="D495" s="40">
        <v>306.8</v>
      </c>
      <c r="E495" s="40">
        <v>303.60000000000002</v>
      </c>
      <c r="F495" s="40">
        <v>300</v>
      </c>
      <c r="G495" s="40">
        <v>296.8</v>
      </c>
      <c r="H495" s="40">
        <v>310.40000000000003</v>
      </c>
      <c r="I495" s="40">
        <v>313.59999999999997</v>
      </c>
      <c r="J495" s="40">
        <v>317.20000000000005</v>
      </c>
      <c r="K495" s="31">
        <v>310</v>
      </c>
      <c r="L495" s="31">
        <v>303.2</v>
      </c>
      <c r="M495" s="31">
        <v>69.173069999999996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2902.75</v>
      </c>
      <c r="D496" s="40">
        <v>2920.9166666666665</v>
      </c>
      <c r="E496" s="40">
        <v>2873.833333333333</v>
      </c>
      <c r="F496" s="40">
        <v>2844.9166666666665</v>
      </c>
      <c r="G496" s="40">
        <v>2797.833333333333</v>
      </c>
      <c r="H496" s="40">
        <v>2949.833333333333</v>
      </c>
      <c r="I496" s="40">
        <v>2996.9166666666661</v>
      </c>
      <c r="J496" s="40">
        <v>3025.833333333333</v>
      </c>
      <c r="K496" s="31">
        <v>2968</v>
      </c>
      <c r="L496" s="31">
        <v>2892</v>
      </c>
      <c r="M496" s="31">
        <v>0.51417999999999997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1925.85</v>
      </c>
      <c r="D497" s="40">
        <v>1925.2833333333335</v>
      </c>
      <c r="E497" s="40">
        <v>1910.5666666666671</v>
      </c>
      <c r="F497" s="40">
        <v>1895.2833333333335</v>
      </c>
      <c r="G497" s="40">
        <v>1880.5666666666671</v>
      </c>
      <c r="H497" s="40">
        <v>1940.5666666666671</v>
      </c>
      <c r="I497" s="40">
        <v>1955.2833333333338</v>
      </c>
      <c r="J497" s="40">
        <v>1970.5666666666671</v>
      </c>
      <c r="K497" s="31">
        <v>1940</v>
      </c>
      <c r="L497" s="31">
        <v>1910</v>
      </c>
      <c r="M497" s="31">
        <v>0.46106000000000003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8.9499999999999993</v>
      </c>
      <c r="D498" s="40">
        <v>8.9333333333333336</v>
      </c>
      <c r="E498" s="40">
        <v>8.5666666666666664</v>
      </c>
      <c r="F498" s="40">
        <v>8.1833333333333336</v>
      </c>
      <c r="G498" s="40">
        <v>7.8166666666666664</v>
      </c>
      <c r="H498" s="40">
        <v>9.3166666666666664</v>
      </c>
      <c r="I498" s="40">
        <v>9.6833333333333336</v>
      </c>
      <c r="J498" s="40">
        <v>10.066666666666666</v>
      </c>
      <c r="K498" s="31">
        <v>9.3000000000000007</v>
      </c>
      <c r="L498" s="31">
        <v>8.5500000000000007</v>
      </c>
      <c r="M498" s="31">
        <v>9673.9502699999994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1242.1500000000001</v>
      </c>
      <c r="D499" s="40">
        <v>1239.45</v>
      </c>
      <c r="E499" s="40">
        <v>1230.75</v>
      </c>
      <c r="F499" s="40">
        <v>1219.3499999999999</v>
      </c>
      <c r="G499" s="40">
        <v>1210.6499999999999</v>
      </c>
      <c r="H499" s="40">
        <v>1250.8500000000001</v>
      </c>
      <c r="I499" s="40">
        <v>1259.5500000000004</v>
      </c>
      <c r="J499" s="40">
        <v>1270.9500000000003</v>
      </c>
      <c r="K499" s="31">
        <v>1248.1500000000001</v>
      </c>
      <c r="L499" s="31">
        <v>1228.05</v>
      </c>
      <c r="M499" s="31">
        <v>19.462209999999999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7356.25</v>
      </c>
      <c r="D500" s="40">
        <v>7338.5333333333328</v>
      </c>
      <c r="E500" s="40">
        <v>7282.0666666666657</v>
      </c>
      <c r="F500" s="40">
        <v>7207.8833333333332</v>
      </c>
      <c r="G500" s="40">
        <v>7151.4166666666661</v>
      </c>
      <c r="H500" s="40">
        <v>7412.7166666666653</v>
      </c>
      <c r="I500" s="40">
        <v>7469.1833333333325</v>
      </c>
      <c r="J500" s="40">
        <v>7543.366666666665</v>
      </c>
      <c r="K500" s="31">
        <v>7395</v>
      </c>
      <c r="L500" s="31">
        <v>7264.35</v>
      </c>
      <c r="M500" s="31">
        <v>0.20221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124.15</v>
      </c>
      <c r="D501" s="40">
        <v>124.55</v>
      </c>
      <c r="E501" s="40">
        <v>123.3</v>
      </c>
      <c r="F501" s="40">
        <v>122.45</v>
      </c>
      <c r="G501" s="40">
        <v>121.2</v>
      </c>
      <c r="H501" s="40">
        <v>125.39999999999999</v>
      </c>
      <c r="I501" s="40">
        <v>126.64999999999999</v>
      </c>
      <c r="J501" s="40">
        <v>127.49999999999999</v>
      </c>
      <c r="K501" s="31">
        <v>125.8</v>
      </c>
      <c r="L501" s="31">
        <v>123.7</v>
      </c>
      <c r="M501" s="31">
        <v>8.3812800000000003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134.5</v>
      </c>
      <c r="D502" s="40">
        <v>134.85</v>
      </c>
      <c r="E502" s="40">
        <v>133.29999999999998</v>
      </c>
      <c r="F502" s="40">
        <v>132.1</v>
      </c>
      <c r="G502" s="40">
        <v>130.54999999999998</v>
      </c>
      <c r="H502" s="40">
        <v>136.04999999999998</v>
      </c>
      <c r="I502" s="40">
        <v>137.6</v>
      </c>
      <c r="J502" s="40">
        <v>138.79999999999998</v>
      </c>
      <c r="K502" s="31">
        <v>136.4</v>
      </c>
      <c r="L502" s="31">
        <v>133.65</v>
      </c>
      <c r="M502" s="31">
        <v>16.912690000000001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537.4</v>
      </c>
      <c r="D503" s="40">
        <v>538.56666666666661</v>
      </c>
      <c r="E503" s="40">
        <v>530.83333333333326</v>
      </c>
      <c r="F503" s="40">
        <v>524.26666666666665</v>
      </c>
      <c r="G503" s="40">
        <v>516.5333333333333</v>
      </c>
      <c r="H503" s="40">
        <v>545.13333333333321</v>
      </c>
      <c r="I503" s="40">
        <v>552.86666666666656</v>
      </c>
      <c r="J503" s="40">
        <v>559.43333333333317</v>
      </c>
      <c r="K503" s="31">
        <v>546.29999999999995</v>
      </c>
      <c r="L503" s="31">
        <v>532</v>
      </c>
      <c r="M503" s="31">
        <v>0.60401000000000005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2273.25</v>
      </c>
      <c r="D504" s="40">
        <v>2282.0666666666666</v>
      </c>
      <c r="E504" s="40">
        <v>2260.1833333333334</v>
      </c>
      <c r="F504" s="40">
        <v>2247.1166666666668</v>
      </c>
      <c r="G504" s="40">
        <v>2225.2333333333336</v>
      </c>
      <c r="H504" s="40">
        <v>2295.1333333333332</v>
      </c>
      <c r="I504" s="40">
        <v>2317.0166666666664</v>
      </c>
      <c r="J504" s="40">
        <v>2330.083333333333</v>
      </c>
      <c r="K504" s="31">
        <v>2303.9499999999998</v>
      </c>
      <c r="L504" s="31">
        <v>2269</v>
      </c>
      <c r="M504" s="31">
        <v>0.75195999999999996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674.05</v>
      </c>
      <c r="D505" s="40">
        <v>674.86666666666667</v>
      </c>
      <c r="E505" s="40">
        <v>669.18333333333339</v>
      </c>
      <c r="F505" s="40">
        <v>664.31666666666672</v>
      </c>
      <c r="G505" s="40">
        <v>658.63333333333344</v>
      </c>
      <c r="H505" s="40">
        <v>679.73333333333335</v>
      </c>
      <c r="I505" s="40">
        <v>685.41666666666652</v>
      </c>
      <c r="J505" s="40">
        <v>690.2833333333333</v>
      </c>
      <c r="K505" s="31">
        <v>680.55</v>
      </c>
      <c r="L505" s="31">
        <v>670</v>
      </c>
      <c r="M505" s="31">
        <v>41.454160000000002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445.8</v>
      </c>
      <c r="D506" s="40">
        <v>437.7</v>
      </c>
      <c r="E506" s="40">
        <v>426.09999999999997</v>
      </c>
      <c r="F506" s="40">
        <v>406.4</v>
      </c>
      <c r="G506" s="40">
        <v>394.79999999999995</v>
      </c>
      <c r="H506" s="40">
        <v>457.4</v>
      </c>
      <c r="I506" s="40">
        <v>469</v>
      </c>
      <c r="J506" s="40">
        <v>488.7</v>
      </c>
      <c r="K506" s="31">
        <v>449.3</v>
      </c>
      <c r="L506" s="31">
        <v>418</v>
      </c>
      <c r="M506" s="31">
        <v>26.831630000000001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12.7</v>
      </c>
      <c r="D507" s="40">
        <v>12.616666666666665</v>
      </c>
      <c r="E507" s="40">
        <v>12.383333333333331</v>
      </c>
      <c r="F507" s="40">
        <v>12.066666666666666</v>
      </c>
      <c r="G507" s="40">
        <v>11.833333333333332</v>
      </c>
      <c r="H507" s="40">
        <v>12.93333333333333</v>
      </c>
      <c r="I507" s="40">
        <v>13.166666666666664</v>
      </c>
      <c r="J507" s="40">
        <v>13.483333333333329</v>
      </c>
      <c r="K507" s="31">
        <v>12.85</v>
      </c>
      <c r="L507" s="31">
        <v>12.3</v>
      </c>
      <c r="M507" s="31">
        <v>3381.0206400000002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255.9</v>
      </c>
      <c r="D508" s="40">
        <v>269.2833333333333</v>
      </c>
      <c r="E508" s="40">
        <v>237.81666666666661</v>
      </c>
      <c r="F508" s="40">
        <v>219.73333333333329</v>
      </c>
      <c r="G508" s="40">
        <v>188.26666666666659</v>
      </c>
      <c r="H508" s="40">
        <v>287.36666666666662</v>
      </c>
      <c r="I508" s="40">
        <v>318.83333333333331</v>
      </c>
      <c r="J508" s="40">
        <v>336.91666666666663</v>
      </c>
      <c r="K508" s="31">
        <v>300.75</v>
      </c>
      <c r="L508" s="31">
        <v>251.2</v>
      </c>
      <c r="M508" s="31">
        <v>2002.95409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579.29999999999995</v>
      </c>
      <c r="D509" s="40">
        <v>549.33333333333337</v>
      </c>
      <c r="E509" s="40">
        <v>516.9666666666667</v>
      </c>
      <c r="F509" s="40">
        <v>454.63333333333333</v>
      </c>
      <c r="G509" s="40">
        <v>422.26666666666665</v>
      </c>
      <c r="H509" s="40">
        <v>611.66666666666674</v>
      </c>
      <c r="I509" s="40">
        <v>644.0333333333333</v>
      </c>
      <c r="J509" s="40">
        <v>706.36666666666679</v>
      </c>
      <c r="K509" s="31">
        <v>581.70000000000005</v>
      </c>
      <c r="L509" s="31">
        <v>487</v>
      </c>
      <c r="M509" s="31">
        <v>102.80247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2384.5</v>
      </c>
      <c r="D510" s="40">
        <v>2396.8333333333335</v>
      </c>
      <c r="E510" s="40">
        <v>2366.666666666667</v>
      </c>
      <c r="F510" s="40">
        <v>2348.8333333333335</v>
      </c>
      <c r="G510" s="40">
        <v>2318.666666666667</v>
      </c>
      <c r="H510" s="40">
        <v>2414.666666666667</v>
      </c>
      <c r="I510" s="40">
        <v>2444.8333333333339</v>
      </c>
      <c r="J510" s="40">
        <v>2462.666666666667</v>
      </c>
      <c r="K510" s="31">
        <v>2427</v>
      </c>
      <c r="L510" s="31">
        <v>2379</v>
      </c>
      <c r="M510" s="31">
        <v>0.23458999999999999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2348.85</v>
      </c>
      <c r="D511" s="40">
        <v>2323.2666666666664</v>
      </c>
      <c r="E511" s="40">
        <v>2297.583333333333</v>
      </c>
      <c r="F511" s="40">
        <v>2246.3166666666666</v>
      </c>
      <c r="G511" s="40">
        <v>2220.6333333333332</v>
      </c>
      <c r="H511" s="40">
        <v>2374.5333333333328</v>
      </c>
      <c r="I511" s="40">
        <v>2400.2166666666662</v>
      </c>
      <c r="J511" s="40">
        <v>2451.4833333333327</v>
      </c>
      <c r="K511" s="31">
        <v>2348.9499999999998</v>
      </c>
      <c r="L511" s="31">
        <v>2272</v>
      </c>
      <c r="M511" s="31">
        <v>0.51261000000000001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67"/>
      <c r="B5" s="468"/>
      <c r="C5" s="467"/>
      <c r="D5" s="46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69" t="s">
        <v>589</v>
      </c>
      <c r="C7" s="468"/>
      <c r="D7" s="7">
        <f>Main!B10</f>
        <v>44455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44454</v>
      </c>
      <c r="B10" s="32">
        <v>543346</v>
      </c>
      <c r="C10" s="31" t="s">
        <v>1044</v>
      </c>
      <c r="D10" s="31" t="s">
        <v>1045</v>
      </c>
      <c r="E10" s="31" t="s">
        <v>598</v>
      </c>
      <c r="F10" s="90">
        <v>192000</v>
      </c>
      <c r="G10" s="32">
        <v>72.7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44454</v>
      </c>
      <c r="B11" s="32">
        <v>543346</v>
      </c>
      <c r="C11" s="31" t="s">
        <v>1044</v>
      </c>
      <c r="D11" s="31" t="s">
        <v>1046</v>
      </c>
      <c r="E11" s="31" t="s">
        <v>598</v>
      </c>
      <c r="F11" s="90">
        <v>140000</v>
      </c>
      <c r="G11" s="32">
        <v>72.7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44454</v>
      </c>
      <c r="B12" s="32">
        <v>543346</v>
      </c>
      <c r="C12" s="31" t="s">
        <v>1044</v>
      </c>
      <c r="D12" s="31" t="s">
        <v>1047</v>
      </c>
      <c r="E12" s="31" t="s">
        <v>599</v>
      </c>
      <c r="F12" s="90">
        <v>754000</v>
      </c>
      <c r="G12" s="32">
        <v>72.7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44454</v>
      </c>
      <c r="B13" s="32">
        <v>539570</v>
      </c>
      <c r="C13" s="31" t="s">
        <v>1048</v>
      </c>
      <c r="D13" s="31" t="s">
        <v>1049</v>
      </c>
      <c r="E13" s="31" t="s">
        <v>599</v>
      </c>
      <c r="F13" s="90">
        <v>67200</v>
      </c>
      <c r="G13" s="32">
        <v>4.95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44454</v>
      </c>
      <c r="B14" s="32">
        <v>539773</v>
      </c>
      <c r="C14" s="31" t="s">
        <v>1002</v>
      </c>
      <c r="D14" s="31" t="s">
        <v>1050</v>
      </c>
      <c r="E14" s="31" t="s">
        <v>598</v>
      </c>
      <c r="F14" s="90">
        <v>275000</v>
      </c>
      <c r="G14" s="32">
        <v>2.89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44454</v>
      </c>
      <c r="B15" s="32">
        <v>539773</v>
      </c>
      <c r="C15" s="31" t="s">
        <v>1002</v>
      </c>
      <c r="D15" s="31" t="s">
        <v>1051</v>
      </c>
      <c r="E15" s="31" t="s">
        <v>598</v>
      </c>
      <c r="F15" s="90">
        <v>455000</v>
      </c>
      <c r="G15" s="32">
        <v>2.89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44454</v>
      </c>
      <c r="B16" s="32">
        <v>539773</v>
      </c>
      <c r="C16" s="31" t="s">
        <v>1002</v>
      </c>
      <c r="D16" s="31" t="s">
        <v>1052</v>
      </c>
      <c r="E16" s="31" t="s">
        <v>599</v>
      </c>
      <c r="F16" s="90">
        <v>818692</v>
      </c>
      <c r="G16" s="32">
        <v>2.89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44454</v>
      </c>
      <c r="B17" s="32">
        <v>531752</v>
      </c>
      <c r="C17" s="31" t="s">
        <v>1053</v>
      </c>
      <c r="D17" s="31" t="s">
        <v>1046</v>
      </c>
      <c r="E17" s="31" t="s">
        <v>598</v>
      </c>
      <c r="F17" s="90">
        <v>7200000</v>
      </c>
      <c r="G17" s="32">
        <v>0.66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44454</v>
      </c>
      <c r="B18" s="32">
        <v>534731</v>
      </c>
      <c r="C18" s="31" t="s">
        <v>1054</v>
      </c>
      <c r="D18" s="31" t="s">
        <v>1055</v>
      </c>
      <c r="E18" s="31" t="s">
        <v>599</v>
      </c>
      <c r="F18" s="90">
        <v>200000</v>
      </c>
      <c r="G18" s="32">
        <v>1.27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44454</v>
      </c>
      <c r="B19" s="32">
        <v>540811</v>
      </c>
      <c r="C19" s="31" t="s">
        <v>1056</v>
      </c>
      <c r="D19" s="31" t="s">
        <v>1057</v>
      </c>
      <c r="E19" s="31" t="s">
        <v>599</v>
      </c>
      <c r="F19" s="90">
        <v>70000</v>
      </c>
      <c r="G19" s="32">
        <v>11.75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44454</v>
      </c>
      <c r="B20" s="32">
        <v>542602</v>
      </c>
      <c r="C20" s="31" t="s">
        <v>1058</v>
      </c>
      <c r="D20" s="31" t="s">
        <v>1059</v>
      </c>
      <c r="E20" s="31" t="s">
        <v>599</v>
      </c>
      <c r="F20" s="90">
        <v>6611345</v>
      </c>
      <c r="G20" s="32">
        <v>355.1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44454</v>
      </c>
      <c r="B21" s="32">
        <v>542602</v>
      </c>
      <c r="C21" s="31" t="s">
        <v>1058</v>
      </c>
      <c r="D21" s="31" t="s">
        <v>1060</v>
      </c>
      <c r="E21" s="31" t="s">
        <v>599</v>
      </c>
      <c r="F21" s="90">
        <v>7035212</v>
      </c>
      <c r="G21" s="32">
        <v>355.1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44454</v>
      </c>
      <c r="B22" s="32">
        <v>542602</v>
      </c>
      <c r="C22" s="31" t="s">
        <v>1058</v>
      </c>
      <c r="D22" s="31" t="s">
        <v>1061</v>
      </c>
      <c r="E22" s="31" t="s">
        <v>598</v>
      </c>
      <c r="F22" s="90">
        <v>6000000</v>
      </c>
      <c r="G22" s="32">
        <v>355.1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44454</v>
      </c>
      <c r="B23" s="32">
        <v>542602</v>
      </c>
      <c r="C23" s="31" t="s">
        <v>1058</v>
      </c>
      <c r="D23" s="31" t="s">
        <v>1059</v>
      </c>
      <c r="E23" s="31" t="s">
        <v>599</v>
      </c>
      <c r="F23" s="90">
        <v>6611344</v>
      </c>
      <c r="G23" s="32">
        <v>355.1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44454</v>
      </c>
      <c r="B24" s="32">
        <v>542602</v>
      </c>
      <c r="C24" s="31" t="s">
        <v>1058</v>
      </c>
      <c r="D24" s="31" t="s">
        <v>1062</v>
      </c>
      <c r="E24" s="31" t="s">
        <v>599</v>
      </c>
      <c r="F24" s="90">
        <v>7035212</v>
      </c>
      <c r="G24" s="32">
        <v>355.18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44454</v>
      </c>
      <c r="B25" s="32">
        <v>542602</v>
      </c>
      <c r="C25" s="31" t="s">
        <v>1058</v>
      </c>
      <c r="D25" s="31" t="s">
        <v>1063</v>
      </c>
      <c r="E25" s="31" t="s">
        <v>598</v>
      </c>
      <c r="F25" s="90">
        <v>4250000</v>
      </c>
      <c r="G25" s="32">
        <v>355.1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44454</v>
      </c>
      <c r="B26" s="32">
        <v>542602</v>
      </c>
      <c r="C26" s="31" t="s">
        <v>1058</v>
      </c>
      <c r="D26" s="31" t="s">
        <v>1064</v>
      </c>
      <c r="E26" s="31" t="s">
        <v>598</v>
      </c>
      <c r="F26" s="90">
        <v>5000000</v>
      </c>
      <c r="G26" s="32">
        <v>355.1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44454</v>
      </c>
      <c r="B27" s="32">
        <v>542602</v>
      </c>
      <c r="C27" s="31" t="s">
        <v>1058</v>
      </c>
      <c r="D27" s="31" t="s">
        <v>1065</v>
      </c>
      <c r="E27" s="31" t="s">
        <v>598</v>
      </c>
      <c r="F27" s="90">
        <v>5526435</v>
      </c>
      <c r="G27" s="32">
        <v>355.11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44454</v>
      </c>
      <c r="B28" s="32">
        <v>539098</v>
      </c>
      <c r="C28" s="31" t="s">
        <v>1066</v>
      </c>
      <c r="D28" s="31" t="s">
        <v>1067</v>
      </c>
      <c r="E28" s="31" t="s">
        <v>599</v>
      </c>
      <c r="F28" s="90">
        <v>54000</v>
      </c>
      <c r="G28" s="32">
        <v>15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44454</v>
      </c>
      <c r="B29" s="32">
        <v>540614</v>
      </c>
      <c r="C29" s="31" t="s">
        <v>1005</v>
      </c>
      <c r="D29" s="31" t="s">
        <v>1068</v>
      </c>
      <c r="E29" s="31" t="s">
        <v>598</v>
      </c>
      <c r="F29" s="90">
        <v>260197</v>
      </c>
      <c r="G29" s="32">
        <v>21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44454</v>
      </c>
      <c r="B30" s="32">
        <v>539083</v>
      </c>
      <c r="C30" s="31" t="s">
        <v>1069</v>
      </c>
      <c r="D30" s="31" t="s">
        <v>1070</v>
      </c>
      <c r="E30" s="31" t="s">
        <v>599</v>
      </c>
      <c r="F30" s="90">
        <v>1385812</v>
      </c>
      <c r="G30" s="32">
        <v>105.22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44454</v>
      </c>
      <c r="B31" s="32">
        <v>539910</v>
      </c>
      <c r="C31" s="31" t="s">
        <v>983</v>
      </c>
      <c r="D31" s="31" t="s">
        <v>1071</v>
      </c>
      <c r="E31" s="31" t="s">
        <v>598</v>
      </c>
      <c r="F31" s="90">
        <v>89932</v>
      </c>
      <c r="G31" s="32">
        <v>2.96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44454</v>
      </c>
      <c r="B32" s="32">
        <v>526622</v>
      </c>
      <c r="C32" s="31" t="s">
        <v>1072</v>
      </c>
      <c r="D32" s="31" t="s">
        <v>1046</v>
      </c>
      <c r="E32" s="31" t="s">
        <v>598</v>
      </c>
      <c r="F32" s="90">
        <v>1850584</v>
      </c>
      <c r="G32" s="32">
        <v>0.34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44454</v>
      </c>
      <c r="B33" s="32">
        <v>526622</v>
      </c>
      <c r="C33" s="31" t="s">
        <v>1072</v>
      </c>
      <c r="D33" s="31" t="s">
        <v>1046</v>
      </c>
      <c r="E33" s="31" t="s">
        <v>599</v>
      </c>
      <c r="F33" s="90">
        <v>1850584</v>
      </c>
      <c r="G33" s="32">
        <v>0.36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44454</v>
      </c>
      <c r="B34" s="32">
        <v>543262</v>
      </c>
      <c r="C34" s="31" t="s">
        <v>1006</v>
      </c>
      <c r="D34" s="31" t="s">
        <v>1007</v>
      </c>
      <c r="E34" s="31" t="s">
        <v>599</v>
      </c>
      <c r="F34" s="90">
        <v>18000</v>
      </c>
      <c r="G34" s="32">
        <v>35.020000000000003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44454</v>
      </c>
      <c r="B35" s="32">
        <v>540080</v>
      </c>
      <c r="C35" s="31" t="s">
        <v>1073</v>
      </c>
      <c r="D35" s="31" t="s">
        <v>1074</v>
      </c>
      <c r="E35" s="31" t="s">
        <v>598</v>
      </c>
      <c r="F35" s="90">
        <v>75000</v>
      </c>
      <c r="G35" s="32">
        <v>30.1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44454</v>
      </c>
      <c r="B36" s="32">
        <v>539291</v>
      </c>
      <c r="C36" s="31" t="s">
        <v>984</v>
      </c>
      <c r="D36" s="31" t="s">
        <v>1075</v>
      </c>
      <c r="E36" s="31" t="s">
        <v>598</v>
      </c>
      <c r="F36" s="90">
        <v>77991</v>
      </c>
      <c r="G36" s="32">
        <v>7.52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44454</v>
      </c>
      <c r="B37" s="32">
        <v>539291</v>
      </c>
      <c r="C37" s="31" t="s">
        <v>984</v>
      </c>
      <c r="D37" s="31" t="s">
        <v>1009</v>
      </c>
      <c r="E37" s="31" t="s">
        <v>599</v>
      </c>
      <c r="F37" s="90">
        <v>44418</v>
      </c>
      <c r="G37" s="32">
        <v>7.27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44454</v>
      </c>
      <c r="B38" s="32">
        <v>539291</v>
      </c>
      <c r="C38" s="31" t="s">
        <v>984</v>
      </c>
      <c r="D38" s="31" t="s">
        <v>1008</v>
      </c>
      <c r="E38" s="31" t="s">
        <v>599</v>
      </c>
      <c r="F38" s="90">
        <v>25000</v>
      </c>
      <c r="G38" s="32">
        <v>7.55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44454</v>
      </c>
      <c r="B39" s="32">
        <v>513436</v>
      </c>
      <c r="C39" s="31" t="s">
        <v>1076</v>
      </c>
      <c r="D39" s="31" t="s">
        <v>1077</v>
      </c>
      <c r="E39" s="31" t="s">
        <v>599</v>
      </c>
      <c r="F39" s="90">
        <v>100000</v>
      </c>
      <c r="G39" s="32">
        <v>15.66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44454</v>
      </c>
      <c r="B40" s="32">
        <v>532007</v>
      </c>
      <c r="C40" s="31" t="s">
        <v>1010</v>
      </c>
      <c r="D40" s="31" t="s">
        <v>1011</v>
      </c>
      <c r="E40" s="31" t="s">
        <v>598</v>
      </c>
      <c r="F40" s="90">
        <v>68540</v>
      </c>
      <c r="G40" s="32">
        <v>6.87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44454</v>
      </c>
      <c r="B41" s="32">
        <v>532007</v>
      </c>
      <c r="C41" s="31" t="s">
        <v>1010</v>
      </c>
      <c r="D41" s="31" t="s">
        <v>1078</v>
      </c>
      <c r="E41" s="31" t="s">
        <v>599</v>
      </c>
      <c r="F41" s="90">
        <v>68500</v>
      </c>
      <c r="G41" s="32">
        <v>6.87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44454</v>
      </c>
      <c r="B42" s="32">
        <v>530459</v>
      </c>
      <c r="C42" s="31" t="s">
        <v>1079</v>
      </c>
      <c r="D42" s="31" t="s">
        <v>1080</v>
      </c>
      <c r="E42" s="31" t="s">
        <v>599</v>
      </c>
      <c r="F42" s="90">
        <v>45651</v>
      </c>
      <c r="G42" s="32">
        <v>18.45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44454</v>
      </c>
      <c r="B43" s="32">
        <v>500365</v>
      </c>
      <c r="C43" s="31" t="s">
        <v>1081</v>
      </c>
      <c r="D43" s="31" t="s">
        <v>1082</v>
      </c>
      <c r="E43" s="31" t="s">
        <v>598</v>
      </c>
      <c r="F43" s="90">
        <v>15100000</v>
      </c>
      <c r="G43" s="32">
        <v>13.86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44454</v>
      </c>
      <c r="B44" s="32">
        <v>500365</v>
      </c>
      <c r="C44" s="31" t="s">
        <v>1081</v>
      </c>
      <c r="D44" s="31" t="s">
        <v>1083</v>
      </c>
      <c r="E44" s="31" t="s">
        <v>599</v>
      </c>
      <c r="F44" s="90">
        <v>15133040</v>
      </c>
      <c r="G44" s="32">
        <v>13.86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44454</v>
      </c>
      <c r="B45" s="32" t="s">
        <v>1003</v>
      </c>
      <c r="C45" s="31" t="s">
        <v>1012</v>
      </c>
      <c r="D45" s="31" t="s">
        <v>1084</v>
      </c>
      <c r="E45" s="31" t="s">
        <v>598</v>
      </c>
      <c r="F45" s="90">
        <v>182967</v>
      </c>
      <c r="G45" s="32">
        <v>1043.05</v>
      </c>
      <c r="H45" s="32" t="s">
        <v>600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44454</v>
      </c>
      <c r="B46" s="32" t="s">
        <v>1085</v>
      </c>
      <c r="C46" s="31" t="s">
        <v>1086</v>
      </c>
      <c r="D46" s="31" t="s">
        <v>1087</v>
      </c>
      <c r="E46" s="31" t="s">
        <v>598</v>
      </c>
      <c r="F46" s="90">
        <v>403500</v>
      </c>
      <c r="G46" s="32">
        <v>59</v>
      </c>
      <c r="H46" s="32" t="s">
        <v>600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44454</v>
      </c>
      <c r="B47" s="32" t="s">
        <v>1088</v>
      </c>
      <c r="C47" s="31" t="s">
        <v>1089</v>
      </c>
      <c r="D47" s="31" t="s">
        <v>1090</v>
      </c>
      <c r="E47" s="31" t="s">
        <v>598</v>
      </c>
      <c r="F47" s="90">
        <v>109598</v>
      </c>
      <c r="G47" s="32">
        <v>106.54</v>
      </c>
      <c r="H47" s="32" t="s">
        <v>600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44454</v>
      </c>
      <c r="B48" s="32" t="s">
        <v>1091</v>
      </c>
      <c r="C48" s="31" t="s">
        <v>1092</v>
      </c>
      <c r="D48" s="31" t="s">
        <v>1093</v>
      </c>
      <c r="E48" s="31" t="s">
        <v>598</v>
      </c>
      <c r="F48" s="90">
        <v>54000</v>
      </c>
      <c r="G48" s="32">
        <v>32.43</v>
      </c>
      <c r="H48" s="32" t="s">
        <v>600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44454</v>
      </c>
      <c r="B49" s="32" t="s">
        <v>1091</v>
      </c>
      <c r="C49" s="31" t="s">
        <v>1092</v>
      </c>
      <c r="D49" s="31" t="s">
        <v>1094</v>
      </c>
      <c r="E49" s="31" t="s">
        <v>598</v>
      </c>
      <c r="F49" s="90">
        <v>66000</v>
      </c>
      <c r="G49" s="32">
        <v>32.5</v>
      </c>
      <c r="H49" s="32" t="s">
        <v>600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44454</v>
      </c>
      <c r="B50" s="32" t="s">
        <v>1091</v>
      </c>
      <c r="C50" s="31" t="s">
        <v>1092</v>
      </c>
      <c r="D50" s="31" t="s">
        <v>1095</v>
      </c>
      <c r="E50" s="31" t="s">
        <v>598</v>
      </c>
      <c r="F50" s="90">
        <v>42000</v>
      </c>
      <c r="G50" s="32">
        <v>33.89</v>
      </c>
      <c r="H50" s="32" t="s">
        <v>600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44454</v>
      </c>
      <c r="B51" s="32" t="s">
        <v>950</v>
      </c>
      <c r="C51" s="31" t="s">
        <v>951</v>
      </c>
      <c r="D51" s="31" t="s">
        <v>1096</v>
      </c>
      <c r="E51" s="31" t="s">
        <v>598</v>
      </c>
      <c r="F51" s="90">
        <v>32000</v>
      </c>
      <c r="G51" s="32">
        <v>43.88</v>
      </c>
      <c r="H51" s="32" t="s">
        <v>600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44454</v>
      </c>
      <c r="B52" s="32" t="s">
        <v>1097</v>
      </c>
      <c r="C52" s="31" t="s">
        <v>1098</v>
      </c>
      <c r="D52" s="31" t="s">
        <v>1099</v>
      </c>
      <c r="E52" s="31" t="s">
        <v>598</v>
      </c>
      <c r="F52" s="90">
        <v>113824</v>
      </c>
      <c r="G52" s="32">
        <v>28.31</v>
      </c>
      <c r="H52" s="32" t="s">
        <v>600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44454</v>
      </c>
      <c r="B53" s="32" t="s">
        <v>1100</v>
      </c>
      <c r="C53" s="31" t="s">
        <v>1101</v>
      </c>
      <c r="D53" s="31" t="s">
        <v>1102</v>
      </c>
      <c r="E53" s="31" t="s">
        <v>598</v>
      </c>
      <c r="F53" s="90">
        <v>103018</v>
      </c>
      <c r="G53" s="32">
        <v>87.86</v>
      </c>
      <c r="H53" s="32" t="s">
        <v>600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44454</v>
      </c>
      <c r="B54" s="32" t="s">
        <v>1103</v>
      </c>
      <c r="C54" s="31" t="s">
        <v>1104</v>
      </c>
      <c r="D54" s="31" t="s">
        <v>1105</v>
      </c>
      <c r="E54" s="31" t="s">
        <v>598</v>
      </c>
      <c r="F54" s="90">
        <v>1721632</v>
      </c>
      <c r="G54" s="32">
        <v>73.2</v>
      </c>
      <c r="H54" s="32" t="s">
        <v>600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44454</v>
      </c>
      <c r="B55" s="32" t="s">
        <v>961</v>
      </c>
      <c r="C55" s="31" t="s">
        <v>962</v>
      </c>
      <c r="D55" s="31" t="s">
        <v>963</v>
      </c>
      <c r="E55" s="31" t="s">
        <v>598</v>
      </c>
      <c r="F55" s="90">
        <v>65990</v>
      </c>
      <c r="G55" s="32">
        <v>62.08</v>
      </c>
      <c r="H55" s="32" t="s">
        <v>600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44454</v>
      </c>
      <c r="B56" s="32" t="s">
        <v>900</v>
      </c>
      <c r="C56" s="31" t="s">
        <v>901</v>
      </c>
      <c r="D56" s="31" t="s">
        <v>1013</v>
      </c>
      <c r="E56" s="31" t="s">
        <v>598</v>
      </c>
      <c r="F56" s="90">
        <v>34570</v>
      </c>
      <c r="G56" s="32">
        <v>60.6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44454</v>
      </c>
      <c r="B57" s="32" t="s">
        <v>1014</v>
      </c>
      <c r="C57" s="31" t="s">
        <v>1015</v>
      </c>
      <c r="D57" s="31" t="s">
        <v>1106</v>
      </c>
      <c r="E57" s="31" t="s">
        <v>598</v>
      </c>
      <c r="F57" s="90">
        <v>486464</v>
      </c>
      <c r="G57" s="32">
        <v>37.270000000000003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44454</v>
      </c>
      <c r="B58" s="32" t="s">
        <v>1107</v>
      </c>
      <c r="C58" s="31" t="s">
        <v>1108</v>
      </c>
      <c r="D58" s="31" t="s">
        <v>1109</v>
      </c>
      <c r="E58" s="31" t="s">
        <v>598</v>
      </c>
      <c r="F58" s="90">
        <v>184700</v>
      </c>
      <c r="G58" s="32">
        <v>979.15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44454</v>
      </c>
      <c r="B59" s="32" t="s">
        <v>1016</v>
      </c>
      <c r="C59" s="31" t="s">
        <v>1017</v>
      </c>
      <c r="D59" s="31" t="s">
        <v>1018</v>
      </c>
      <c r="E59" s="31" t="s">
        <v>598</v>
      </c>
      <c r="F59" s="90">
        <v>52653</v>
      </c>
      <c r="G59" s="32">
        <v>1029.25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44454</v>
      </c>
      <c r="B60" s="32" t="s">
        <v>216</v>
      </c>
      <c r="C60" s="31" t="s">
        <v>1019</v>
      </c>
      <c r="D60" s="31" t="s">
        <v>1110</v>
      </c>
      <c r="E60" s="31" t="s">
        <v>598</v>
      </c>
      <c r="F60" s="90">
        <v>8149807</v>
      </c>
      <c r="G60" s="32">
        <v>269.93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44454</v>
      </c>
      <c r="B61" s="32" t="s">
        <v>216</v>
      </c>
      <c r="C61" s="31" t="s">
        <v>1019</v>
      </c>
      <c r="D61" s="31" t="s">
        <v>861</v>
      </c>
      <c r="E61" s="31" t="s">
        <v>598</v>
      </c>
      <c r="F61" s="90">
        <v>6854621</v>
      </c>
      <c r="G61" s="32">
        <v>270.27999999999997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44454</v>
      </c>
      <c r="B62" s="32" t="s">
        <v>216</v>
      </c>
      <c r="C62" s="20" t="s">
        <v>1019</v>
      </c>
      <c r="D62" s="20" t="s">
        <v>1004</v>
      </c>
      <c r="E62" s="31" t="s">
        <v>598</v>
      </c>
      <c r="F62" s="90">
        <v>5157890</v>
      </c>
      <c r="G62" s="32">
        <v>272.81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44454</v>
      </c>
      <c r="B63" s="32" t="s">
        <v>216</v>
      </c>
      <c r="C63" s="31" t="s">
        <v>1019</v>
      </c>
      <c r="D63" s="31" t="s">
        <v>1020</v>
      </c>
      <c r="E63" s="31" t="s">
        <v>598</v>
      </c>
      <c r="F63" s="90">
        <v>16627567</v>
      </c>
      <c r="G63" s="32">
        <v>272.19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44454</v>
      </c>
      <c r="B64" s="32" t="s">
        <v>216</v>
      </c>
      <c r="C64" s="31" t="s">
        <v>1019</v>
      </c>
      <c r="D64" s="31" t="s">
        <v>1021</v>
      </c>
      <c r="E64" s="31" t="s">
        <v>598</v>
      </c>
      <c r="F64" s="90">
        <v>7337112</v>
      </c>
      <c r="G64" s="32">
        <v>269.44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44454</v>
      </c>
      <c r="B65" s="32" t="s">
        <v>1003</v>
      </c>
      <c r="C65" s="31" t="s">
        <v>1012</v>
      </c>
      <c r="D65" s="31" t="s">
        <v>1084</v>
      </c>
      <c r="E65" s="31" t="s">
        <v>599</v>
      </c>
      <c r="F65" s="90">
        <v>182983</v>
      </c>
      <c r="G65" s="32">
        <v>1043.46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44454</v>
      </c>
      <c r="B66" s="32" t="s">
        <v>1085</v>
      </c>
      <c r="C66" s="31" t="s">
        <v>1086</v>
      </c>
      <c r="D66" s="31" t="s">
        <v>1111</v>
      </c>
      <c r="E66" s="31" t="s">
        <v>599</v>
      </c>
      <c r="F66" s="90">
        <v>421286</v>
      </c>
      <c r="G66" s="32">
        <v>59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44454</v>
      </c>
      <c r="B67" s="32" t="s">
        <v>1112</v>
      </c>
      <c r="C67" s="31" t="s">
        <v>1113</v>
      </c>
      <c r="D67" s="31" t="s">
        <v>1114</v>
      </c>
      <c r="E67" s="31" t="s">
        <v>599</v>
      </c>
      <c r="F67" s="90">
        <v>86400</v>
      </c>
      <c r="G67" s="32">
        <v>98.96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44454</v>
      </c>
      <c r="B68" s="32" t="s">
        <v>1088</v>
      </c>
      <c r="C68" s="31" t="s">
        <v>1089</v>
      </c>
      <c r="D68" s="31" t="s">
        <v>1090</v>
      </c>
      <c r="E68" s="31" t="s">
        <v>599</v>
      </c>
      <c r="F68" s="90">
        <v>80416</v>
      </c>
      <c r="G68" s="32">
        <v>107.21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44454</v>
      </c>
      <c r="B69" s="32" t="s">
        <v>1091</v>
      </c>
      <c r="C69" s="31" t="s">
        <v>1092</v>
      </c>
      <c r="D69" s="31" t="s">
        <v>1094</v>
      </c>
      <c r="E69" s="31" t="s">
        <v>599</v>
      </c>
      <c r="F69" s="90">
        <v>66000</v>
      </c>
      <c r="G69" s="32">
        <v>32.61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44454</v>
      </c>
      <c r="B70" s="32" t="s">
        <v>1091</v>
      </c>
      <c r="C70" s="31" t="s">
        <v>1092</v>
      </c>
      <c r="D70" s="31" t="s">
        <v>1115</v>
      </c>
      <c r="E70" s="31" t="s">
        <v>599</v>
      </c>
      <c r="F70" s="90">
        <v>48000</v>
      </c>
      <c r="G70" s="32">
        <v>32.799999999999997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44454</v>
      </c>
      <c r="B71" s="32" t="s">
        <v>950</v>
      </c>
      <c r="C71" s="31" t="s">
        <v>951</v>
      </c>
      <c r="D71" s="31" t="s">
        <v>1096</v>
      </c>
      <c r="E71" s="31" t="s">
        <v>599</v>
      </c>
      <c r="F71" s="90">
        <v>32000</v>
      </c>
      <c r="G71" s="32">
        <v>43.84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44454</v>
      </c>
      <c r="B72" s="32" t="s">
        <v>1100</v>
      </c>
      <c r="C72" s="31" t="s">
        <v>1101</v>
      </c>
      <c r="D72" s="31" t="s">
        <v>1102</v>
      </c>
      <c r="E72" s="31" t="s">
        <v>599</v>
      </c>
      <c r="F72" s="90">
        <v>103018</v>
      </c>
      <c r="G72" s="32">
        <v>87.69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44454</v>
      </c>
      <c r="B73" s="32" t="s">
        <v>1100</v>
      </c>
      <c r="C73" s="31" t="s">
        <v>1101</v>
      </c>
      <c r="D73" s="31" t="s">
        <v>1116</v>
      </c>
      <c r="E73" s="31" t="s">
        <v>599</v>
      </c>
      <c r="F73" s="90">
        <v>97058</v>
      </c>
      <c r="G73" s="32">
        <v>85.25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44454</v>
      </c>
      <c r="B74" s="32" t="s">
        <v>1117</v>
      </c>
      <c r="C74" s="31" t="s">
        <v>1118</v>
      </c>
      <c r="D74" s="31" t="s">
        <v>1119</v>
      </c>
      <c r="E74" s="31" t="s">
        <v>599</v>
      </c>
      <c r="F74" s="90">
        <v>52706</v>
      </c>
      <c r="G74" s="32">
        <v>24.76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44454</v>
      </c>
      <c r="B75" s="32" t="s">
        <v>1120</v>
      </c>
      <c r="C75" s="31" t="s">
        <v>1121</v>
      </c>
      <c r="D75" s="31" t="s">
        <v>1122</v>
      </c>
      <c r="E75" s="31" t="s">
        <v>599</v>
      </c>
      <c r="F75" s="90">
        <v>135000</v>
      </c>
      <c r="G75" s="32">
        <v>50.1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44454</v>
      </c>
      <c r="B76" s="32" t="s">
        <v>1103</v>
      </c>
      <c r="C76" s="31" t="s">
        <v>1104</v>
      </c>
      <c r="D76" s="31" t="s">
        <v>1105</v>
      </c>
      <c r="E76" s="31" t="s">
        <v>599</v>
      </c>
      <c r="F76" s="90">
        <v>1721632</v>
      </c>
      <c r="G76" s="32">
        <v>73.180000000000007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44454</v>
      </c>
      <c r="B77" s="32" t="s">
        <v>961</v>
      </c>
      <c r="C77" s="31" t="s">
        <v>962</v>
      </c>
      <c r="D77" s="31" t="s">
        <v>963</v>
      </c>
      <c r="E77" s="31" t="s">
        <v>599</v>
      </c>
      <c r="F77" s="90">
        <v>74990</v>
      </c>
      <c r="G77" s="32">
        <v>61.96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44454</v>
      </c>
      <c r="B78" s="32" t="s">
        <v>900</v>
      </c>
      <c r="C78" s="31" t="s">
        <v>901</v>
      </c>
      <c r="D78" s="31" t="s">
        <v>1013</v>
      </c>
      <c r="E78" s="31" t="s">
        <v>599</v>
      </c>
      <c r="F78" s="90">
        <v>125737</v>
      </c>
      <c r="G78" s="32">
        <v>60.6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44454</v>
      </c>
      <c r="B79" s="32" t="s">
        <v>1014</v>
      </c>
      <c r="C79" s="31" t="s">
        <v>1015</v>
      </c>
      <c r="D79" s="31" t="s">
        <v>1106</v>
      </c>
      <c r="E79" s="31" t="s">
        <v>599</v>
      </c>
      <c r="F79" s="90">
        <v>86464</v>
      </c>
      <c r="G79" s="32">
        <v>37.39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44454</v>
      </c>
      <c r="B80" s="32" t="s">
        <v>1014</v>
      </c>
      <c r="C80" s="31" t="s">
        <v>1015</v>
      </c>
      <c r="D80" s="31" t="s">
        <v>1123</v>
      </c>
      <c r="E80" s="31" t="s">
        <v>599</v>
      </c>
      <c r="F80" s="90">
        <v>642112</v>
      </c>
      <c r="G80" s="32">
        <v>37.42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44454</v>
      </c>
      <c r="B81" s="32" t="s">
        <v>1124</v>
      </c>
      <c r="C81" s="31" t="s">
        <v>1125</v>
      </c>
      <c r="D81" s="31" t="s">
        <v>1126</v>
      </c>
      <c r="E81" s="31" t="s">
        <v>599</v>
      </c>
      <c r="F81" s="90">
        <v>80000</v>
      </c>
      <c r="G81" s="32">
        <v>126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44454</v>
      </c>
      <c r="B82" s="32" t="s">
        <v>1124</v>
      </c>
      <c r="C82" s="31" t="s">
        <v>1125</v>
      </c>
      <c r="D82" s="31" t="s">
        <v>1127</v>
      </c>
      <c r="E82" s="31" t="s">
        <v>599</v>
      </c>
      <c r="F82" s="90">
        <v>64000</v>
      </c>
      <c r="G82" s="32">
        <v>126.73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44454</v>
      </c>
      <c r="B83" s="32" t="s">
        <v>1124</v>
      </c>
      <c r="C83" s="31" t="s">
        <v>1125</v>
      </c>
      <c r="D83" s="31" t="s">
        <v>1128</v>
      </c>
      <c r="E83" s="31" t="s">
        <v>599</v>
      </c>
      <c r="F83" s="90">
        <v>100000</v>
      </c>
      <c r="G83" s="32">
        <v>126.08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44454</v>
      </c>
      <c r="B84" s="32" t="s">
        <v>1016</v>
      </c>
      <c r="C84" s="31" t="s">
        <v>1017</v>
      </c>
      <c r="D84" s="31" t="s">
        <v>1018</v>
      </c>
      <c r="E84" s="31" t="s">
        <v>599</v>
      </c>
      <c r="F84" s="90">
        <v>52653</v>
      </c>
      <c r="G84" s="32">
        <v>1022.48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44454</v>
      </c>
      <c r="B85" s="32" t="s">
        <v>1129</v>
      </c>
      <c r="C85" s="31" t="s">
        <v>1130</v>
      </c>
      <c r="D85" s="31" t="s">
        <v>1131</v>
      </c>
      <c r="E85" s="31" t="s">
        <v>599</v>
      </c>
      <c r="F85" s="90">
        <v>211000</v>
      </c>
      <c r="G85" s="32">
        <v>27.93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44454</v>
      </c>
      <c r="B86" s="32" t="s">
        <v>985</v>
      </c>
      <c r="C86" s="31" t="s">
        <v>986</v>
      </c>
      <c r="D86" s="31" t="s">
        <v>987</v>
      </c>
      <c r="E86" s="31" t="s">
        <v>599</v>
      </c>
      <c r="F86" s="90">
        <v>388000</v>
      </c>
      <c r="G86" s="32">
        <v>58.82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44454</v>
      </c>
      <c r="B87" s="32" t="s">
        <v>216</v>
      </c>
      <c r="C87" s="31" t="s">
        <v>1019</v>
      </c>
      <c r="D87" s="31" t="s">
        <v>1110</v>
      </c>
      <c r="E87" s="31" t="s">
        <v>599</v>
      </c>
      <c r="F87" s="90">
        <v>8068324</v>
      </c>
      <c r="G87" s="32">
        <v>270.38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44454</v>
      </c>
      <c r="B88" s="32" t="s">
        <v>216</v>
      </c>
      <c r="C88" s="31" t="s">
        <v>1019</v>
      </c>
      <c r="D88" s="31" t="s">
        <v>1021</v>
      </c>
      <c r="E88" s="31" t="s">
        <v>599</v>
      </c>
      <c r="F88" s="90">
        <v>7341209</v>
      </c>
      <c r="G88" s="32">
        <v>269.54000000000002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44454</v>
      </c>
      <c r="B89" s="32" t="s">
        <v>216</v>
      </c>
      <c r="C89" s="31" t="s">
        <v>1019</v>
      </c>
      <c r="D89" s="31" t="s">
        <v>1004</v>
      </c>
      <c r="E89" s="31" t="s">
        <v>599</v>
      </c>
      <c r="F89" s="90">
        <v>4953896</v>
      </c>
      <c r="G89" s="32">
        <v>272.45999999999998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44454</v>
      </c>
      <c r="B90" s="32" t="s">
        <v>216</v>
      </c>
      <c r="C90" s="31" t="s">
        <v>1019</v>
      </c>
      <c r="D90" s="31" t="s">
        <v>861</v>
      </c>
      <c r="E90" s="31" t="s">
        <v>599</v>
      </c>
      <c r="F90" s="90">
        <v>6870324</v>
      </c>
      <c r="G90" s="32">
        <v>270.72000000000003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44454</v>
      </c>
      <c r="B91" s="32" t="s">
        <v>216</v>
      </c>
      <c r="C91" s="31" t="s">
        <v>1019</v>
      </c>
      <c r="D91" s="31" t="s">
        <v>1020</v>
      </c>
      <c r="E91" s="31" t="s">
        <v>599</v>
      </c>
      <c r="F91" s="90">
        <v>16627567</v>
      </c>
      <c r="G91" s="32">
        <v>272.31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44454</v>
      </c>
      <c r="B92" s="32" t="s">
        <v>1022</v>
      </c>
      <c r="C92" s="31" t="s">
        <v>1023</v>
      </c>
      <c r="D92" s="31" t="s">
        <v>1132</v>
      </c>
      <c r="E92" s="31" t="s">
        <v>599</v>
      </c>
      <c r="F92" s="90">
        <v>400000</v>
      </c>
      <c r="G92" s="32">
        <v>237.4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zoomScale="85" zoomScaleNormal="85" workbookViewId="0">
      <selection activeCell="J20" sqref="J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4">
        <v>1</v>
      </c>
      <c r="B10" s="385">
        <v>44396</v>
      </c>
      <c r="C10" s="386"/>
      <c r="D10" s="387" t="s">
        <v>131</v>
      </c>
      <c r="E10" s="388" t="s">
        <v>616</v>
      </c>
      <c r="F10" s="389">
        <v>547.5</v>
      </c>
      <c r="G10" s="389">
        <v>510</v>
      </c>
      <c r="H10" s="388">
        <v>568</v>
      </c>
      <c r="I10" s="390" t="s">
        <v>846</v>
      </c>
      <c r="J10" s="104" t="s">
        <v>911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4">
        <v>2</v>
      </c>
      <c r="B11" s="385">
        <v>44397</v>
      </c>
      <c r="C11" s="386"/>
      <c r="D11" s="387" t="s">
        <v>137</v>
      </c>
      <c r="E11" s="388" t="s">
        <v>616</v>
      </c>
      <c r="F11" s="389">
        <v>104.5</v>
      </c>
      <c r="G11" s="389">
        <v>96.5</v>
      </c>
      <c r="H11" s="388">
        <v>111.5</v>
      </c>
      <c r="I11" s="390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4">
        <v>3</v>
      </c>
      <c r="B12" s="385">
        <v>44407</v>
      </c>
      <c r="C12" s="386"/>
      <c r="D12" s="387" t="s">
        <v>51</v>
      </c>
      <c r="E12" s="388" t="s">
        <v>616</v>
      </c>
      <c r="F12" s="389">
        <v>715</v>
      </c>
      <c r="G12" s="389">
        <v>675</v>
      </c>
      <c r="H12" s="388">
        <v>730</v>
      </c>
      <c r="I12" s="390" t="s">
        <v>850</v>
      </c>
      <c r="J12" s="104" t="s">
        <v>929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4">
        <v>4</v>
      </c>
      <c r="B13" s="385">
        <v>44421</v>
      </c>
      <c r="C13" s="386"/>
      <c r="D13" s="387" t="s">
        <v>471</v>
      </c>
      <c r="E13" s="388" t="s">
        <v>616</v>
      </c>
      <c r="F13" s="389">
        <v>1500</v>
      </c>
      <c r="G13" s="389">
        <v>1415</v>
      </c>
      <c r="H13" s="388">
        <v>1607.5</v>
      </c>
      <c r="I13" s="390" t="s">
        <v>858</v>
      </c>
      <c r="J13" s="104" t="s">
        <v>902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904</v>
      </c>
      <c r="G14" s="108">
        <v>3900</v>
      </c>
      <c r="H14" s="111"/>
      <c r="I14" s="112" t="s">
        <v>905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4">
        <v>6</v>
      </c>
      <c r="B15" s="385">
        <v>44442</v>
      </c>
      <c r="C15" s="386"/>
      <c r="D15" s="387" t="s">
        <v>425</v>
      </c>
      <c r="E15" s="388" t="s">
        <v>616</v>
      </c>
      <c r="F15" s="389">
        <v>1670</v>
      </c>
      <c r="G15" s="389">
        <v>1570</v>
      </c>
      <c r="H15" s="388">
        <v>1785</v>
      </c>
      <c r="I15" s="390" t="s">
        <v>906</v>
      </c>
      <c r="J15" s="104" t="s">
        <v>926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443">
        <v>7</v>
      </c>
      <c r="B16" s="444">
        <v>44447</v>
      </c>
      <c r="C16" s="445"/>
      <c r="D16" s="446" t="s">
        <v>381</v>
      </c>
      <c r="E16" s="447" t="s">
        <v>616</v>
      </c>
      <c r="F16" s="448">
        <v>1500</v>
      </c>
      <c r="G16" s="448">
        <v>1395</v>
      </c>
      <c r="H16" s="447">
        <v>1564</v>
      </c>
      <c r="I16" s="449" t="s">
        <v>938</v>
      </c>
      <c r="J16" s="450" t="s">
        <v>994</v>
      </c>
      <c r="K16" s="450">
        <f t="shared" si="7"/>
        <v>64</v>
      </c>
      <c r="L16" s="451">
        <f t="shared" si="8"/>
        <v>-10.5</v>
      </c>
      <c r="M16" s="452">
        <f t="shared" si="9"/>
        <v>3.5666666666666666E-2</v>
      </c>
      <c r="N16" s="450" t="s">
        <v>614</v>
      </c>
      <c r="O16" s="453">
        <v>44453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3">
        <v>8</v>
      </c>
      <c r="B17" s="444">
        <v>44452</v>
      </c>
      <c r="C17" s="445"/>
      <c r="D17" s="446" t="s">
        <v>117</v>
      </c>
      <c r="E17" s="447" t="s">
        <v>616</v>
      </c>
      <c r="F17" s="448">
        <v>3205</v>
      </c>
      <c r="G17" s="448">
        <v>3000</v>
      </c>
      <c r="H17" s="447">
        <v>3335</v>
      </c>
      <c r="I17" s="449" t="s">
        <v>965</v>
      </c>
      <c r="J17" s="450" t="s">
        <v>990</v>
      </c>
      <c r="K17" s="450">
        <f t="shared" ref="K17" si="10">H17-F17</f>
        <v>130</v>
      </c>
      <c r="L17" s="451">
        <f t="shared" ref="L17" si="11">(F17*-0.7)/100</f>
        <v>-22.434999999999999</v>
      </c>
      <c r="M17" s="452">
        <f t="shared" ref="M17" si="12">(K17+L17)/F17</f>
        <v>3.3561622464898598E-2</v>
      </c>
      <c r="N17" s="450" t="s">
        <v>614</v>
      </c>
      <c r="O17" s="453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6">
        <v>9</v>
      </c>
      <c r="B18" s="109">
        <v>44454</v>
      </c>
      <c r="C18" s="117"/>
      <c r="D18" s="110" t="s">
        <v>300</v>
      </c>
      <c r="E18" s="111" t="s">
        <v>616</v>
      </c>
      <c r="F18" s="108" t="s">
        <v>1035</v>
      </c>
      <c r="G18" s="108">
        <v>2080</v>
      </c>
      <c r="H18" s="111"/>
      <c r="I18" s="112" t="s">
        <v>1036</v>
      </c>
      <c r="J18" s="113" t="s">
        <v>617</v>
      </c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6"/>
      <c r="B19" s="109"/>
      <c r="C19" s="117"/>
      <c r="D19" s="110"/>
      <c r="E19" s="111"/>
      <c r="F19" s="108"/>
      <c r="G19" s="108"/>
      <c r="H19" s="111"/>
      <c r="I19" s="112"/>
      <c r="J19" s="113"/>
      <c r="K19" s="116"/>
      <c r="L19" s="109"/>
      <c r="M19" s="117"/>
      <c r="N19" s="110"/>
      <c r="O19" s="111"/>
      <c r="P19" s="10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6"/>
      <c r="B20" s="109"/>
      <c r="C20" s="117"/>
      <c r="D20" s="110"/>
      <c r="E20" s="111"/>
      <c r="F20" s="108"/>
      <c r="G20" s="108"/>
      <c r="H20" s="111"/>
      <c r="I20" s="112"/>
      <c r="J20" s="113"/>
      <c r="K20" s="116"/>
      <c r="L20" s="109"/>
      <c r="M20" s="117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3"/>
      <c r="B21" s="124"/>
      <c r="C21" s="125"/>
      <c r="D21" s="126"/>
      <c r="E21" s="127"/>
      <c r="F21" s="127"/>
      <c r="H21" s="127"/>
      <c r="I21" s="128"/>
      <c r="J21" s="129"/>
      <c r="K21" s="129"/>
      <c r="L21" s="130"/>
      <c r="M21" s="131"/>
      <c r="N21" s="132"/>
      <c r="O21" s="133"/>
      <c r="P21" s="13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3"/>
      <c r="B22" s="124"/>
      <c r="C22" s="125"/>
      <c r="D22" s="126"/>
      <c r="E22" s="127"/>
      <c r="F22" s="127"/>
      <c r="G22" s="123"/>
      <c r="H22" s="127"/>
      <c r="I22" s="128"/>
      <c r="J22" s="129"/>
      <c r="K22" s="129"/>
      <c r="L22" s="130"/>
      <c r="M22" s="131"/>
      <c r="N22" s="132"/>
      <c r="O22" s="133"/>
      <c r="P22" s="13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619</v>
      </c>
      <c r="B23" s="136"/>
      <c r="C23" s="137"/>
      <c r="D23" s="138"/>
      <c r="E23" s="139"/>
      <c r="F23" s="139"/>
      <c r="G23" s="139"/>
      <c r="H23" s="139"/>
      <c r="I23" s="139"/>
      <c r="J23" s="140"/>
      <c r="K23" s="139"/>
      <c r="L23" s="141"/>
      <c r="M23" s="59"/>
      <c r="N23" s="140"/>
      <c r="O23" s="13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2" t="s">
        <v>620</v>
      </c>
      <c r="B24" s="135"/>
      <c r="C24" s="135"/>
      <c r="D24" s="135"/>
      <c r="E24" s="44"/>
      <c r="F24" s="143" t="s">
        <v>621</v>
      </c>
      <c r="G24" s="6"/>
      <c r="H24" s="6"/>
      <c r="I24" s="6"/>
      <c r="J24" s="144"/>
      <c r="K24" s="145"/>
      <c r="L24" s="145"/>
      <c r="M24" s="146"/>
      <c r="N24" s="1"/>
      <c r="O24" s="147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5" t="s">
        <v>622</v>
      </c>
      <c r="B25" s="135"/>
      <c r="C25" s="135"/>
      <c r="D25" s="135"/>
      <c r="E25" s="6"/>
      <c r="F25" s="143" t="s">
        <v>623</v>
      </c>
      <c r="G25" s="6"/>
      <c r="H25" s="6"/>
      <c r="I25" s="6"/>
      <c r="J25" s="144"/>
      <c r="K25" s="145"/>
      <c r="L25" s="145"/>
      <c r="M25" s="146"/>
      <c r="N25" s="1"/>
      <c r="O25" s="14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5"/>
      <c r="B26" s="135"/>
      <c r="C26" s="135"/>
      <c r="D26" s="135"/>
      <c r="E26" s="6"/>
      <c r="F26" s="6"/>
      <c r="G26" s="6"/>
      <c r="H26" s="6"/>
      <c r="I26" s="6"/>
      <c r="J26" s="148"/>
      <c r="K26" s="145"/>
      <c r="L26" s="145"/>
      <c r="M26" s="6"/>
      <c r="N26" s="149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0" t="s">
        <v>624</v>
      </c>
      <c r="C27" s="150"/>
      <c r="D27" s="150"/>
      <c r="E27" s="150"/>
      <c r="F27" s="151"/>
      <c r="G27" s="6"/>
      <c r="H27" s="6"/>
      <c r="I27" s="152"/>
      <c r="J27" s="153"/>
      <c r="K27" s="154"/>
      <c r="L27" s="153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55" t="s">
        <v>590</v>
      </c>
      <c r="C28" s="102"/>
      <c r="D28" s="101" t="s">
        <v>602</v>
      </c>
      <c r="E28" s="100" t="s">
        <v>603</v>
      </c>
      <c r="F28" s="100" t="s">
        <v>604</v>
      </c>
      <c r="G28" s="100" t="s">
        <v>625</v>
      </c>
      <c r="H28" s="100" t="s">
        <v>606</v>
      </c>
      <c r="I28" s="100" t="s">
        <v>607</v>
      </c>
      <c r="J28" s="100" t="s">
        <v>608</v>
      </c>
      <c r="K28" s="100" t="s">
        <v>626</v>
      </c>
      <c r="L28" s="156" t="s">
        <v>610</v>
      </c>
      <c r="M28" s="102" t="s">
        <v>611</v>
      </c>
      <c r="N28" s="100" t="s">
        <v>612</v>
      </c>
      <c r="O28" s="101" t="s">
        <v>613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91" customFormat="1" ht="15" customHeight="1">
      <c r="A29" s="420">
        <v>1</v>
      </c>
      <c r="B29" s="421">
        <v>44428</v>
      </c>
      <c r="C29" s="422"/>
      <c r="D29" s="423" t="s">
        <v>40</v>
      </c>
      <c r="E29" s="424" t="s">
        <v>616</v>
      </c>
      <c r="F29" s="424">
        <v>934</v>
      </c>
      <c r="G29" s="424">
        <v>899</v>
      </c>
      <c r="H29" s="424">
        <v>902.5</v>
      </c>
      <c r="I29" s="424" t="s">
        <v>859</v>
      </c>
      <c r="J29" s="425" t="s">
        <v>940</v>
      </c>
      <c r="K29" s="425">
        <f t="shared" ref="K29" si="13">H29-F29</f>
        <v>-31.5</v>
      </c>
      <c r="L29" s="426">
        <f t="shared" ref="L29" si="14">(F29*-0.7)/100</f>
        <v>-6.5379999999999994</v>
      </c>
      <c r="M29" s="427">
        <f t="shared" ref="M29" si="15">(K29+L29)/F29</f>
        <v>-4.0725910064239826E-2</v>
      </c>
      <c r="N29" s="425" t="s">
        <v>627</v>
      </c>
      <c r="O29" s="428">
        <v>44447</v>
      </c>
      <c r="P29" s="290"/>
      <c r="Q29" s="290"/>
      <c r="R29" s="397" t="s">
        <v>615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2</v>
      </c>
      <c r="B30" s="321">
        <v>44435</v>
      </c>
      <c r="C30" s="327"/>
      <c r="D30" s="285" t="s">
        <v>585</v>
      </c>
      <c r="E30" s="286" t="s">
        <v>616</v>
      </c>
      <c r="F30" s="286">
        <v>2305</v>
      </c>
      <c r="G30" s="286">
        <v>2240</v>
      </c>
      <c r="H30" s="286">
        <v>2390</v>
      </c>
      <c r="I30" s="286" t="s">
        <v>863</v>
      </c>
      <c r="J30" s="299" t="s">
        <v>870</v>
      </c>
      <c r="K30" s="299">
        <f t="shared" ref="K30:K31" si="16">H30-F30</f>
        <v>85</v>
      </c>
      <c r="L30" s="394">
        <f t="shared" ref="L30:L31" si="17">(F30*-0.7)/100</f>
        <v>-16.135000000000002</v>
      </c>
      <c r="M30" s="395">
        <f t="shared" ref="M30:M31" si="18">(K30+L30)/F30</f>
        <v>2.98763557483731E-2</v>
      </c>
      <c r="N30" s="299" t="s">
        <v>614</v>
      </c>
      <c r="O30" s="396">
        <v>44440</v>
      </c>
      <c r="R30" s="324" t="s">
        <v>618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26">
        <v>3</v>
      </c>
      <c r="B31" s="321">
        <v>44438</v>
      </c>
      <c r="C31" s="327"/>
      <c r="D31" s="285" t="s">
        <v>175</v>
      </c>
      <c r="E31" s="286" t="s">
        <v>616</v>
      </c>
      <c r="F31" s="286">
        <v>2630</v>
      </c>
      <c r="G31" s="286">
        <v>2550</v>
      </c>
      <c r="H31" s="286">
        <v>2700</v>
      </c>
      <c r="I31" s="286" t="s">
        <v>864</v>
      </c>
      <c r="J31" s="104" t="s">
        <v>798</v>
      </c>
      <c r="K31" s="104">
        <f t="shared" si="16"/>
        <v>70</v>
      </c>
      <c r="L31" s="105">
        <f t="shared" si="17"/>
        <v>-18.409999999999997</v>
      </c>
      <c r="M31" s="106">
        <f t="shared" si="18"/>
        <v>1.9615969581749052E-2</v>
      </c>
      <c r="N31" s="104" t="s">
        <v>614</v>
      </c>
      <c r="O31" s="107">
        <v>44442</v>
      </c>
      <c r="R31" s="324" t="s">
        <v>618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26">
        <v>4</v>
      </c>
      <c r="B32" s="321">
        <v>44441</v>
      </c>
      <c r="C32" s="327"/>
      <c r="D32" s="338" t="s">
        <v>899</v>
      </c>
      <c r="E32" s="286" t="s">
        <v>616</v>
      </c>
      <c r="F32" s="286">
        <v>158.75</v>
      </c>
      <c r="G32" s="286">
        <v>154.5</v>
      </c>
      <c r="H32" s="286">
        <v>163.4</v>
      </c>
      <c r="I32" s="286" t="s">
        <v>898</v>
      </c>
      <c r="J32" s="104" t="s">
        <v>903</v>
      </c>
      <c r="K32" s="104">
        <f t="shared" ref="K32:K33" si="19">H32-F32</f>
        <v>4.6500000000000057</v>
      </c>
      <c r="L32" s="105">
        <f t="shared" ref="L32:L33" si="20">(F32*-0.7)/100</f>
        <v>-1.1112500000000001</v>
      </c>
      <c r="M32" s="106">
        <f t="shared" ref="M32:M33" si="21">(K32+L32)/F32</f>
        <v>2.2291338582677202E-2</v>
      </c>
      <c r="N32" s="104" t="s">
        <v>614</v>
      </c>
      <c r="O32" s="107">
        <v>44442</v>
      </c>
      <c r="R32" s="324" t="s">
        <v>615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326">
        <v>5</v>
      </c>
      <c r="B33" s="385">
        <v>44442</v>
      </c>
      <c r="C33" s="327"/>
      <c r="D33" s="408" t="s">
        <v>907</v>
      </c>
      <c r="E33" s="409" t="s">
        <v>616</v>
      </c>
      <c r="F33" s="409">
        <v>732.5</v>
      </c>
      <c r="G33" s="409">
        <v>714</v>
      </c>
      <c r="H33" s="409">
        <v>746</v>
      </c>
      <c r="I33" s="409" t="s">
        <v>908</v>
      </c>
      <c r="J33" s="104" t="s">
        <v>1024</v>
      </c>
      <c r="K33" s="104">
        <f t="shared" si="19"/>
        <v>13.5</v>
      </c>
      <c r="L33" s="105">
        <f t="shared" si="20"/>
        <v>-5.1275000000000004</v>
      </c>
      <c r="M33" s="106">
        <f t="shared" si="21"/>
        <v>1.1430034129692832E-2</v>
      </c>
      <c r="N33" s="104" t="s">
        <v>614</v>
      </c>
      <c r="O33" s="107">
        <v>44454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6</v>
      </c>
      <c r="B34" s="385">
        <v>44442</v>
      </c>
      <c r="C34" s="327"/>
      <c r="D34" s="408" t="s">
        <v>743</v>
      </c>
      <c r="E34" s="409" t="s">
        <v>616</v>
      </c>
      <c r="F34" s="409">
        <v>171.5</v>
      </c>
      <c r="G34" s="409">
        <v>166</v>
      </c>
      <c r="H34" s="409">
        <v>176.5</v>
      </c>
      <c r="I34" s="409">
        <v>182</v>
      </c>
      <c r="J34" s="104" t="s">
        <v>945</v>
      </c>
      <c r="K34" s="104">
        <f t="shared" ref="K34" si="22">H34-F34</f>
        <v>5</v>
      </c>
      <c r="L34" s="105">
        <f t="shared" ref="L34" si="23">(F34*-0.7)/100</f>
        <v>-1.2004999999999999</v>
      </c>
      <c r="M34" s="106">
        <f t="shared" ref="M34" si="24">(K34+L34)/F34</f>
        <v>2.2154518950437317E-2</v>
      </c>
      <c r="N34" s="104" t="s">
        <v>614</v>
      </c>
      <c r="O34" s="107">
        <v>44453</v>
      </c>
      <c r="R34" s="324" t="s">
        <v>618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410">
        <v>7</v>
      </c>
      <c r="B35" s="411">
        <v>44446</v>
      </c>
      <c r="C35" s="412"/>
      <c r="D35" s="413" t="s">
        <v>927</v>
      </c>
      <c r="E35" s="414" t="s">
        <v>616</v>
      </c>
      <c r="F35" s="414">
        <v>1757.5</v>
      </c>
      <c r="G35" s="414">
        <v>1710</v>
      </c>
      <c r="H35" s="414">
        <v>1766</v>
      </c>
      <c r="I35" s="414" t="s">
        <v>928</v>
      </c>
      <c r="J35" s="415" t="s">
        <v>886</v>
      </c>
      <c r="K35" s="415">
        <f t="shared" ref="K35" si="25">H35-F35</f>
        <v>8.5</v>
      </c>
      <c r="L35" s="416">
        <f>(F35*-0.07)/100</f>
        <v>-1.2302500000000001</v>
      </c>
      <c r="M35" s="417">
        <f t="shared" ref="M35" si="26">(K35+L35)/F35</f>
        <v>4.1364153627311525E-3</v>
      </c>
      <c r="N35" s="415" t="s">
        <v>737</v>
      </c>
      <c r="O35" s="418">
        <v>44446</v>
      </c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26">
        <v>8</v>
      </c>
      <c r="B36" s="321">
        <v>44446</v>
      </c>
      <c r="C36" s="327"/>
      <c r="D36" s="408" t="s">
        <v>425</v>
      </c>
      <c r="E36" s="409" t="s">
        <v>616</v>
      </c>
      <c r="F36" s="409">
        <v>1742.5</v>
      </c>
      <c r="G36" s="409">
        <v>1695</v>
      </c>
      <c r="H36" s="409">
        <v>1772.5</v>
      </c>
      <c r="I36" s="409" t="s">
        <v>928</v>
      </c>
      <c r="J36" s="104" t="s">
        <v>630</v>
      </c>
      <c r="K36" s="104">
        <f t="shared" ref="K36:K37" si="27">H36-F36</f>
        <v>30</v>
      </c>
      <c r="L36" s="105">
        <f>(F36*-0.07)/100</f>
        <v>-1.2197500000000001</v>
      </c>
      <c r="M36" s="106">
        <f t="shared" ref="M36:M37" si="28">(K36+L36)/F36</f>
        <v>1.6516642754662841E-2</v>
      </c>
      <c r="N36" s="104" t="s">
        <v>614</v>
      </c>
      <c r="O36" s="407">
        <v>44446</v>
      </c>
      <c r="R36" s="324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26">
        <v>9</v>
      </c>
      <c r="B37" s="321">
        <v>44447</v>
      </c>
      <c r="C37" s="327"/>
      <c r="D37" s="442" t="s">
        <v>120</v>
      </c>
      <c r="E37" s="409" t="s">
        <v>616</v>
      </c>
      <c r="F37" s="409">
        <v>2785</v>
      </c>
      <c r="G37" s="409">
        <v>2697</v>
      </c>
      <c r="H37" s="409">
        <v>2849</v>
      </c>
      <c r="I37" s="409" t="s">
        <v>939</v>
      </c>
      <c r="J37" s="104" t="s">
        <v>992</v>
      </c>
      <c r="K37" s="104">
        <f t="shared" si="27"/>
        <v>64</v>
      </c>
      <c r="L37" s="105">
        <f t="shared" ref="L37" si="29">(F37*-0.7)/100</f>
        <v>-19.494999999999997</v>
      </c>
      <c r="M37" s="106">
        <f t="shared" si="28"/>
        <v>1.5980251346499105E-2</v>
      </c>
      <c r="N37" s="104" t="s">
        <v>614</v>
      </c>
      <c r="O37" s="107">
        <v>44453</v>
      </c>
      <c r="R37" s="324" t="s">
        <v>615</v>
      </c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s="291" customFormat="1" ht="15" customHeight="1">
      <c r="A38" s="326">
        <v>10</v>
      </c>
      <c r="B38" s="321">
        <v>44448</v>
      </c>
      <c r="C38" s="327"/>
      <c r="D38" s="442" t="s">
        <v>40</v>
      </c>
      <c r="E38" s="409" t="s">
        <v>616</v>
      </c>
      <c r="F38" s="409">
        <v>904</v>
      </c>
      <c r="G38" s="409">
        <v>877</v>
      </c>
      <c r="H38" s="409">
        <v>930</v>
      </c>
      <c r="I38" s="409" t="s">
        <v>960</v>
      </c>
      <c r="J38" s="104" t="s">
        <v>966</v>
      </c>
      <c r="K38" s="104">
        <f t="shared" ref="K38" si="30">H38-F38</f>
        <v>26</v>
      </c>
      <c r="L38" s="105">
        <f t="shared" ref="L38" si="31">(F38*-0.7)/100</f>
        <v>-6.3279999999999994</v>
      </c>
      <c r="M38" s="106">
        <f t="shared" ref="M38" si="32">(K38+L38)/F38</f>
        <v>2.1761061946902655E-2</v>
      </c>
      <c r="N38" s="104" t="s">
        <v>614</v>
      </c>
      <c r="O38" s="107">
        <v>44452</v>
      </c>
      <c r="R38" s="437" t="s">
        <v>615</v>
      </c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s="291" customFormat="1" ht="15" customHeight="1">
      <c r="A39" s="326">
        <v>11</v>
      </c>
      <c r="B39" s="321">
        <v>44452</v>
      </c>
      <c r="C39" s="327"/>
      <c r="D39" s="442" t="s">
        <v>425</v>
      </c>
      <c r="E39" s="409" t="s">
        <v>616</v>
      </c>
      <c r="F39" s="409">
        <v>1737.5</v>
      </c>
      <c r="G39" s="409">
        <v>1690</v>
      </c>
      <c r="H39" s="409">
        <v>1767.5</v>
      </c>
      <c r="I39" s="409" t="s">
        <v>928</v>
      </c>
      <c r="J39" s="104" t="s">
        <v>630</v>
      </c>
      <c r="K39" s="104">
        <f t="shared" ref="K39" si="33">H39-F39</f>
        <v>30</v>
      </c>
      <c r="L39" s="105">
        <f>(F39*-0.07)/100</f>
        <v>-1.2162500000000001</v>
      </c>
      <c r="M39" s="106">
        <f t="shared" ref="M39" si="34">(K39+L39)/F39</f>
        <v>1.6566187050359713E-2</v>
      </c>
      <c r="N39" s="104" t="s">
        <v>614</v>
      </c>
      <c r="O39" s="407">
        <v>44452</v>
      </c>
      <c r="R39" s="437" t="s">
        <v>618</v>
      </c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</row>
    <row r="40" spans="1:38" s="291" customFormat="1" ht="15" customHeight="1">
      <c r="A40" s="326">
        <v>12</v>
      </c>
      <c r="B40" s="321">
        <v>44452</v>
      </c>
      <c r="C40" s="327"/>
      <c r="D40" s="442" t="s">
        <v>298</v>
      </c>
      <c r="E40" s="409" t="s">
        <v>616</v>
      </c>
      <c r="F40" s="409">
        <v>241</v>
      </c>
      <c r="G40" s="409">
        <v>234</v>
      </c>
      <c r="H40" s="409">
        <v>245.25</v>
      </c>
      <c r="I40" s="409">
        <v>255</v>
      </c>
      <c r="J40" s="104" t="s">
        <v>969</v>
      </c>
      <c r="K40" s="104">
        <f t="shared" ref="K40" si="35">H40-F40</f>
        <v>4.25</v>
      </c>
      <c r="L40" s="105">
        <f>(F40*-0.07)/100</f>
        <v>-0.16870000000000002</v>
      </c>
      <c r="M40" s="106">
        <f t="shared" ref="M40" si="36">(K40+L40)/F40</f>
        <v>1.6934854771784229E-2</v>
      </c>
      <c r="N40" s="104" t="s">
        <v>614</v>
      </c>
      <c r="O40" s="407">
        <v>44452</v>
      </c>
      <c r="R40" s="437" t="s">
        <v>615</v>
      </c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</row>
    <row r="41" spans="1:38" s="291" customFormat="1" ht="15" customHeight="1">
      <c r="A41" s="326">
        <v>13</v>
      </c>
      <c r="B41" s="321">
        <v>44452</v>
      </c>
      <c r="C41" s="327"/>
      <c r="D41" s="442" t="s">
        <v>558</v>
      </c>
      <c r="E41" s="409" t="s">
        <v>616</v>
      </c>
      <c r="F41" s="409">
        <v>1410</v>
      </c>
      <c r="G41" s="409">
        <v>1375</v>
      </c>
      <c r="H41" s="409">
        <v>1429</v>
      </c>
      <c r="I41" s="409" t="s">
        <v>967</v>
      </c>
      <c r="J41" s="104" t="s">
        <v>968</v>
      </c>
      <c r="K41" s="104">
        <f t="shared" ref="K41" si="37">H41-F41</f>
        <v>19</v>
      </c>
      <c r="L41" s="105">
        <f>(F41*-0.07)/100</f>
        <v>-0.98699999999999999</v>
      </c>
      <c r="M41" s="106">
        <f t="shared" ref="M41" si="38">(K41+L41)/F41</f>
        <v>1.277517730496454E-2</v>
      </c>
      <c r="N41" s="104" t="s">
        <v>614</v>
      </c>
      <c r="O41" s="407">
        <v>44452</v>
      </c>
      <c r="R41" s="437" t="s">
        <v>615</v>
      </c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</row>
    <row r="42" spans="1:38" s="291" customFormat="1" ht="15" customHeight="1">
      <c r="A42" s="313">
        <v>14</v>
      </c>
      <c r="B42" s="314">
        <v>44452</v>
      </c>
      <c r="C42" s="315"/>
      <c r="D42" s="316" t="s">
        <v>449</v>
      </c>
      <c r="E42" s="317" t="s">
        <v>616</v>
      </c>
      <c r="F42" s="317" t="s">
        <v>973</v>
      </c>
      <c r="G42" s="317">
        <v>590</v>
      </c>
      <c r="H42" s="317"/>
      <c r="I42" s="317" t="s">
        <v>974</v>
      </c>
      <c r="J42" s="313" t="s">
        <v>617</v>
      </c>
      <c r="K42" s="314"/>
      <c r="L42" s="315"/>
      <c r="M42" s="316"/>
      <c r="N42" s="317"/>
      <c r="O42" s="317"/>
      <c r="R42" s="437" t="s">
        <v>615</v>
      </c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</row>
    <row r="43" spans="1:38" s="291" customFormat="1" ht="15" customHeight="1">
      <c r="A43" s="313">
        <v>15</v>
      </c>
      <c r="B43" s="314">
        <v>44453</v>
      </c>
      <c r="C43" s="315"/>
      <c r="D43" s="316" t="s">
        <v>425</v>
      </c>
      <c r="E43" s="317" t="s">
        <v>616</v>
      </c>
      <c r="F43" s="317" t="s">
        <v>991</v>
      </c>
      <c r="G43" s="317">
        <v>1690</v>
      </c>
      <c r="H43" s="317"/>
      <c r="I43" s="317" t="s">
        <v>928</v>
      </c>
      <c r="J43" s="313" t="s">
        <v>617</v>
      </c>
      <c r="K43" s="314"/>
      <c r="L43" s="315"/>
      <c r="M43" s="316"/>
      <c r="N43" s="317"/>
      <c r="O43" s="317"/>
      <c r="R43" s="437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s="291" customFormat="1" ht="15" customHeight="1">
      <c r="A44" s="326">
        <v>16</v>
      </c>
      <c r="B44" s="321">
        <v>44454</v>
      </c>
      <c r="C44" s="327"/>
      <c r="D44" s="442" t="s">
        <v>69</v>
      </c>
      <c r="E44" s="409" t="s">
        <v>616</v>
      </c>
      <c r="F44" s="409">
        <v>80.3</v>
      </c>
      <c r="G44" s="409">
        <v>78</v>
      </c>
      <c r="H44" s="409">
        <v>81.849999999999994</v>
      </c>
      <c r="I44" s="409" t="s">
        <v>1025</v>
      </c>
      <c r="J44" s="104" t="s">
        <v>1026</v>
      </c>
      <c r="K44" s="104">
        <f t="shared" ref="K44" si="39">H44-F44</f>
        <v>1.5499999999999972</v>
      </c>
      <c r="L44" s="105">
        <f>(F44*-0.07)/100</f>
        <v>-5.6210000000000003E-2</v>
      </c>
      <c r="M44" s="106">
        <f t="shared" ref="M44" si="40">(K44+L44)/F44</f>
        <v>1.8602615193026115E-2</v>
      </c>
      <c r="N44" s="104" t="s">
        <v>614</v>
      </c>
      <c r="O44" s="407">
        <v>44454</v>
      </c>
      <c r="R44" s="437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</row>
    <row r="45" spans="1:38" s="291" customFormat="1" ht="15" customHeight="1">
      <c r="A45" s="313"/>
      <c r="B45" s="314"/>
      <c r="C45" s="315"/>
      <c r="D45" s="316"/>
      <c r="E45" s="317"/>
      <c r="F45" s="317"/>
      <c r="G45" s="317"/>
      <c r="H45" s="317"/>
      <c r="I45" s="317"/>
      <c r="J45" s="313"/>
      <c r="K45" s="314"/>
      <c r="L45" s="315"/>
      <c r="M45" s="316"/>
      <c r="N45" s="317"/>
      <c r="O45" s="317"/>
      <c r="R45" s="437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</row>
    <row r="46" spans="1:38" s="291" customFormat="1" ht="15" customHeight="1">
      <c r="A46" s="313"/>
      <c r="B46" s="314"/>
      <c r="C46" s="315"/>
      <c r="D46" s="316"/>
      <c r="E46" s="317"/>
      <c r="F46" s="317"/>
      <c r="G46" s="317"/>
      <c r="H46" s="317"/>
      <c r="I46" s="317"/>
      <c r="J46" s="313"/>
      <c r="K46" s="314"/>
      <c r="L46" s="315"/>
      <c r="M46" s="316"/>
      <c r="N46" s="317"/>
      <c r="O46" s="317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</row>
    <row r="47" spans="1:38" ht="15" customHeight="1">
      <c r="A47" s="293"/>
      <c r="B47" s="294"/>
      <c r="C47" s="295"/>
      <c r="D47" s="296"/>
      <c r="E47" s="297"/>
      <c r="F47" s="297"/>
      <c r="G47" s="297"/>
      <c r="H47" s="297"/>
      <c r="I47" s="297"/>
      <c r="J47" s="318"/>
      <c r="K47" s="318"/>
      <c r="L47" s="298"/>
      <c r="M47" s="319"/>
      <c r="N47" s="318"/>
      <c r="O47" s="320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60"/>
      <c r="B49" s="124"/>
      <c r="C49" s="161"/>
      <c r="D49" s="162"/>
      <c r="E49" s="123"/>
      <c r="F49" s="123"/>
      <c r="G49" s="123"/>
      <c r="H49" s="123"/>
      <c r="I49" s="123"/>
      <c r="J49" s="163"/>
      <c r="K49" s="163"/>
      <c r="L49" s="164"/>
      <c r="M49" s="165"/>
      <c r="N49" s="129"/>
      <c r="O49" s="166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44.25" customHeight="1">
      <c r="A50" s="135" t="s">
        <v>619</v>
      </c>
      <c r="B50" s="161"/>
      <c r="C50" s="161"/>
      <c r="D50" s="1"/>
      <c r="E50" s="6"/>
      <c r="F50" s="6"/>
      <c r="G50" s="6"/>
      <c r="H50" s="6" t="s">
        <v>631</v>
      </c>
      <c r="I50" s="6"/>
      <c r="J50" s="6"/>
      <c r="K50" s="131"/>
      <c r="L50" s="165"/>
      <c r="M50" s="131"/>
      <c r="N50" s="132"/>
      <c r="O50" s="131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42" t="s">
        <v>620</v>
      </c>
      <c r="B51" s="135"/>
      <c r="C51" s="135"/>
      <c r="D51" s="135"/>
      <c r="E51" s="44"/>
      <c r="F51" s="143" t="s">
        <v>621</v>
      </c>
      <c r="G51" s="59"/>
      <c r="H51" s="44"/>
      <c r="I51" s="59"/>
      <c r="J51" s="6"/>
      <c r="K51" s="167"/>
      <c r="L51" s="168"/>
      <c r="M51" s="6"/>
      <c r="N51" s="125"/>
      <c r="O51" s="169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4.25" customHeight="1">
      <c r="A52" s="142"/>
      <c r="B52" s="135"/>
      <c r="C52" s="135"/>
      <c r="D52" s="135"/>
      <c r="E52" s="6"/>
      <c r="F52" s="143" t="s">
        <v>623</v>
      </c>
      <c r="G52" s="59"/>
      <c r="H52" s="44"/>
      <c r="I52" s="59"/>
      <c r="J52" s="6"/>
      <c r="K52" s="167"/>
      <c r="L52" s="168"/>
      <c r="M52" s="6"/>
      <c r="N52" s="125"/>
      <c r="O52" s="169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4.25" customHeight="1">
      <c r="A53" s="135"/>
      <c r="B53" s="135"/>
      <c r="C53" s="135"/>
      <c r="D53" s="135"/>
      <c r="E53" s="6"/>
      <c r="F53" s="6"/>
      <c r="G53" s="6"/>
      <c r="H53" s="6"/>
      <c r="I53" s="6"/>
      <c r="J53" s="148"/>
      <c r="K53" s="145"/>
      <c r="L53" s="146"/>
      <c r="M53" s="6"/>
      <c r="N53" s="149"/>
      <c r="O53" s="1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0" t="s">
        <v>632</v>
      </c>
      <c r="B54" s="170"/>
      <c r="C54" s="170"/>
      <c r="D54" s="170"/>
      <c r="E54" s="6"/>
      <c r="F54" s="6"/>
      <c r="G54" s="6"/>
      <c r="H54" s="6"/>
      <c r="I54" s="6"/>
      <c r="J54" s="6"/>
      <c r="K54" s="6"/>
      <c r="L54" s="6"/>
      <c r="M54" s="6"/>
      <c r="N54" s="6"/>
      <c r="O54" s="2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590</v>
      </c>
      <c r="C55" s="100"/>
      <c r="D55" s="101" t="s">
        <v>602</v>
      </c>
      <c r="E55" s="100" t="s">
        <v>603</v>
      </c>
      <c r="F55" s="100" t="s">
        <v>604</v>
      </c>
      <c r="G55" s="100" t="s">
        <v>625</v>
      </c>
      <c r="H55" s="100" t="s">
        <v>606</v>
      </c>
      <c r="I55" s="100" t="s">
        <v>607</v>
      </c>
      <c r="J55" s="99" t="s">
        <v>608</v>
      </c>
      <c r="K55" s="171" t="s">
        <v>633</v>
      </c>
      <c r="L55" s="102" t="s">
        <v>610</v>
      </c>
      <c r="M55" s="171" t="s">
        <v>634</v>
      </c>
      <c r="N55" s="100" t="s">
        <v>635</v>
      </c>
      <c r="O55" s="99" t="s">
        <v>612</v>
      </c>
      <c r="P55" s="101" t="s">
        <v>613</v>
      </c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s="300" customFormat="1" ht="13.5" customHeight="1">
      <c r="A56" s="286">
        <v>1</v>
      </c>
      <c r="B56" s="284">
        <v>44439</v>
      </c>
      <c r="C56" s="365"/>
      <c r="D56" s="338" t="s">
        <v>866</v>
      </c>
      <c r="E56" s="286" t="s">
        <v>616</v>
      </c>
      <c r="F56" s="286">
        <v>847</v>
      </c>
      <c r="G56" s="286">
        <v>834</v>
      </c>
      <c r="H56" s="353">
        <v>855.5</v>
      </c>
      <c r="I56" s="353">
        <v>870</v>
      </c>
      <c r="J56" s="104" t="s">
        <v>886</v>
      </c>
      <c r="K56" s="358">
        <f t="shared" ref="K56" si="41">H56-F56</f>
        <v>8.5</v>
      </c>
      <c r="L56" s="402">
        <f t="shared" ref="L56:L57" si="42">(H56*N56)*0.07%</f>
        <v>598.85000000000014</v>
      </c>
      <c r="M56" s="404">
        <f t="shared" ref="M56" si="43">(K56*N56)-L56</f>
        <v>7901.15</v>
      </c>
      <c r="N56" s="353">
        <v>1000</v>
      </c>
      <c r="O56" s="405" t="s">
        <v>614</v>
      </c>
      <c r="P56" s="406">
        <v>44441</v>
      </c>
      <c r="Q56" s="172"/>
      <c r="R56" s="6" t="s">
        <v>618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31"/>
      <c r="AG56" s="325"/>
      <c r="AH56" s="323"/>
      <c r="AI56" s="323"/>
      <c r="AJ56" s="331"/>
      <c r="AK56" s="331"/>
      <c r="AL56" s="331"/>
    </row>
    <row r="57" spans="1:38" s="300" customFormat="1" ht="13.5" customHeight="1">
      <c r="A57" s="366">
        <v>2</v>
      </c>
      <c r="B57" s="367">
        <v>44441</v>
      </c>
      <c r="C57" s="368"/>
      <c r="D57" s="369" t="s">
        <v>884</v>
      </c>
      <c r="E57" s="366" t="s">
        <v>855</v>
      </c>
      <c r="F57" s="366">
        <v>1703</v>
      </c>
      <c r="G57" s="366">
        <v>1724</v>
      </c>
      <c r="H57" s="370">
        <v>1689</v>
      </c>
      <c r="I57" s="360" t="s">
        <v>885</v>
      </c>
      <c r="J57" s="104" t="s">
        <v>854</v>
      </c>
      <c r="K57" s="363">
        <f>F57-H57</f>
        <v>14</v>
      </c>
      <c r="L57" s="364">
        <f t="shared" si="42"/>
        <v>679.8225000000001</v>
      </c>
      <c r="M57" s="359">
        <f t="shared" ref="M57" si="44">(K57*N57)-L57</f>
        <v>7370.1774999999998</v>
      </c>
      <c r="N57" s="360">
        <v>575</v>
      </c>
      <c r="O57" s="403" t="s">
        <v>614</v>
      </c>
      <c r="P57" s="362">
        <v>44441</v>
      </c>
      <c r="Q57" s="172"/>
      <c r="R57" s="6" t="s">
        <v>615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50"/>
      <c r="AG57" s="325"/>
      <c r="AH57" s="323"/>
      <c r="AI57" s="323"/>
      <c r="AJ57" s="350"/>
      <c r="AK57" s="350"/>
      <c r="AL57" s="350"/>
    </row>
    <row r="58" spans="1:38" s="300" customFormat="1" ht="13.5" customHeight="1">
      <c r="A58" s="280">
        <v>3</v>
      </c>
      <c r="B58" s="371">
        <v>44441</v>
      </c>
      <c r="C58" s="372"/>
      <c r="D58" s="339" t="s">
        <v>888</v>
      </c>
      <c r="E58" s="280" t="s">
        <v>855</v>
      </c>
      <c r="F58" s="280">
        <v>1796</v>
      </c>
      <c r="G58" s="280">
        <v>1824</v>
      </c>
      <c r="H58" s="373">
        <v>1821</v>
      </c>
      <c r="I58" s="374">
        <v>1750</v>
      </c>
      <c r="J58" s="375" t="s">
        <v>889</v>
      </c>
      <c r="K58" s="376">
        <f>F58-H58</f>
        <v>-25</v>
      </c>
      <c r="L58" s="377">
        <f t="shared" ref="L58" si="45">(H58*N58)*0.07%</f>
        <v>701.08500000000015</v>
      </c>
      <c r="M58" s="378">
        <f t="shared" ref="M58" si="46">(K58*N58)-L58</f>
        <v>-14451.085000000001</v>
      </c>
      <c r="N58" s="374">
        <v>550</v>
      </c>
      <c r="O58" s="379" t="s">
        <v>627</v>
      </c>
      <c r="P58" s="380">
        <v>44441</v>
      </c>
      <c r="Q58" s="172"/>
      <c r="R58" s="6" t="s">
        <v>615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50"/>
      <c r="AG58" s="325"/>
      <c r="AH58" s="323"/>
      <c r="AI58" s="323"/>
      <c r="AJ58" s="350"/>
      <c r="AK58" s="350"/>
      <c r="AL58" s="350"/>
    </row>
    <row r="59" spans="1:38" s="300" customFormat="1" ht="13.5" customHeight="1">
      <c r="A59" s="280">
        <v>4</v>
      </c>
      <c r="B59" s="371">
        <v>44441</v>
      </c>
      <c r="C59" s="391"/>
      <c r="D59" s="392" t="s">
        <v>890</v>
      </c>
      <c r="E59" s="393" t="s">
        <v>855</v>
      </c>
      <c r="F59" s="393">
        <v>17155</v>
      </c>
      <c r="G59" s="393">
        <v>17340</v>
      </c>
      <c r="H59" s="374">
        <v>17340</v>
      </c>
      <c r="I59" s="374">
        <v>16900</v>
      </c>
      <c r="J59" s="375" t="s">
        <v>910</v>
      </c>
      <c r="K59" s="376">
        <f>F59-H59</f>
        <v>-185</v>
      </c>
      <c r="L59" s="377">
        <f t="shared" ref="L59:L60" si="47">(H59*N59)*0.07%</f>
        <v>606.90000000000009</v>
      </c>
      <c r="M59" s="378">
        <f t="shared" ref="M59:M60" si="48">(K59*N59)-L59</f>
        <v>-9856.9</v>
      </c>
      <c r="N59" s="374">
        <v>50</v>
      </c>
      <c r="O59" s="379" t="s">
        <v>627</v>
      </c>
      <c r="P59" s="380">
        <v>44442</v>
      </c>
      <c r="Q59" s="172"/>
      <c r="R59" s="6" t="s">
        <v>615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31"/>
      <c r="AG59" s="325"/>
      <c r="AH59" s="323"/>
      <c r="AI59" s="323"/>
      <c r="AJ59" s="331"/>
      <c r="AK59" s="331"/>
      <c r="AL59" s="331"/>
    </row>
    <row r="60" spans="1:38" s="300" customFormat="1" ht="13.5" customHeight="1">
      <c r="A60" s="280">
        <v>5</v>
      </c>
      <c r="B60" s="371">
        <v>44441</v>
      </c>
      <c r="C60" s="391"/>
      <c r="D60" s="392" t="s">
        <v>891</v>
      </c>
      <c r="E60" s="393" t="s">
        <v>616</v>
      </c>
      <c r="F60" s="393">
        <v>923.5</v>
      </c>
      <c r="G60" s="393">
        <v>907</v>
      </c>
      <c r="H60" s="374">
        <v>907</v>
      </c>
      <c r="I60" s="374" t="s">
        <v>892</v>
      </c>
      <c r="J60" s="375" t="s">
        <v>936</v>
      </c>
      <c r="K60" s="376">
        <f t="shared" ref="K60" si="49">H60-F60</f>
        <v>-16.5</v>
      </c>
      <c r="L60" s="377">
        <f t="shared" si="47"/>
        <v>539.66500000000008</v>
      </c>
      <c r="M60" s="378">
        <f t="shared" si="48"/>
        <v>-14564.665000000001</v>
      </c>
      <c r="N60" s="374">
        <v>850</v>
      </c>
      <c r="O60" s="379" t="s">
        <v>627</v>
      </c>
      <c r="P60" s="380">
        <v>44446</v>
      </c>
      <c r="Q60" s="172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57"/>
      <c r="AG60" s="325"/>
      <c r="AH60" s="323"/>
      <c r="AI60" s="323"/>
      <c r="AJ60" s="357"/>
      <c r="AK60" s="357"/>
      <c r="AL60" s="357"/>
    </row>
    <row r="61" spans="1:38" s="300" customFormat="1" ht="13.5" customHeight="1">
      <c r="A61" s="286">
        <v>6</v>
      </c>
      <c r="B61" s="284">
        <v>44445</v>
      </c>
      <c r="C61" s="399"/>
      <c r="D61" s="400" t="s">
        <v>912</v>
      </c>
      <c r="E61" s="401" t="s">
        <v>855</v>
      </c>
      <c r="F61" s="401">
        <v>1716</v>
      </c>
      <c r="G61" s="401">
        <v>1737</v>
      </c>
      <c r="H61" s="360">
        <v>1699</v>
      </c>
      <c r="I61" s="360" t="s">
        <v>913</v>
      </c>
      <c r="J61" s="104" t="s">
        <v>914</v>
      </c>
      <c r="K61" s="363">
        <f>F61-H61</f>
        <v>17</v>
      </c>
      <c r="L61" s="364">
        <f t="shared" ref="L61:L62" si="50">(H61*N61)*0.07%</f>
        <v>683.84750000000008</v>
      </c>
      <c r="M61" s="359">
        <f t="shared" ref="M61:M62" si="51">(K61*N61)-L61</f>
        <v>9091.1525000000001</v>
      </c>
      <c r="N61" s="360">
        <v>575</v>
      </c>
      <c r="O61" s="361" t="s">
        <v>614</v>
      </c>
      <c r="P61" s="362">
        <v>44445</v>
      </c>
      <c r="Q61" s="172"/>
      <c r="R61" s="6" t="s">
        <v>615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8"/>
      <c r="AG61" s="325"/>
      <c r="AH61" s="323"/>
      <c r="AI61" s="323"/>
      <c r="AJ61" s="398"/>
      <c r="AK61" s="398"/>
      <c r="AL61" s="398"/>
    </row>
    <row r="62" spans="1:38" s="300" customFormat="1" ht="13.5" customHeight="1">
      <c r="A62" s="286">
        <v>7</v>
      </c>
      <c r="B62" s="284">
        <v>44445</v>
      </c>
      <c r="C62" s="399"/>
      <c r="D62" s="400" t="s">
        <v>919</v>
      </c>
      <c r="E62" s="401" t="s">
        <v>616</v>
      </c>
      <c r="F62" s="401">
        <v>3190</v>
      </c>
      <c r="G62" s="401">
        <v>3120</v>
      </c>
      <c r="H62" s="360">
        <v>3235</v>
      </c>
      <c r="I62" s="360" t="s">
        <v>920</v>
      </c>
      <c r="J62" s="104" t="s">
        <v>952</v>
      </c>
      <c r="K62" s="363">
        <f t="shared" ref="K62" si="52">H62-F62</f>
        <v>45</v>
      </c>
      <c r="L62" s="364">
        <f t="shared" si="50"/>
        <v>452.90000000000009</v>
      </c>
      <c r="M62" s="359">
        <f t="shared" si="51"/>
        <v>8547.1</v>
      </c>
      <c r="N62" s="360">
        <v>200</v>
      </c>
      <c r="O62" s="361" t="s">
        <v>614</v>
      </c>
      <c r="P62" s="362">
        <v>44447</v>
      </c>
      <c r="Q62" s="172"/>
      <c r="R62" s="6" t="s">
        <v>618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9"/>
      <c r="AG62" s="325"/>
      <c r="AH62" s="323"/>
      <c r="AI62" s="323"/>
      <c r="AJ62" s="419"/>
      <c r="AK62" s="419"/>
      <c r="AL62" s="419"/>
    </row>
    <row r="63" spans="1:38" s="300" customFormat="1" ht="13.5" customHeight="1">
      <c r="A63" s="429">
        <v>8</v>
      </c>
      <c r="B63" s="430">
        <v>44445</v>
      </c>
      <c r="C63" s="431"/>
      <c r="D63" s="432" t="s">
        <v>921</v>
      </c>
      <c r="E63" s="433" t="s">
        <v>616</v>
      </c>
      <c r="F63" s="433">
        <v>2251.5</v>
      </c>
      <c r="G63" s="433">
        <v>2205</v>
      </c>
      <c r="H63" s="433">
        <v>2205</v>
      </c>
      <c r="I63" s="433" t="s">
        <v>922</v>
      </c>
      <c r="J63" s="375" t="s">
        <v>941</v>
      </c>
      <c r="K63" s="376">
        <f t="shared" ref="K63" si="53">H63-F63</f>
        <v>-46.5</v>
      </c>
      <c r="L63" s="377">
        <f t="shared" ref="L63" si="54">(H63*N63)*0.07%</f>
        <v>424.46250000000003</v>
      </c>
      <c r="M63" s="378">
        <f t="shared" ref="M63" si="55">(K63*N63)-L63</f>
        <v>-13211.9625</v>
      </c>
      <c r="N63" s="374">
        <v>275</v>
      </c>
      <c r="O63" s="379" t="s">
        <v>627</v>
      </c>
      <c r="P63" s="380">
        <v>44447</v>
      </c>
      <c r="Q63" s="172"/>
      <c r="R63" s="6" t="s">
        <v>618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8"/>
      <c r="AG63" s="325"/>
      <c r="AH63" s="323"/>
      <c r="AI63" s="323"/>
      <c r="AJ63" s="398"/>
      <c r="AK63" s="398"/>
      <c r="AL63" s="398"/>
    </row>
    <row r="64" spans="1:38" s="300" customFormat="1" ht="13.5" customHeight="1">
      <c r="A64" s="280">
        <v>9</v>
      </c>
      <c r="B64" s="371">
        <v>44445</v>
      </c>
      <c r="C64" s="391"/>
      <c r="D64" s="392" t="s">
        <v>923</v>
      </c>
      <c r="E64" s="393" t="s">
        <v>616</v>
      </c>
      <c r="F64" s="393">
        <v>840</v>
      </c>
      <c r="G64" s="393">
        <v>827</v>
      </c>
      <c r="H64" s="374">
        <v>827</v>
      </c>
      <c r="I64" s="374">
        <v>865</v>
      </c>
      <c r="J64" s="375" t="s">
        <v>937</v>
      </c>
      <c r="K64" s="376">
        <f t="shared" ref="K64" si="56">H64-F64</f>
        <v>-13</v>
      </c>
      <c r="L64" s="377">
        <f t="shared" ref="L64:L66" si="57">(H64*N64)*0.07%</f>
        <v>578.90000000000009</v>
      </c>
      <c r="M64" s="378">
        <f t="shared" ref="M64:M66" si="58">(K64*N64)-L64</f>
        <v>-13578.9</v>
      </c>
      <c r="N64" s="374">
        <v>1000</v>
      </c>
      <c r="O64" s="379" t="s">
        <v>627</v>
      </c>
      <c r="P64" s="380">
        <v>44446</v>
      </c>
      <c r="Q64" s="172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8"/>
      <c r="AG64" s="325"/>
      <c r="AH64" s="323"/>
      <c r="AI64" s="323"/>
      <c r="AJ64" s="398"/>
      <c r="AK64" s="398"/>
      <c r="AL64" s="398"/>
    </row>
    <row r="65" spans="1:38" s="300" customFormat="1" ht="13.5" customHeight="1">
      <c r="A65" s="286">
        <v>10</v>
      </c>
      <c r="B65" s="367">
        <v>44446</v>
      </c>
      <c r="C65" s="399"/>
      <c r="D65" s="441" t="s">
        <v>932</v>
      </c>
      <c r="E65" s="401" t="s">
        <v>855</v>
      </c>
      <c r="F65" s="401">
        <v>3848</v>
      </c>
      <c r="G65" s="401">
        <v>3890</v>
      </c>
      <c r="H65" s="360">
        <v>3812.5</v>
      </c>
      <c r="I65" s="360">
        <v>3770</v>
      </c>
      <c r="J65" s="104" t="s">
        <v>942</v>
      </c>
      <c r="K65" s="363">
        <f>F65-H65</f>
        <v>35.5</v>
      </c>
      <c r="L65" s="364">
        <f t="shared" si="57"/>
        <v>800.62500000000011</v>
      </c>
      <c r="M65" s="359">
        <f t="shared" si="58"/>
        <v>9849.375</v>
      </c>
      <c r="N65" s="360">
        <v>300</v>
      </c>
      <c r="O65" s="361" t="s">
        <v>614</v>
      </c>
      <c r="P65" s="362">
        <v>44447</v>
      </c>
      <c r="Q65" s="172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8"/>
      <c r="AG65" s="325"/>
      <c r="AH65" s="323"/>
      <c r="AI65" s="323"/>
      <c r="AJ65" s="398"/>
      <c r="AK65" s="398"/>
      <c r="AL65" s="398"/>
    </row>
    <row r="66" spans="1:38" s="300" customFormat="1" ht="13.5" customHeight="1">
      <c r="A66" s="286">
        <v>11</v>
      </c>
      <c r="B66" s="367">
        <v>44447</v>
      </c>
      <c r="C66" s="399"/>
      <c r="D66" s="400" t="s">
        <v>943</v>
      </c>
      <c r="E66" s="401" t="s">
        <v>616</v>
      </c>
      <c r="F66" s="401">
        <v>212.25</v>
      </c>
      <c r="G66" s="401">
        <v>209</v>
      </c>
      <c r="H66" s="360">
        <v>215</v>
      </c>
      <c r="I66" s="360" t="s">
        <v>944</v>
      </c>
      <c r="J66" s="104" t="s">
        <v>970</v>
      </c>
      <c r="K66" s="363">
        <f t="shared" ref="K66" si="59">H66-F66</f>
        <v>2.75</v>
      </c>
      <c r="L66" s="364">
        <f t="shared" si="57"/>
        <v>481.60000000000008</v>
      </c>
      <c r="M66" s="359">
        <f t="shared" si="58"/>
        <v>8318.4</v>
      </c>
      <c r="N66" s="360">
        <v>3200</v>
      </c>
      <c r="O66" s="361" t="s">
        <v>614</v>
      </c>
      <c r="P66" s="362">
        <v>44452</v>
      </c>
      <c r="Q66" s="172"/>
      <c r="R66" s="6" t="s">
        <v>615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8"/>
      <c r="AG66" s="325"/>
      <c r="AH66" s="323"/>
      <c r="AI66" s="323"/>
      <c r="AJ66" s="398"/>
      <c r="AK66" s="398"/>
      <c r="AL66" s="398"/>
    </row>
    <row r="67" spans="1:38" s="300" customFormat="1" ht="13.5" customHeight="1">
      <c r="A67" s="286">
        <v>12</v>
      </c>
      <c r="B67" s="367">
        <v>44447</v>
      </c>
      <c r="C67" s="399"/>
      <c r="D67" s="441" t="s">
        <v>946</v>
      </c>
      <c r="E67" s="401" t="s">
        <v>616</v>
      </c>
      <c r="F67" s="401">
        <v>1708</v>
      </c>
      <c r="G67" s="401">
        <v>1670</v>
      </c>
      <c r="H67" s="360">
        <v>1732</v>
      </c>
      <c r="I67" s="360" t="s">
        <v>947</v>
      </c>
      <c r="J67" s="104" t="s">
        <v>877</v>
      </c>
      <c r="K67" s="363">
        <f t="shared" ref="K67" si="60">H67-F67</f>
        <v>24</v>
      </c>
      <c r="L67" s="364">
        <f t="shared" ref="L67" si="61">(H67*N67)*0.07%</f>
        <v>424.34000000000009</v>
      </c>
      <c r="M67" s="359">
        <f t="shared" ref="M67" si="62">(K67*N67)-L67</f>
        <v>7975.66</v>
      </c>
      <c r="N67" s="360">
        <v>350</v>
      </c>
      <c r="O67" s="361" t="s">
        <v>614</v>
      </c>
      <c r="P67" s="362">
        <v>44448</v>
      </c>
      <c r="Q67" s="172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57"/>
      <c r="AG67" s="325"/>
      <c r="AH67" s="323"/>
      <c r="AI67" s="323"/>
      <c r="AJ67" s="357"/>
      <c r="AK67" s="357"/>
      <c r="AL67" s="357"/>
    </row>
    <row r="68" spans="1:38" s="300" customFormat="1" ht="13.5" customHeight="1">
      <c r="A68" s="297">
        <v>13</v>
      </c>
      <c r="B68" s="325">
        <v>44452</v>
      </c>
      <c r="C68" s="335"/>
      <c r="D68" s="176" t="s">
        <v>946</v>
      </c>
      <c r="E68" s="439" t="s">
        <v>616</v>
      </c>
      <c r="F68" s="439" t="s">
        <v>971</v>
      </c>
      <c r="G68" s="435">
        <v>1695</v>
      </c>
      <c r="H68" s="436"/>
      <c r="I68" s="440" t="s">
        <v>972</v>
      </c>
      <c r="J68" s="328" t="s">
        <v>617</v>
      </c>
      <c r="K68" s="318"/>
      <c r="L68" s="298"/>
      <c r="M68" s="329"/>
      <c r="N68" s="436"/>
      <c r="O68" s="434"/>
      <c r="P68" s="178"/>
      <c r="Q68" s="172"/>
      <c r="R68" s="6" t="s">
        <v>618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35"/>
      <c r="AG68" s="325"/>
      <c r="AH68" s="323"/>
      <c r="AI68" s="323"/>
      <c r="AJ68" s="435"/>
      <c r="AK68" s="435"/>
      <c r="AL68" s="435"/>
    </row>
    <row r="69" spans="1:38" s="300" customFormat="1" ht="13.5" customHeight="1">
      <c r="A69" s="280">
        <v>14</v>
      </c>
      <c r="B69" s="371">
        <v>44454</v>
      </c>
      <c r="C69" s="391"/>
      <c r="D69" s="392" t="s">
        <v>884</v>
      </c>
      <c r="E69" s="393" t="s">
        <v>855</v>
      </c>
      <c r="F69" s="393">
        <v>1705.5</v>
      </c>
      <c r="G69" s="393">
        <v>1730</v>
      </c>
      <c r="H69" s="374">
        <v>1722</v>
      </c>
      <c r="I69" s="374" t="s">
        <v>1027</v>
      </c>
      <c r="J69" s="375" t="s">
        <v>936</v>
      </c>
      <c r="K69" s="376">
        <f>F69-H69</f>
        <v>-16.5</v>
      </c>
      <c r="L69" s="377">
        <f t="shared" ref="L69:L70" si="63">(H69*N69)*0.07%</f>
        <v>693.10500000000013</v>
      </c>
      <c r="M69" s="378">
        <f t="shared" ref="M69:M70" si="64">(K69*N69)-L69</f>
        <v>-10180.605</v>
      </c>
      <c r="N69" s="374">
        <v>575</v>
      </c>
      <c r="O69" s="379" t="s">
        <v>627</v>
      </c>
      <c r="P69" s="380">
        <v>44454</v>
      </c>
      <c r="Q69" s="172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55"/>
      <c r="AG69" s="325"/>
      <c r="AH69" s="323"/>
      <c r="AI69" s="323"/>
      <c r="AJ69" s="455"/>
      <c r="AK69" s="455"/>
      <c r="AL69" s="455"/>
    </row>
    <row r="70" spans="1:38" s="300" customFormat="1" ht="13.5" customHeight="1">
      <c r="A70" s="286">
        <v>15</v>
      </c>
      <c r="B70" s="367">
        <v>44454</v>
      </c>
      <c r="C70" s="399"/>
      <c r="D70" s="400" t="s">
        <v>1028</v>
      </c>
      <c r="E70" s="401" t="s">
        <v>616</v>
      </c>
      <c r="F70" s="401">
        <v>1031.5</v>
      </c>
      <c r="G70" s="401">
        <v>1018</v>
      </c>
      <c r="H70" s="360">
        <v>1041.5</v>
      </c>
      <c r="I70" s="360" t="s">
        <v>1029</v>
      </c>
      <c r="J70" s="104" t="s">
        <v>1033</v>
      </c>
      <c r="K70" s="363">
        <f t="shared" ref="K70" si="65">H70-F70</f>
        <v>10</v>
      </c>
      <c r="L70" s="364">
        <f t="shared" si="63"/>
        <v>656.1450000000001</v>
      </c>
      <c r="M70" s="359">
        <f t="shared" si="64"/>
        <v>8343.8549999999996</v>
      </c>
      <c r="N70" s="360">
        <v>900</v>
      </c>
      <c r="O70" s="361" t="s">
        <v>614</v>
      </c>
      <c r="P70" s="362">
        <v>44448</v>
      </c>
      <c r="Q70" s="172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55"/>
      <c r="AG70" s="325"/>
      <c r="AH70" s="323"/>
      <c r="AI70" s="323"/>
      <c r="AJ70" s="455"/>
      <c r="AK70" s="455"/>
      <c r="AL70" s="455"/>
    </row>
    <row r="71" spans="1:38" s="300" customFormat="1" ht="13.5" customHeight="1">
      <c r="A71" s="297">
        <v>16</v>
      </c>
      <c r="B71" s="325">
        <v>44454</v>
      </c>
      <c r="C71" s="335"/>
      <c r="D71" s="176" t="s">
        <v>1030</v>
      </c>
      <c r="E71" s="455" t="s">
        <v>616</v>
      </c>
      <c r="F71" s="455" t="s">
        <v>1031</v>
      </c>
      <c r="G71" s="455">
        <v>1522</v>
      </c>
      <c r="H71" s="456"/>
      <c r="I71" s="456" t="s">
        <v>1032</v>
      </c>
      <c r="J71" s="328" t="s">
        <v>617</v>
      </c>
      <c r="K71" s="318"/>
      <c r="L71" s="298"/>
      <c r="M71" s="329"/>
      <c r="N71" s="456"/>
      <c r="O71" s="454"/>
      <c r="P71" s="178"/>
      <c r="Q71" s="172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55"/>
      <c r="AG71" s="325"/>
      <c r="AH71" s="323"/>
      <c r="AI71" s="323"/>
      <c r="AJ71" s="455"/>
      <c r="AK71" s="455"/>
      <c r="AL71" s="455"/>
    </row>
    <row r="72" spans="1:38" s="300" customFormat="1" ht="13.5" customHeight="1">
      <c r="A72" s="297"/>
      <c r="B72" s="325"/>
      <c r="C72" s="335"/>
      <c r="D72" s="176"/>
      <c r="E72" s="455"/>
      <c r="F72" s="455"/>
      <c r="G72" s="455"/>
      <c r="H72" s="456"/>
      <c r="I72" s="456"/>
      <c r="J72" s="328"/>
      <c r="K72" s="318"/>
      <c r="L72" s="298"/>
      <c r="M72" s="329"/>
      <c r="N72" s="456"/>
      <c r="O72" s="454"/>
      <c r="P72" s="178"/>
      <c r="Q72" s="172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55"/>
      <c r="AG72" s="325"/>
      <c r="AH72" s="323"/>
      <c r="AI72" s="323"/>
      <c r="AJ72" s="455"/>
      <c r="AK72" s="455"/>
      <c r="AL72" s="455"/>
    </row>
    <row r="73" spans="1:38" s="300" customFormat="1" ht="13.5" customHeight="1">
      <c r="A73" s="297"/>
      <c r="B73" s="325"/>
      <c r="C73" s="335"/>
      <c r="D73" s="176"/>
      <c r="E73" s="439"/>
      <c r="F73" s="439"/>
      <c r="G73" s="439"/>
      <c r="H73" s="440"/>
      <c r="I73" s="440"/>
      <c r="J73" s="328"/>
      <c r="K73" s="318"/>
      <c r="L73" s="298"/>
      <c r="M73" s="329"/>
      <c r="N73" s="440"/>
      <c r="O73" s="438"/>
      <c r="P73" s="178"/>
      <c r="Q73" s="172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39"/>
      <c r="AG73" s="325"/>
      <c r="AH73" s="323"/>
      <c r="AI73" s="323"/>
      <c r="AJ73" s="439"/>
      <c r="AK73" s="439"/>
      <c r="AL73" s="439"/>
    </row>
    <row r="74" spans="1:38" s="300" customFormat="1" ht="13.5" customHeight="1">
      <c r="A74" s="297"/>
      <c r="B74" s="292"/>
      <c r="C74" s="349"/>
      <c r="D74" s="176"/>
      <c r="E74" s="108"/>
      <c r="F74" s="108"/>
      <c r="G74" s="108"/>
      <c r="H74" s="113"/>
      <c r="I74" s="173"/>
      <c r="J74" s="328"/>
      <c r="K74" s="318"/>
      <c r="L74" s="298"/>
      <c r="M74" s="329"/>
      <c r="N74" s="173"/>
      <c r="O74" s="177"/>
      <c r="P74" s="178"/>
      <c r="Q74" s="172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75"/>
      <c r="AG74" s="292"/>
      <c r="AH74" s="176"/>
      <c r="AI74" s="176"/>
      <c r="AJ74" s="108"/>
      <c r="AK74" s="108"/>
      <c r="AL74" s="108"/>
    </row>
    <row r="75" spans="1:38" ht="13.5" customHeight="1">
      <c r="A75" s="474"/>
      <c r="B75" s="476"/>
      <c r="C75" s="110"/>
      <c r="D75" s="176"/>
      <c r="E75" s="108"/>
      <c r="F75" s="108"/>
      <c r="G75" s="108"/>
      <c r="H75" s="108"/>
      <c r="I75" s="113"/>
      <c r="J75" s="478"/>
      <c r="K75" s="298"/>
      <c r="L75" s="298"/>
      <c r="M75" s="480"/>
      <c r="N75" s="482"/>
      <c r="O75" s="470"/>
      <c r="P75" s="472"/>
      <c r="Q75" s="172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475"/>
      <c r="B76" s="477"/>
      <c r="C76" s="110"/>
      <c r="D76" s="176"/>
      <c r="E76" s="108"/>
      <c r="F76" s="108"/>
      <c r="G76" s="108"/>
      <c r="H76" s="108"/>
      <c r="I76" s="113"/>
      <c r="J76" s="479"/>
      <c r="K76" s="336"/>
      <c r="L76" s="337"/>
      <c r="M76" s="481"/>
      <c r="N76" s="479"/>
      <c r="O76" s="471"/>
      <c r="P76" s="473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123"/>
      <c r="B77" s="124"/>
      <c r="C77" s="161"/>
      <c r="D77" s="179"/>
      <c r="E77" s="180"/>
      <c r="F77" s="123"/>
      <c r="G77" s="123"/>
      <c r="H77" s="123"/>
      <c r="I77" s="163"/>
      <c r="J77" s="163"/>
      <c r="K77" s="163"/>
      <c r="L77" s="163"/>
      <c r="M77" s="163"/>
      <c r="N77" s="163"/>
      <c r="O77" s="163"/>
      <c r="P77" s="163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81"/>
      <c r="B78" s="124"/>
      <c r="C78" s="125"/>
      <c r="D78" s="182"/>
      <c r="E78" s="128"/>
      <c r="F78" s="128"/>
      <c r="G78" s="128"/>
      <c r="H78" s="128"/>
      <c r="I78" s="128"/>
      <c r="J78" s="6"/>
      <c r="K78" s="128"/>
      <c r="L78" s="128"/>
      <c r="M78" s="6"/>
      <c r="N78" s="1"/>
      <c r="O78" s="125"/>
      <c r="P78" s="44"/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ht="12.75" customHeight="1">
      <c r="A79" s="183" t="s">
        <v>637</v>
      </c>
      <c r="B79" s="183"/>
      <c r="C79" s="183"/>
      <c r="D79" s="183"/>
      <c r="E79" s="184"/>
      <c r="F79" s="128"/>
      <c r="G79" s="128"/>
      <c r="H79" s="128"/>
      <c r="I79" s="128"/>
      <c r="J79" s="1"/>
      <c r="K79" s="6"/>
      <c r="L79" s="6"/>
      <c r="M79" s="6"/>
      <c r="N79" s="1"/>
      <c r="O79" s="1"/>
      <c r="P79" s="44"/>
      <c r="Q79" s="44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44"/>
      <c r="AH79" s="44"/>
      <c r="AI79" s="44"/>
      <c r="AJ79" s="44"/>
      <c r="AK79" s="44"/>
      <c r="AL79" s="44"/>
    </row>
    <row r="80" spans="1:38" ht="38.25" customHeight="1">
      <c r="A80" s="100" t="s">
        <v>16</v>
      </c>
      <c r="B80" s="100" t="s">
        <v>590</v>
      </c>
      <c r="C80" s="100"/>
      <c r="D80" s="101" t="s">
        <v>602</v>
      </c>
      <c r="E80" s="100" t="s">
        <v>603</v>
      </c>
      <c r="F80" s="100" t="s">
        <v>604</v>
      </c>
      <c r="G80" s="100" t="s">
        <v>625</v>
      </c>
      <c r="H80" s="100" t="s">
        <v>606</v>
      </c>
      <c r="I80" s="100" t="s">
        <v>607</v>
      </c>
      <c r="J80" s="99" t="s">
        <v>608</v>
      </c>
      <c r="K80" s="99" t="s">
        <v>638</v>
      </c>
      <c r="L80" s="102" t="s">
        <v>610</v>
      </c>
      <c r="M80" s="171" t="s">
        <v>634</v>
      </c>
      <c r="N80" s="100" t="s">
        <v>635</v>
      </c>
      <c r="O80" s="100" t="s">
        <v>612</v>
      </c>
      <c r="P80" s="101" t="s">
        <v>613</v>
      </c>
      <c r="Q80" s="44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4"/>
      <c r="AG80" s="44"/>
      <c r="AH80" s="44"/>
      <c r="AI80" s="44"/>
      <c r="AJ80" s="44"/>
      <c r="AK80" s="44"/>
      <c r="AL80" s="44"/>
    </row>
    <row r="81" spans="1:38" s="291" customFormat="1" ht="12.75" customHeight="1">
      <c r="A81" s="354">
        <v>1</v>
      </c>
      <c r="B81" s="281">
        <v>44438</v>
      </c>
      <c r="C81" s="355"/>
      <c r="D81" s="339" t="s">
        <v>865</v>
      </c>
      <c r="E81" s="356" t="s">
        <v>616</v>
      </c>
      <c r="F81" s="280">
        <v>135</v>
      </c>
      <c r="G81" s="280">
        <v>0</v>
      </c>
      <c r="H81" s="280">
        <v>0</v>
      </c>
      <c r="I81" s="282" t="s">
        <v>851</v>
      </c>
      <c r="J81" s="283" t="s">
        <v>882</v>
      </c>
      <c r="K81" s="308">
        <f t="shared" ref="K81" si="66">H81-F81</f>
        <v>-135</v>
      </c>
      <c r="L81" s="308">
        <v>100</v>
      </c>
      <c r="M81" s="283">
        <f t="shared" ref="M81" si="67">(K81*N81)-100</f>
        <v>-3475</v>
      </c>
      <c r="N81" s="283">
        <v>25</v>
      </c>
      <c r="O81" s="383" t="s">
        <v>627</v>
      </c>
      <c r="P81" s="309">
        <v>44441</v>
      </c>
      <c r="Q81" s="306"/>
      <c r="R81" s="307" t="s">
        <v>618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2">
        <v>2</v>
      </c>
      <c r="B82" s="284">
        <v>44439</v>
      </c>
      <c r="C82" s="351"/>
      <c r="D82" s="338" t="s">
        <v>867</v>
      </c>
      <c r="E82" s="352" t="s">
        <v>616</v>
      </c>
      <c r="F82" s="286">
        <v>38</v>
      </c>
      <c r="G82" s="286">
        <v>19</v>
      </c>
      <c r="H82" s="286">
        <v>45</v>
      </c>
      <c r="I82" s="353" t="s">
        <v>868</v>
      </c>
      <c r="J82" s="299" t="s">
        <v>852</v>
      </c>
      <c r="K82" s="381">
        <f t="shared" ref="K82" si="68">H82-F82</f>
        <v>7</v>
      </c>
      <c r="L82" s="381">
        <v>100</v>
      </c>
      <c r="M82" s="382">
        <f t="shared" ref="M82" si="69">(K82*N82)-100</f>
        <v>1650</v>
      </c>
      <c r="N82" s="382">
        <v>250</v>
      </c>
      <c r="O82" s="301" t="s">
        <v>614</v>
      </c>
      <c r="P82" s="312">
        <v>44440</v>
      </c>
      <c r="Q82" s="306"/>
      <c r="R82" s="307" t="s">
        <v>618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54">
        <v>3</v>
      </c>
      <c r="B83" s="281">
        <v>44439</v>
      </c>
      <c r="C83" s="355"/>
      <c r="D83" s="339" t="s">
        <v>869</v>
      </c>
      <c r="E83" s="356" t="s">
        <v>616</v>
      </c>
      <c r="F83" s="280">
        <v>67.5</v>
      </c>
      <c r="G83" s="280">
        <v>20</v>
      </c>
      <c r="H83" s="280">
        <v>20</v>
      </c>
      <c r="I83" s="282" t="s">
        <v>862</v>
      </c>
      <c r="J83" s="287" t="s">
        <v>878</v>
      </c>
      <c r="K83" s="308">
        <f t="shared" ref="K83" si="70">H83-F83</f>
        <v>-47.5</v>
      </c>
      <c r="L83" s="308">
        <v>100</v>
      </c>
      <c r="M83" s="283">
        <f t="shared" ref="M83" si="71">(K83*N83)-100</f>
        <v>-2475</v>
      </c>
      <c r="N83" s="283">
        <v>50</v>
      </c>
      <c r="O83" s="288" t="s">
        <v>627</v>
      </c>
      <c r="P83" s="309">
        <v>44440</v>
      </c>
      <c r="Q83" s="306"/>
      <c r="R83" s="307" t="s">
        <v>618</v>
      </c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32">
        <v>4</v>
      </c>
      <c r="B84" s="284">
        <v>44440</v>
      </c>
      <c r="C84" s="351"/>
      <c r="D84" s="338" t="s">
        <v>871</v>
      </c>
      <c r="E84" s="352" t="s">
        <v>855</v>
      </c>
      <c r="F84" s="286">
        <v>86</v>
      </c>
      <c r="G84" s="286">
        <v>124</v>
      </c>
      <c r="H84" s="286">
        <v>62</v>
      </c>
      <c r="I84" s="353">
        <v>0.1</v>
      </c>
      <c r="J84" s="299" t="s">
        <v>877</v>
      </c>
      <c r="K84" s="310">
        <f>F84-H84</f>
        <v>24</v>
      </c>
      <c r="L84" s="310">
        <v>100</v>
      </c>
      <c r="M84" s="311">
        <f t="shared" ref="M84:M88" si="72">(K84*N84)-100</f>
        <v>1100</v>
      </c>
      <c r="N84" s="311">
        <v>50</v>
      </c>
      <c r="O84" s="301" t="s">
        <v>614</v>
      </c>
      <c r="P84" s="322">
        <v>44440</v>
      </c>
      <c r="Q84" s="306"/>
      <c r="R84" s="307" t="s">
        <v>615</v>
      </c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s="291" customFormat="1" ht="12.75" customHeight="1">
      <c r="A85" s="332">
        <v>5</v>
      </c>
      <c r="B85" s="284">
        <v>44440</v>
      </c>
      <c r="C85" s="351"/>
      <c r="D85" s="338" t="s">
        <v>872</v>
      </c>
      <c r="E85" s="352" t="s">
        <v>616</v>
      </c>
      <c r="F85" s="286">
        <v>53.5</v>
      </c>
      <c r="G85" s="286">
        <v>14</v>
      </c>
      <c r="H85" s="286">
        <v>67.5</v>
      </c>
      <c r="I85" s="353" t="s">
        <v>873</v>
      </c>
      <c r="J85" s="299" t="s">
        <v>854</v>
      </c>
      <c r="K85" s="310">
        <f t="shared" ref="K85:K88" si="73">H85-F85</f>
        <v>14</v>
      </c>
      <c r="L85" s="310">
        <v>100</v>
      </c>
      <c r="M85" s="311">
        <f t="shared" si="72"/>
        <v>600</v>
      </c>
      <c r="N85" s="311">
        <v>50</v>
      </c>
      <c r="O85" s="301" t="s">
        <v>614</v>
      </c>
      <c r="P85" s="322">
        <v>44440</v>
      </c>
      <c r="Q85" s="306"/>
      <c r="R85" s="307" t="s">
        <v>615</v>
      </c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</row>
    <row r="86" spans="1:38" s="291" customFormat="1" ht="12.75" customHeight="1">
      <c r="A86" s="332">
        <v>6</v>
      </c>
      <c r="B86" s="284">
        <v>44440</v>
      </c>
      <c r="C86" s="351"/>
      <c r="D86" s="338" t="s">
        <v>872</v>
      </c>
      <c r="E86" s="352" t="s">
        <v>616</v>
      </c>
      <c r="F86" s="286">
        <v>50</v>
      </c>
      <c r="G86" s="286">
        <v>14</v>
      </c>
      <c r="H86" s="286">
        <v>67.5</v>
      </c>
      <c r="I86" s="353" t="s">
        <v>873</v>
      </c>
      <c r="J86" s="299" t="s">
        <v>879</v>
      </c>
      <c r="K86" s="310">
        <f t="shared" si="73"/>
        <v>17.5</v>
      </c>
      <c r="L86" s="310">
        <v>100</v>
      </c>
      <c r="M86" s="311">
        <f t="shared" si="72"/>
        <v>775</v>
      </c>
      <c r="N86" s="311">
        <v>50</v>
      </c>
      <c r="O86" s="301" t="s">
        <v>614</v>
      </c>
      <c r="P86" s="322">
        <v>44440</v>
      </c>
      <c r="Q86" s="306"/>
      <c r="R86" s="307" t="s">
        <v>615</v>
      </c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</row>
    <row r="87" spans="1:38" s="291" customFormat="1" ht="12.75" customHeight="1">
      <c r="A87" s="332">
        <v>7</v>
      </c>
      <c r="B87" s="284">
        <v>44440</v>
      </c>
      <c r="C87" s="351"/>
      <c r="D87" s="338" t="s">
        <v>874</v>
      </c>
      <c r="E87" s="352" t="s">
        <v>616</v>
      </c>
      <c r="F87" s="286">
        <v>63.5</v>
      </c>
      <c r="G87" s="286">
        <v>14</v>
      </c>
      <c r="H87" s="286">
        <v>80</v>
      </c>
      <c r="I87" s="353" t="s">
        <v>853</v>
      </c>
      <c r="J87" s="299" t="s">
        <v>880</v>
      </c>
      <c r="K87" s="310">
        <f t="shared" si="73"/>
        <v>16.5</v>
      </c>
      <c r="L87" s="310">
        <v>100</v>
      </c>
      <c r="M87" s="311">
        <f t="shared" si="72"/>
        <v>725</v>
      </c>
      <c r="N87" s="311">
        <v>50</v>
      </c>
      <c r="O87" s="301" t="s">
        <v>614</v>
      </c>
      <c r="P87" s="322">
        <v>44440</v>
      </c>
      <c r="Q87" s="306"/>
      <c r="R87" s="307" t="s">
        <v>615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54">
        <v>8</v>
      </c>
      <c r="B88" s="281">
        <v>44440</v>
      </c>
      <c r="C88" s="355"/>
      <c r="D88" s="339" t="s">
        <v>875</v>
      </c>
      <c r="E88" s="356" t="s">
        <v>616</v>
      </c>
      <c r="F88" s="280">
        <v>3.45</v>
      </c>
      <c r="G88" s="280">
        <v>2</v>
      </c>
      <c r="H88" s="280">
        <v>2.35</v>
      </c>
      <c r="I88" s="282" t="s">
        <v>876</v>
      </c>
      <c r="J88" s="287" t="s">
        <v>883</v>
      </c>
      <c r="K88" s="308">
        <f t="shared" si="73"/>
        <v>-1.1000000000000001</v>
      </c>
      <c r="L88" s="308">
        <v>100</v>
      </c>
      <c r="M88" s="283">
        <f t="shared" si="72"/>
        <v>-4060.0000000000005</v>
      </c>
      <c r="N88" s="283">
        <v>3600</v>
      </c>
      <c r="O88" s="288" t="s">
        <v>627</v>
      </c>
      <c r="P88" s="309">
        <v>44441</v>
      </c>
      <c r="Q88" s="306"/>
      <c r="R88" s="307" t="s">
        <v>615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32">
        <v>9</v>
      </c>
      <c r="B89" s="367">
        <v>44441</v>
      </c>
      <c r="C89" s="351"/>
      <c r="D89" s="338" t="s">
        <v>874</v>
      </c>
      <c r="E89" s="352" t="s">
        <v>616</v>
      </c>
      <c r="F89" s="286">
        <v>56.5</v>
      </c>
      <c r="G89" s="286">
        <v>14</v>
      </c>
      <c r="H89" s="286">
        <v>69</v>
      </c>
      <c r="I89" s="353" t="s">
        <v>853</v>
      </c>
      <c r="J89" s="299" t="s">
        <v>887</v>
      </c>
      <c r="K89" s="310">
        <f t="shared" ref="K89:K90" si="74">H89-F89</f>
        <v>12.5</v>
      </c>
      <c r="L89" s="310">
        <v>100</v>
      </c>
      <c r="M89" s="311">
        <f t="shared" ref="M89:M90" si="75">(K89*N89)-100</f>
        <v>525</v>
      </c>
      <c r="N89" s="311">
        <v>50</v>
      </c>
      <c r="O89" s="301" t="s">
        <v>614</v>
      </c>
      <c r="P89" s="322">
        <v>44441</v>
      </c>
      <c r="Q89" s="306"/>
      <c r="R89" s="307" t="s">
        <v>615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54">
        <v>10</v>
      </c>
      <c r="B90" s="371">
        <v>44441</v>
      </c>
      <c r="C90" s="355"/>
      <c r="D90" s="339" t="s">
        <v>893</v>
      </c>
      <c r="E90" s="356" t="s">
        <v>616</v>
      </c>
      <c r="F90" s="280">
        <v>47</v>
      </c>
      <c r="G90" s="280">
        <v>14</v>
      </c>
      <c r="H90" s="280">
        <v>14</v>
      </c>
      <c r="I90" s="282" t="s">
        <v>894</v>
      </c>
      <c r="J90" s="287" t="s">
        <v>895</v>
      </c>
      <c r="K90" s="308">
        <f t="shared" si="74"/>
        <v>-33</v>
      </c>
      <c r="L90" s="308">
        <v>100</v>
      </c>
      <c r="M90" s="283">
        <f t="shared" si="75"/>
        <v>-1750</v>
      </c>
      <c r="N90" s="283">
        <v>50</v>
      </c>
      <c r="O90" s="288" t="s">
        <v>627</v>
      </c>
      <c r="P90" s="309">
        <v>44441</v>
      </c>
      <c r="Q90" s="306"/>
      <c r="R90" s="307" t="s">
        <v>615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54">
        <v>11</v>
      </c>
      <c r="B91" s="371">
        <v>44441</v>
      </c>
      <c r="C91" s="355"/>
      <c r="D91" s="339" t="s">
        <v>896</v>
      </c>
      <c r="E91" s="356" t="s">
        <v>616</v>
      </c>
      <c r="F91" s="280">
        <v>31</v>
      </c>
      <c r="G91" s="280">
        <v>15</v>
      </c>
      <c r="H91" s="280">
        <v>17</v>
      </c>
      <c r="I91" s="282" t="s">
        <v>897</v>
      </c>
      <c r="J91" s="287" t="s">
        <v>935</v>
      </c>
      <c r="K91" s="308">
        <f t="shared" ref="K91" si="76">H91-F91</f>
        <v>-14</v>
      </c>
      <c r="L91" s="308">
        <v>100</v>
      </c>
      <c r="M91" s="283">
        <f t="shared" ref="M91:M92" si="77">(K91*N91)-100</f>
        <v>-4300</v>
      </c>
      <c r="N91" s="283">
        <v>300</v>
      </c>
      <c r="O91" s="288" t="s">
        <v>627</v>
      </c>
      <c r="P91" s="309">
        <v>44446</v>
      </c>
      <c r="Q91" s="306"/>
      <c r="R91" s="307" t="s">
        <v>618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2">
        <v>12</v>
      </c>
      <c r="B92" s="284">
        <v>44442</v>
      </c>
      <c r="C92" s="351"/>
      <c r="D92" s="338" t="s">
        <v>909</v>
      </c>
      <c r="E92" s="352" t="s">
        <v>855</v>
      </c>
      <c r="F92" s="286">
        <v>127.5</v>
      </c>
      <c r="G92" s="286">
        <v>210</v>
      </c>
      <c r="H92" s="286">
        <v>100</v>
      </c>
      <c r="I92" s="353">
        <v>0.1</v>
      </c>
      <c r="J92" s="299" t="s">
        <v>964</v>
      </c>
      <c r="K92" s="310">
        <f>F92-H92</f>
        <v>27.5</v>
      </c>
      <c r="L92" s="310">
        <v>100</v>
      </c>
      <c r="M92" s="311">
        <f t="shared" si="77"/>
        <v>1275</v>
      </c>
      <c r="N92" s="311">
        <v>50</v>
      </c>
      <c r="O92" s="301" t="s">
        <v>614</v>
      </c>
      <c r="P92" s="312">
        <v>44452</v>
      </c>
      <c r="Q92" s="306"/>
      <c r="R92" s="307" t="s">
        <v>615</v>
      </c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2">
        <v>13</v>
      </c>
      <c r="B93" s="284">
        <v>44445</v>
      </c>
      <c r="C93" s="351"/>
      <c r="D93" s="338" t="s">
        <v>915</v>
      </c>
      <c r="E93" s="352" t="s">
        <v>616</v>
      </c>
      <c r="F93" s="286">
        <v>61</v>
      </c>
      <c r="G93" s="286">
        <v>14</v>
      </c>
      <c r="H93" s="286">
        <v>75</v>
      </c>
      <c r="I93" s="353" t="s">
        <v>916</v>
      </c>
      <c r="J93" s="299" t="s">
        <v>854</v>
      </c>
      <c r="K93" s="310">
        <f t="shared" ref="K93" si="78">H93-F93</f>
        <v>14</v>
      </c>
      <c r="L93" s="310">
        <v>100</v>
      </c>
      <c r="M93" s="311">
        <f t="shared" ref="M93" si="79">(K93*N93)-100</f>
        <v>600</v>
      </c>
      <c r="N93" s="311">
        <v>50</v>
      </c>
      <c r="O93" s="301" t="s">
        <v>614</v>
      </c>
      <c r="P93" s="322">
        <v>44445</v>
      </c>
      <c r="Q93" s="306"/>
      <c r="R93" s="307" t="s">
        <v>615</v>
      </c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32">
        <v>14</v>
      </c>
      <c r="B94" s="284">
        <v>44445</v>
      </c>
      <c r="C94" s="351"/>
      <c r="D94" s="338" t="s">
        <v>917</v>
      </c>
      <c r="E94" s="352" t="s">
        <v>616</v>
      </c>
      <c r="F94" s="286">
        <v>15</v>
      </c>
      <c r="G94" s="286">
        <v>8</v>
      </c>
      <c r="H94" s="286">
        <v>18.149999999999999</v>
      </c>
      <c r="I94" s="353" t="s">
        <v>918</v>
      </c>
      <c r="J94" s="299" t="s">
        <v>981</v>
      </c>
      <c r="K94" s="310">
        <f t="shared" ref="K94" si="80">H94-F94</f>
        <v>3.1499999999999986</v>
      </c>
      <c r="L94" s="310">
        <v>100</v>
      </c>
      <c r="M94" s="311">
        <f t="shared" ref="M94" si="81">(K94*N94)-100</f>
        <v>2104.9999999999991</v>
      </c>
      <c r="N94" s="311">
        <v>700</v>
      </c>
      <c r="O94" s="301" t="s">
        <v>614</v>
      </c>
      <c r="P94" s="312">
        <v>44452</v>
      </c>
      <c r="Q94" s="306"/>
      <c r="R94" s="307" t="s">
        <v>615</v>
      </c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s="291" customFormat="1" ht="12.75" customHeight="1">
      <c r="A95" s="354">
        <v>15</v>
      </c>
      <c r="B95" s="281">
        <v>44445</v>
      </c>
      <c r="C95" s="355"/>
      <c r="D95" s="339" t="s">
        <v>924</v>
      </c>
      <c r="E95" s="356" t="s">
        <v>855</v>
      </c>
      <c r="F95" s="280">
        <v>18</v>
      </c>
      <c r="G95" s="280">
        <v>26</v>
      </c>
      <c r="H95" s="280">
        <v>25.5</v>
      </c>
      <c r="I95" s="282">
        <v>0.1</v>
      </c>
      <c r="J95" s="287" t="s">
        <v>925</v>
      </c>
      <c r="K95" s="308">
        <f>F95-H95</f>
        <v>-7.5</v>
      </c>
      <c r="L95" s="308">
        <v>100</v>
      </c>
      <c r="M95" s="283">
        <f t="shared" ref="M95:M96" si="82">(K95*N95)-100</f>
        <v>-4600</v>
      </c>
      <c r="N95" s="283">
        <v>600</v>
      </c>
      <c r="O95" s="288" t="s">
        <v>627</v>
      </c>
      <c r="P95" s="309">
        <v>44445</v>
      </c>
      <c r="Q95" s="306"/>
      <c r="R95" s="307" t="s">
        <v>615</v>
      </c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</row>
    <row r="96" spans="1:38" s="291" customFormat="1" ht="12.75" customHeight="1">
      <c r="A96" s="332">
        <v>16</v>
      </c>
      <c r="B96" s="284">
        <v>44445</v>
      </c>
      <c r="C96" s="351"/>
      <c r="D96" s="338" t="s">
        <v>915</v>
      </c>
      <c r="E96" s="352" t="s">
        <v>616</v>
      </c>
      <c r="F96" s="286">
        <v>59.5</v>
      </c>
      <c r="G96" s="286">
        <v>14</v>
      </c>
      <c r="H96" s="286">
        <v>70</v>
      </c>
      <c r="I96" s="353" t="s">
        <v>916</v>
      </c>
      <c r="J96" s="299" t="s">
        <v>953</v>
      </c>
      <c r="K96" s="310">
        <f t="shared" ref="K96" si="83">H96-F96</f>
        <v>10.5</v>
      </c>
      <c r="L96" s="310">
        <v>100</v>
      </c>
      <c r="M96" s="311">
        <f t="shared" si="82"/>
        <v>425</v>
      </c>
      <c r="N96" s="311">
        <v>50</v>
      </c>
      <c r="O96" s="301" t="s">
        <v>614</v>
      </c>
      <c r="P96" s="312">
        <v>44446</v>
      </c>
      <c r="Q96" s="306"/>
      <c r="R96" s="307" t="s">
        <v>615</v>
      </c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</row>
    <row r="97" spans="1:38" s="291" customFormat="1" ht="12.75" customHeight="1">
      <c r="A97" s="332">
        <v>17</v>
      </c>
      <c r="B97" s="367">
        <v>44446</v>
      </c>
      <c r="C97" s="351"/>
      <c r="D97" s="338" t="s">
        <v>931</v>
      </c>
      <c r="E97" s="352" t="s">
        <v>616</v>
      </c>
      <c r="F97" s="286">
        <v>310</v>
      </c>
      <c r="G97" s="286">
        <v>130</v>
      </c>
      <c r="H97" s="286">
        <v>365</v>
      </c>
      <c r="I97" s="353">
        <v>650</v>
      </c>
      <c r="J97" s="299" t="s">
        <v>754</v>
      </c>
      <c r="K97" s="310">
        <f t="shared" ref="K97:K99" si="84">H97-F97</f>
        <v>55</v>
      </c>
      <c r="L97" s="310">
        <v>100</v>
      </c>
      <c r="M97" s="311">
        <f t="shared" ref="M97:M99" si="85">(K97*N97)-100</f>
        <v>1275</v>
      </c>
      <c r="N97" s="311">
        <v>25</v>
      </c>
      <c r="O97" s="301" t="s">
        <v>614</v>
      </c>
      <c r="P97" s="322">
        <v>44446</v>
      </c>
      <c r="Q97" s="306"/>
      <c r="R97" s="307" t="s">
        <v>615</v>
      </c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</row>
    <row r="98" spans="1:38" s="291" customFormat="1" ht="12.75" customHeight="1">
      <c r="A98" s="332">
        <v>18</v>
      </c>
      <c r="B98" s="367">
        <v>44446</v>
      </c>
      <c r="C98" s="351"/>
      <c r="D98" s="338" t="s">
        <v>933</v>
      </c>
      <c r="E98" s="352" t="s">
        <v>616</v>
      </c>
      <c r="F98" s="286">
        <v>47</v>
      </c>
      <c r="G98" s="286">
        <v>27</v>
      </c>
      <c r="H98" s="286">
        <v>52</v>
      </c>
      <c r="I98" s="353" t="s">
        <v>934</v>
      </c>
      <c r="J98" s="299" t="s">
        <v>945</v>
      </c>
      <c r="K98" s="310">
        <f t="shared" si="84"/>
        <v>5</v>
      </c>
      <c r="L98" s="310">
        <v>100</v>
      </c>
      <c r="M98" s="311">
        <f t="shared" si="85"/>
        <v>1150</v>
      </c>
      <c r="N98" s="311">
        <v>250</v>
      </c>
      <c r="O98" s="301" t="s">
        <v>614</v>
      </c>
      <c r="P98" s="312">
        <v>44447</v>
      </c>
      <c r="Q98" s="306"/>
      <c r="R98" s="307" t="s">
        <v>615</v>
      </c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</row>
    <row r="99" spans="1:38" s="291" customFormat="1" ht="12.75" customHeight="1">
      <c r="A99" s="332">
        <v>19</v>
      </c>
      <c r="B99" s="367">
        <v>44446</v>
      </c>
      <c r="C99" s="351"/>
      <c r="D99" s="338" t="s">
        <v>915</v>
      </c>
      <c r="E99" s="352" t="s">
        <v>616</v>
      </c>
      <c r="F99" s="286">
        <v>55</v>
      </c>
      <c r="G99" s="286">
        <v>14</v>
      </c>
      <c r="H99" s="286">
        <v>72</v>
      </c>
      <c r="I99" s="353" t="s">
        <v>916</v>
      </c>
      <c r="J99" s="299" t="s">
        <v>914</v>
      </c>
      <c r="K99" s="310">
        <f t="shared" si="84"/>
        <v>17</v>
      </c>
      <c r="L99" s="310">
        <v>100</v>
      </c>
      <c r="M99" s="311">
        <f t="shared" si="85"/>
        <v>750</v>
      </c>
      <c r="N99" s="311">
        <v>50</v>
      </c>
      <c r="O99" s="301" t="s">
        <v>614</v>
      </c>
      <c r="P99" s="312">
        <v>44447</v>
      </c>
      <c r="Q99" s="306"/>
      <c r="R99" s="307" t="s">
        <v>615</v>
      </c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</row>
    <row r="100" spans="1:38" s="291" customFormat="1" ht="12.75" customHeight="1">
      <c r="A100" s="332">
        <v>20</v>
      </c>
      <c r="B100" s="367">
        <v>44447</v>
      </c>
      <c r="C100" s="351"/>
      <c r="D100" s="338" t="s">
        <v>948</v>
      </c>
      <c r="E100" s="352" t="s">
        <v>616</v>
      </c>
      <c r="F100" s="286">
        <v>39</v>
      </c>
      <c r="G100" s="286">
        <v>27</v>
      </c>
      <c r="H100" s="286">
        <v>45</v>
      </c>
      <c r="I100" s="353" t="s">
        <v>949</v>
      </c>
      <c r="J100" s="299" t="s">
        <v>989</v>
      </c>
      <c r="K100" s="310">
        <f t="shared" ref="K100" si="86">H100-F100</f>
        <v>6</v>
      </c>
      <c r="L100" s="310">
        <v>100</v>
      </c>
      <c r="M100" s="311">
        <f t="shared" ref="M100" si="87">(K100*N100)-100</f>
        <v>2300</v>
      </c>
      <c r="N100" s="311">
        <v>400</v>
      </c>
      <c r="O100" s="301" t="s">
        <v>614</v>
      </c>
      <c r="P100" s="312">
        <v>44448</v>
      </c>
      <c r="Q100" s="306"/>
      <c r="R100" s="307" t="s">
        <v>615</v>
      </c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</row>
    <row r="101" spans="1:38" s="291" customFormat="1" ht="12.75" customHeight="1">
      <c r="A101" s="332">
        <v>21</v>
      </c>
      <c r="B101" s="367">
        <v>44448</v>
      </c>
      <c r="C101" s="351"/>
      <c r="D101" s="338" t="s">
        <v>954</v>
      </c>
      <c r="E101" s="352" t="s">
        <v>616</v>
      </c>
      <c r="F101" s="286">
        <v>40</v>
      </c>
      <c r="G101" s="286"/>
      <c r="H101" s="286">
        <v>52</v>
      </c>
      <c r="I101" s="353">
        <v>100</v>
      </c>
      <c r="J101" s="299" t="s">
        <v>957</v>
      </c>
      <c r="K101" s="310">
        <f t="shared" ref="K101" si="88">H101-F101</f>
        <v>12</v>
      </c>
      <c r="L101" s="310">
        <v>100</v>
      </c>
      <c r="M101" s="311">
        <f t="shared" ref="M101" si="89">(K101*N101)-100</f>
        <v>500</v>
      </c>
      <c r="N101" s="311">
        <v>50</v>
      </c>
      <c r="O101" s="301" t="s">
        <v>614</v>
      </c>
      <c r="P101" s="322">
        <v>44448</v>
      </c>
      <c r="Q101" s="306"/>
      <c r="R101" s="307" t="s">
        <v>615</v>
      </c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</row>
    <row r="102" spans="1:38" s="291" customFormat="1" ht="12.75" customHeight="1">
      <c r="A102" s="332">
        <v>22</v>
      </c>
      <c r="B102" s="367">
        <v>44448</v>
      </c>
      <c r="C102" s="351"/>
      <c r="D102" s="338" t="s">
        <v>955</v>
      </c>
      <c r="E102" s="352" t="s">
        <v>616</v>
      </c>
      <c r="F102" s="286">
        <v>72.5</v>
      </c>
      <c r="G102" s="286"/>
      <c r="H102" s="286">
        <v>115</v>
      </c>
      <c r="I102" s="353">
        <v>150</v>
      </c>
      <c r="J102" s="299" t="s">
        <v>988</v>
      </c>
      <c r="K102" s="310">
        <f t="shared" ref="K102" si="90">H102-F102</f>
        <v>42.5</v>
      </c>
      <c r="L102" s="310">
        <v>100</v>
      </c>
      <c r="M102" s="311">
        <f t="shared" ref="M102" si="91">(K102*N102)-100</f>
        <v>962.5</v>
      </c>
      <c r="N102" s="311">
        <v>25</v>
      </c>
      <c r="O102" s="301" t="s">
        <v>614</v>
      </c>
      <c r="P102" s="322">
        <v>44448</v>
      </c>
      <c r="Q102" s="306"/>
      <c r="R102" s="307" t="s">
        <v>618</v>
      </c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</row>
    <row r="103" spans="1:38" s="291" customFormat="1" ht="12.75" customHeight="1">
      <c r="A103" s="332">
        <v>23</v>
      </c>
      <c r="B103" s="284">
        <v>44448</v>
      </c>
      <c r="C103" s="351"/>
      <c r="D103" s="338" t="s">
        <v>954</v>
      </c>
      <c r="E103" s="352" t="s">
        <v>616</v>
      </c>
      <c r="F103" s="286">
        <v>40</v>
      </c>
      <c r="G103" s="286"/>
      <c r="H103" s="286">
        <v>51</v>
      </c>
      <c r="I103" s="353">
        <v>100</v>
      </c>
      <c r="J103" s="299" t="s">
        <v>958</v>
      </c>
      <c r="K103" s="310">
        <f t="shared" ref="K103:K104" si="92">H103-F103</f>
        <v>11</v>
      </c>
      <c r="L103" s="310">
        <v>100</v>
      </c>
      <c r="M103" s="311">
        <f t="shared" ref="M103:M104" si="93">(K103*N103)-100</f>
        <v>450</v>
      </c>
      <c r="N103" s="311">
        <v>50</v>
      </c>
      <c r="O103" s="301" t="s">
        <v>614</v>
      </c>
      <c r="P103" s="322">
        <v>44448</v>
      </c>
      <c r="Q103" s="306"/>
      <c r="R103" s="307" t="s">
        <v>615</v>
      </c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</row>
    <row r="104" spans="1:38" s="291" customFormat="1" ht="12.75" customHeight="1">
      <c r="A104" s="332">
        <v>24</v>
      </c>
      <c r="B104" s="284">
        <v>44448</v>
      </c>
      <c r="C104" s="351"/>
      <c r="D104" s="338" t="s">
        <v>955</v>
      </c>
      <c r="E104" s="352" t="s">
        <v>616</v>
      </c>
      <c r="F104" s="286">
        <v>32.5</v>
      </c>
      <c r="G104" s="286"/>
      <c r="H104" s="286">
        <v>52.5</v>
      </c>
      <c r="I104" s="353">
        <v>80</v>
      </c>
      <c r="J104" s="299" t="s">
        <v>959</v>
      </c>
      <c r="K104" s="310">
        <f t="shared" si="92"/>
        <v>20</v>
      </c>
      <c r="L104" s="310">
        <v>100</v>
      </c>
      <c r="M104" s="311">
        <f t="shared" si="93"/>
        <v>400</v>
      </c>
      <c r="N104" s="311">
        <v>25</v>
      </c>
      <c r="O104" s="301" t="s">
        <v>614</v>
      </c>
      <c r="P104" s="322">
        <v>44448</v>
      </c>
      <c r="Q104" s="306"/>
      <c r="R104" s="307" t="s">
        <v>618</v>
      </c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  <c r="AK104" s="290"/>
      <c r="AL104" s="290"/>
    </row>
    <row r="105" spans="1:38" s="291" customFormat="1" ht="12.75" customHeight="1">
      <c r="A105" s="354">
        <v>25</v>
      </c>
      <c r="B105" s="281">
        <v>44448</v>
      </c>
      <c r="C105" s="355"/>
      <c r="D105" s="339" t="s">
        <v>954</v>
      </c>
      <c r="E105" s="356" t="s">
        <v>616</v>
      </c>
      <c r="F105" s="280">
        <v>26.5</v>
      </c>
      <c r="G105" s="280"/>
      <c r="H105" s="280">
        <v>13.5</v>
      </c>
      <c r="I105" s="282">
        <v>70</v>
      </c>
      <c r="J105" s="287" t="s">
        <v>937</v>
      </c>
      <c r="K105" s="308">
        <f t="shared" ref="K105:K106" si="94">H105-F105</f>
        <v>-13</v>
      </c>
      <c r="L105" s="308">
        <v>100</v>
      </c>
      <c r="M105" s="283">
        <f t="shared" ref="M105:M106" si="95">(K105*N105)-100</f>
        <v>-750</v>
      </c>
      <c r="N105" s="283">
        <v>50</v>
      </c>
      <c r="O105" s="288" t="s">
        <v>627</v>
      </c>
      <c r="P105" s="309">
        <v>44448</v>
      </c>
      <c r="Q105" s="306"/>
      <c r="R105" s="307" t="s">
        <v>615</v>
      </c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0"/>
    </row>
    <row r="106" spans="1:38" s="291" customFormat="1" ht="12.75" customHeight="1">
      <c r="A106" s="332">
        <v>26</v>
      </c>
      <c r="B106" s="284">
        <v>44448</v>
      </c>
      <c r="C106" s="351"/>
      <c r="D106" s="338" t="s">
        <v>956</v>
      </c>
      <c r="E106" s="352" t="s">
        <v>616</v>
      </c>
      <c r="F106" s="286">
        <v>34</v>
      </c>
      <c r="G106" s="286">
        <v>19</v>
      </c>
      <c r="H106" s="286">
        <v>42</v>
      </c>
      <c r="I106" s="353">
        <v>55</v>
      </c>
      <c r="J106" s="299" t="s">
        <v>982</v>
      </c>
      <c r="K106" s="310">
        <f t="shared" si="94"/>
        <v>8</v>
      </c>
      <c r="L106" s="310">
        <v>100</v>
      </c>
      <c r="M106" s="311">
        <f t="shared" si="95"/>
        <v>3100</v>
      </c>
      <c r="N106" s="311">
        <v>400</v>
      </c>
      <c r="O106" s="301" t="s">
        <v>614</v>
      </c>
      <c r="P106" s="312">
        <v>44452</v>
      </c>
      <c r="Q106" s="306"/>
      <c r="R106" s="307" t="s">
        <v>615</v>
      </c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0"/>
    </row>
    <row r="107" spans="1:38" s="291" customFormat="1" ht="12.75" customHeight="1">
      <c r="A107" s="354">
        <v>27</v>
      </c>
      <c r="B107" s="281">
        <v>44452</v>
      </c>
      <c r="C107" s="355"/>
      <c r="D107" s="339" t="s">
        <v>975</v>
      </c>
      <c r="E107" s="356" t="s">
        <v>616</v>
      </c>
      <c r="F107" s="280">
        <v>38</v>
      </c>
      <c r="G107" s="280">
        <v>25</v>
      </c>
      <c r="H107" s="280">
        <v>25</v>
      </c>
      <c r="I107" s="282" t="s">
        <v>976</v>
      </c>
      <c r="J107" s="287" t="s">
        <v>937</v>
      </c>
      <c r="K107" s="308">
        <f t="shared" ref="K107:K109" si="96">H107-F107</f>
        <v>-13</v>
      </c>
      <c r="L107" s="308">
        <v>100</v>
      </c>
      <c r="M107" s="283">
        <f t="shared" ref="M107:M109" si="97">(K107*N107)-100</f>
        <v>-5300</v>
      </c>
      <c r="N107" s="283">
        <v>400</v>
      </c>
      <c r="O107" s="288" t="s">
        <v>627</v>
      </c>
      <c r="P107" s="309">
        <v>44453</v>
      </c>
      <c r="Q107" s="306"/>
      <c r="R107" s="307" t="s">
        <v>615</v>
      </c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0"/>
    </row>
    <row r="108" spans="1:38" s="291" customFormat="1" ht="12.75" customHeight="1">
      <c r="A108" s="354">
        <v>28</v>
      </c>
      <c r="B108" s="281">
        <v>44452</v>
      </c>
      <c r="C108" s="355"/>
      <c r="D108" s="339" t="s">
        <v>977</v>
      </c>
      <c r="E108" s="356" t="s">
        <v>616</v>
      </c>
      <c r="F108" s="280">
        <v>25.5</v>
      </c>
      <c r="G108" s="280">
        <v>15</v>
      </c>
      <c r="H108" s="280">
        <v>15</v>
      </c>
      <c r="I108" s="282" t="s">
        <v>978</v>
      </c>
      <c r="J108" s="287" t="s">
        <v>995</v>
      </c>
      <c r="K108" s="308">
        <f t="shared" si="96"/>
        <v>-10.5</v>
      </c>
      <c r="L108" s="308">
        <v>100</v>
      </c>
      <c r="M108" s="283">
        <f t="shared" si="97"/>
        <v>-4300</v>
      </c>
      <c r="N108" s="283">
        <v>400</v>
      </c>
      <c r="O108" s="288" t="s">
        <v>627</v>
      </c>
      <c r="P108" s="309">
        <v>44453</v>
      </c>
      <c r="Q108" s="306"/>
      <c r="R108" s="307" t="s">
        <v>618</v>
      </c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  <c r="AK108" s="290"/>
      <c r="AL108" s="290"/>
    </row>
    <row r="109" spans="1:38" s="291" customFormat="1" ht="12.75" customHeight="1">
      <c r="A109" s="354">
        <v>29</v>
      </c>
      <c r="B109" s="281">
        <v>44452</v>
      </c>
      <c r="C109" s="355"/>
      <c r="D109" s="339" t="s">
        <v>979</v>
      </c>
      <c r="E109" s="356" t="s">
        <v>616</v>
      </c>
      <c r="F109" s="280">
        <v>56</v>
      </c>
      <c r="G109" s="280">
        <v>17</v>
      </c>
      <c r="H109" s="280">
        <v>17</v>
      </c>
      <c r="I109" s="282" t="s">
        <v>980</v>
      </c>
      <c r="J109" s="287" t="s">
        <v>1034</v>
      </c>
      <c r="K109" s="308">
        <f t="shared" si="96"/>
        <v>-39</v>
      </c>
      <c r="L109" s="308">
        <v>100</v>
      </c>
      <c r="M109" s="283">
        <f t="shared" si="97"/>
        <v>-2050</v>
      </c>
      <c r="N109" s="283">
        <v>50</v>
      </c>
      <c r="O109" s="288" t="s">
        <v>627</v>
      </c>
      <c r="P109" s="309">
        <v>44454</v>
      </c>
      <c r="Q109" s="306"/>
      <c r="R109" s="307" t="s">
        <v>615</v>
      </c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  <c r="AJ109" s="290"/>
      <c r="AK109" s="290"/>
      <c r="AL109" s="290"/>
    </row>
    <row r="110" spans="1:38" s="291" customFormat="1" ht="12.75" customHeight="1">
      <c r="A110" s="332">
        <v>30</v>
      </c>
      <c r="B110" s="284">
        <v>44453</v>
      </c>
      <c r="C110" s="351"/>
      <c r="D110" s="338" t="s">
        <v>909</v>
      </c>
      <c r="E110" s="352" t="s">
        <v>855</v>
      </c>
      <c r="F110" s="286">
        <v>124</v>
      </c>
      <c r="G110" s="286">
        <v>210</v>
      </c>
      <c r="H110" s="286">
        <v>108</v>
      </c>
      <c r="I110" s="353">
        <v>0.1</v>
      </c>
      <c r="J110" s="299" t="s">
        <v>993</v>
      </c>
      <c r="K110" s="310">
        <f>F110-H110</f>
        <v>16</v>
      </c>
      <c r="L110" s="310">
        <v>100</v>
      </c>
      <c r="M110" s="311">
        <f t="shared" ref="M110:M111" si="98">(K110*N110)-100</f>
        <v>700</v>
      </c>
      <c r="N110" s="311">
        <v>50</v>
      </c>
      <c r="O110" s="301" t="s">
        <v>614</v>
      </c>
      <c r="P110" s="322">
        <v>44453</v>
      </c>
      <c r="Q110" s="306"/>
      <c r="R110" s="307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  <c r="AJ110" s="290"/>
      <c r="AK110" s="290"/>
      <c r="AL110" s="290"/>
    </row>
    <row r="111" spans="1:38" s="291" customFormat="1" ht="12.75" customHeight="1">
      <c r="A111" s="332">
        <v>31</v>
      </c>
      <c r="B111" s="284">
        <v>44453</v>
      </c>
      <c r="C111" s="351"/>
      <c r="D111" s="338" t="s">
        <v>996</v>
      </c>
      <c r="E111" s="352" t="s">
        <v>616</v>
      </c>
      <c r="F111" s="286">
        <v>27</v>
      </c>
      <c r="G111" s="286">
        <v>18</v>
      </c>
      <c r="H111" s="286">
        <v>31</v>
      </c>
      <c r="I111" s="353" t="s">
        <v>997</v>
      </c>
      <c r="J111" s="299" t="s">
        <v>1043</v>
      </c>
      <c r="K111" s="310">
        <f t="shared" ref="K111" si="99">H111-F111</f>
        <v>4</v>
      </c>
      <c r="L111" s="310">
        <v>100</v>
      </c>
      <c r="M111" s="311">
        <f t="shared" si="98"/>
        <v>2200</v>
      </c>
      <c r="N111" s="311">
        <v>575</v>
      </c>
      <c r="O111" s="301" t="s">
        <v>614</v>
      </c>
      <c r="P111" s="322">
        <v>44453</v>
      </c>
      <c r="Q111" s="306"/>
      <c r="R111" s="307"/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  <c r="AJ111" s="290"/>
      <c r="AK111" s="290"/>
      <c r="AL111" s="290"/>
    </row>
    <row r="112" spans="1:38" s="291" customFormat="1" ht="12.75" customHeight="1">
      <c r="A112" s="332">
        <v>32</v>
      </c>
      <c r="B112" s="284">
        <v>44453</v>
      </c>
      <c r="C112" s="351"/>
      <c r="D112" s="338" t="s">
        <v>998</v>
      </c>
      <c r="E112" s="352" t="s">
        <v>616</v>
      </c>
      <c r="F112" s="286">
        <v>155</v>
      </c>
      <c r="G112" s="286">
        <v>60</v>
      </c>
      <c r="H112" s="286">
        <v>215</v>
      </c>
      <c r="I112" s="353" t="s">
        <v>999</v>
      </c>
      <c r="J112" s="299" t="s">
        <v>825</v>
      </c>
      <c r="K112" s="310">
        <f t="shared" ref="K112" si="100">H112-F112</f>
        <v>60</v>
      </c>
      <c r="L112" s="310">
        <v>100</v>
      </c>
      <c r="M112" s="311">
        <f t="shared" ref="M112" si="101">(K112*N112)-100</f>
        <v>1400</v>
      </c>
      <c r="N112" s="311">
        <v>25</v>
      </c>
      <c r="O112" s="301" t="s">
        <v>614</v>
      </c>
      <c r="P112" s="322">
        <v>44453</v>
      </c>
      <c r="Q112" s="306"/>
      <c r="R112" s="307"/>
      <c r="S112" s="290"/>
      <c r="T112" s="290"/>
      <c r="U112" s="290"/>
      <c r="V112" s="290"/>
      <c r="W112" s="290"/>
      <c r="X112" s="290"/>
      <c r="Y112" s="290"/>
      <c r="Z112" s="290"/>
      <c r="AA112" s="290"/>
      <c r="AB112" s="290"/>
      <c r="AC112" s="290"/>
      <c r="AD112" s="290"/>
      <c r="AE112" s="290"/>
      <c r="AF112" s="290"/>
      <c r="AG112" s="290"/>
      <c r="AH112" s="290"/>
      <c r="AI112" s="290"/>
      <c r="AJ112" s="290"/>
      <c r="AK112" s="290"/>
      <c r="AL112" s="290"/>
    </row>
    <row r="113" spans="1:38" s="291" customFormat="1" ht="12.75" customHeight="1">
      <c r="A113" s="330">
        <v>33</v>
      </c>
      <c r="B113" s="292">
        <v>44453</v>
      </c>
      <c r="C113" s="345"/>
      <c r="D113" s="334" t="s">
        <v>1000</v>
      </c>
      <c r="E113" s="347" t="s">
        <v>855</v>
      </c>
      <c r="F113" s="333" t="s">
        <v>1001</v>
      </c>
      <c r="G113" s="333">
        <v>2.7</v>
      </c>
      <c r="H113" s="333"/>
      <c r="I113" s="343">
        <v>0.1</v>
      </c>
      <c r="J113" s="341" t="s">
        <v>617</v>
      </c>
      <c r="K113" s="302"/>
      <c r="L113" s="302"/>
      <c r="M113" s="289"/>
      <c r="N113" s="303"/>
      <c r="O113" s="304"/>
      <c r="P113" s="305"/>
      <c r="Q113" s="306"/>
      <c r="R113" s="307"/>
      <c r="S113" s="290"/>
      <c r="T113" s="290"/>
      <c r="U113" s="290"/>
      <c r="V113" s="290"/>
      <c r="W113" s="290"/>
      <c r="X113" s="290"/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0"/>
      <c r="AJ113" s="290"/>
      <c r="AK113" s="290"/>
      <c r="AL113" s="290"/>
    </row>
    <row r="114" spans="1:38" s="291" customFormat="1" ht="12.75" customHeight="1">
      <c r="A114" s="354">
        <v>34</v>
      </c>
      <c r="B114" s="281">
        <v>44454</v>
      </c>
      <c r="C114" s="355"/>
      <c r="D114" s="339" t="s">
        <v>998</v>
      </c>
      <c r="E114" s="356" t="s">
        <v>616</v>
      </c>
      <c r="F114" s="280">
        <v>135</v>
      </c>
      <c r="G114" s="280">
        <v>30</v>
      </c>
      <c r="H114" s="280">
        <v>47.5</v>
      </c>
      <c r="I114" s="282">
        <v>300</v>
      </c>
      <c r="J114" s="287" t="s">
        <v>1042</v>
      </c>
      <c r="K114" s="308">
        <f t="shared" ref="K114:K115" si="102">H114-F114</f>
        <v>-87.5</v>
      </c>
      <c r="L114" s="308">
        <v>100</v>
      </c>
      <c r="M114" s="283">
        <f t="shared" ref="M114:M115" si="103">(K114*N114)-100</f>
        <v>-2287.5</v>
      </c>
      <c r="N114" s="283">
        <v>25</v>
      </c>
      <c r="O114" s="288" t="s">
        <v>627</v>
      </c>
      <c r="P114" s="309">
        <v>44454</v>
      </c>
      <c r="Q114" s="306"/>
      <c r="R114" s="307"/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0"/>
    </row>
    <row r="115" spans="1:38" s="291" customFormat="1" ht="12.75" customHeight="1">
      <c r="A115" s="332">
        <v>35</v>
      </c>
      <c r="B115" s="284">
        <v>44454</v>
      </c>
      <c r="C115" s="351"/>
      <c r="D115" s="338" t="s">
        <v>1037</v>
      </c>
      <c r="E115" s="352" t="s">
        <v>616</v>
      </c>
      <c r="F115" s="286">
        <v>84</v>
      </c>
      <c r="G115" s="286">
        <v>60</v>
      </c>
      <c r="H115" s="286">
        <v>95</v>
      </c>
      <c r="I115" s="353">
        <v>120</v>
      </c>
      <c r="J115" s="299" t="s">
        <v>958</v>
      </c>
      <c r="K115" s="310">
        <f t="shared" si="102"/>
        <v>11</v>
      </c>
      <c r="L115" s="310">
        <v>100</v>
      </c>
      <c r="M115" s="311">
        <f t="shared" si="103"/>
        <v>2100</v>
      </c>
      <c r="N115" s="311">
        <v>200</v>
      </c>
      <c r="O115" s="301" t="s">
        <v>614</v>
      </c>
      <c r="P115" s="322">
        <v>44454</v>
      </c>
      <c r="Q115" s="306"/>
      <c r="R115" s="307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0"/>
      <c r="AI115" s="290"/>
      <c r="AJ115" s="290"/>
      <c r="AK115" s="290"/>
      <c r="AL115" s="290"/>
    </row>
    <row r="116" spans="1:38" s="291" customFormat="1" ht="12.75" customHeight="1">
      <c r="A116" s="330">
        <v>36</v>
      </c>
      <c r="B116" s="292">
        <v>44454</v>
      </c>
      <c r="C116" s="345"/>
      <c r="D116" s="334" t="s">
        <v>1038</v>
      </c>
      <c r="E116" s="347" t="s">
        <v>855</v>
      </c>
      <c r="F116" s="333" t="s">
        <v>1039</v>
      </c>
      <c r="G116" s="333">
        <v>170</v>
      </c>
      <c r="H116" s="333"/>
      <c r="I116" s="343">
        <v>0.1</v>
      </c>
      <c r="J116" s="341" t="s">
        <v>617</v>
      </c>
      <c r="K116" s="302"/>
      <c r="L116" s="302"/>
      <c r="M116" s="289"/>
      <c r="N116" s="303"/>
      <c r="O116" s="304"/>
      <c r="P116" s="305"/>
      <c r="Q116" s="306"/>
      <c r="R116" s="307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  <c r="AJ116" s="290"/>
      <c r="AK116" s="290"/>
      <c r="AL116" s="290"/>
    </row>
    <row r="117" spans="1:38" s="291" customFormat="1" ht="12.75" customHeight="1">
      <c r="A117" s="330">
        <v>37</v>
      </c>
      <c r="B117" s="292">
        <v>44454</v>
      </c>
      <c r="C117" s="345"/>
      <c r="D117" s="334" t="s">
        <v>1040</v>
      </c>
      <c r="E117" s="347" t="s">
        <v>616</v>
      </c>
      <c r="F117" s="333" t="s">
        <v>1041</v>
      </c>
      <c r="G117" s="333">
        <v>30</v>
      </c>
      <c r="H117" s="333"/>
      <c r="I117" s="343" t="s">
        <v>934</v>
      </c>
      <c r="J117" s="341" t="s">
        <v>617</v>
      </c>
      <c r="K117" s="302"/>
      <c r="L117" s="302"/>
      <c r="M117" s="289"/>
      <c r="N117" s="303"/>
      <c r="O117" s="304"/>
      <c r="P117" s="305"/>
      <c r="Q117" s="306"/>
      <c r="R117" s="307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</row>
    <row r="118" spans="1:38" s="291" customFormat="1" ht="12.75" customHeight="1">
      <c r="A118" s="330"/>
      <c r="B118" s="314"/>
      <c r="C118" s="345"/>
      <c r="D118" s="334"/>
      <c r="E118" s="347"/>
      <c r="F118" s="333"/>
      <c r="G118" s="333"/>
      <c r="H118" s="333"/>
      <c r="I118" s="343"/>
      <c r="J118" s="341"/>
      <c r="K118" s="302"/>
      <c r="L118" s="302"/>
      <c r="M118" s="289"/>
      <c r="N118" s="303"/>
      <c r="O118" s="304"/>
      <c r="P118" s="305"/>
      <c r="Q118" s="306"/>
      <c r="R118" s="307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  <c r="AJ118" s="290"/>
      <c r="AK118" s="290"/>
      <c r="AL118" s="290"/>
    </row>
    <row r="119" spans="1:38" ht="13.9" customHeight="1">
      <c r="A119" s="340"/>
      <c r="B119" s="294"/>
      <c r="C119" s="346"/>
      <c r="D119" s="344"/>
      <c r="E119" s="348"/>
      <c r="F119" s="333"/>
      <c r="G119" s="297"/>
      <c r="H119" s="297"/>
      <c r="I119" s="318"/>
      <c r="J119" s="342"/>
      <c r="K119" s="113"/>
      <c r="L119" s="113"/>
      <c r="M119" s="174"/>
      <c r="N119" s="113"/>
      <c r="O119" s="159"/>
      <c r="P119" s="158"/>
      <c r="Q119" s="172"/>
      <c r="R119" s="185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80"/>
      <c r="B122" s="186"/>
      <c r="C122" s="186"/>
      <c r="D122" s="187"/>
      <c r="E122" s="180"/>
      <c r="F122" s="188"/>
      <c r="G122" s="180"/>
      <c r="H122" s="180"/>
      <c r="I122" s="180"/>
      <c r="J122" s="186"/>
      <c r="K122" s="189"/>
      <c r="L122" s="180"/>
      <c r="M122" s="180"/>
      <c r="N122" s="180"/>
      <c r="O122" s="190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98" t="s">
        <v>639</v>
      </c>
      <c r="B123" s="191"/>
      <c r="C123" s="191"/>
      <c r="D123" s="192"/>
      <c r="E123" s="151"/>
      <c r="F123" s="6"/>
      <c r="G123" s="6"/>
      <c r="H123" s="152"/>
      <c r="I123" s="193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99" t="s">
        <v>16</v>
      </c>
      <c r="B124" s="100" t="s">
        <v>590</v>
      </c>
      <c r="C124" s="100"/>
      <c r="D124" s="101" t="s">
        <v>602</v>
      </c>
      <c r="E124" s="100" t="s">
        <v>603</v>
      </c>
      <c r="F124" s="100" t="s">
        <v>604</v>
      </c>
      <c r="G124" s="100" t="s">
        <v>605</v>
      </c>
      <c r="H124" s="100" t="s">
        <v>606</v>
      </c>
      <c r="I124" s="100" t="s">
        <v>607</v>
      </c>
      <c r="J124" s="99" t="s">
        <v>608</v>
      </c>
      <c r="K124" s="155" t="s">
        <v>626</v>
      </c>
      <c r="L124" s="156" t="s">
        <v>610</v>
      </c>
      <c r="M124" s="102" t="s">
        <v>611</v>
      </c>
      <c r="N124" s="100" t="s">
        <v>612</v>
      </c>
      <c r="O124" s="101" t="s">
        <v>613</v>
      </c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4.25" customHeight="1">
      <c r="A125" s="108">
        <v>1</v>
      </c>
      <c r="B125" s="109">
        <v>44420</v>
      </c>
      <c r="C125" s="194"/>
      <c r="D125" s="110" t="s">
        <v>516</v>
      </c>
      <c r="E125" s="111" t="s">
        <v>616</v>
      </c>
      <c r="F125" s="108" t="s">
        <v>856</v>
      </c>
      <c r="G125" s="108">
        <v>284</v>
      </c>
      <c r="H125" s="111"/>
      <c r="I125" s="112" t="s">
        <v>857</v>
      </c>
      <c r="J125" s="113" t="s">
        <v>617</v>
      </c>
      <c r="K125" s="113"/>
      <c r="L125" s="114"/>
      <c r="M125" s="115"/>
      <c r="N125" s="113"/>
      <c r="O125" s="158"/>
      <c r="P125" s="103"/>
      <c r="Q125" s="1"/>
      <c r="R125" s="1" t="s">
        <v>615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95"/>
      <c r="B126" s="157"/>
      <c r="C126" s="196"/>
      <c r="D126" s="110"/>
      <c r="E126" s="197"/>
      <c r="F126" s="197"/>
      <c r="G126" s="197"/>
      <c r="H126" s="197"/>
      <c r="I126" s="197"/>
      <c r="J126" s="197"/>
      <c r="K126" s="198"/>
      <c r="L126" s="199"/>
      <c r="M126" s="197"/>
      <c r="N126" s="200"/>
      <c r="O126" s="201"/>
      <c r="P126" s="202"/>
      <c r="R126" s="6"/>
      <c r="S126" s="44"/>
      <c r="T126" s="1"/>
      <c r="U126" s="1"/>
      <c r="V126" s="1"/>
      <c r="W126" s="1"/>
      <c r="X126" s="1"/>
      <c r="Y126" s="1"/>
      <c r="Z126" s="1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1:38" ht="12.75" customHeight="1">
      <c r="A127" s="135" t="s">
        <v>619</v>
      </c>
      <c r="B127" s="135"/>
      <c r="C127" s="135"/>
      <c r="D127" s="135"/>
      <c r="E127" s="44"/>
      <c r="F127" s="143" t="s">
        <v>621</v>
      </c>
      <c r="G127" s="59"/>
      <c r="H127" s="59"/>
      <c r="I127" s="59"/>
      <c r="J127" s="6"/>
      <c r="K127" s="167"/>
      <c r="L127" s="168"/>
      <c r="M127" s="6"/>
      <c r="N127" s="125"/>
      <c r="O127" s="203"/>
      <c r="P127" s="1"/>
      <c r="Q127" s="1"/>
      <c r="R127" s="6"/>
      <c r="S127" s="1"/>
      <c r="T127" s="1"/>
      <c r="U127" s="1"/>
      <c r="V127" s="1"/>
      <c r="W127" s="1"/>
      <c r="X127" s="1"/>
      <c r="Y127" s="1"/>
    </row>
    <row r="128" spans="1:38" ht="12.75" customHeight="1">
      <c r="A128" s="142" t="s">
        <v>620</v>
      </c>
      <c r="B128" s="135"/>
      <c r="C128" s="135"/>
      <c r="D128" s="135"/>
      <c r="E128" s="6"/>
      <c r="F128" s="143" t="s">
        <v>623</v>
      </c>
      <c r="G128" s="6"/>
      <c r="H128" s="6" t="s">
        <v>848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42"/>
      <c r="B129" s="135"/>
      <c r="C129" s="135"/>
      <c r="D129" s="135"/>
      <c r="E129" s="6"/>
      <c r="F129" s="143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9"/>
      <c r="S129" s="1"/>
      <c r="T129" s="1"/>
      <c r="U129" s="1"/>
      <c r="V129" s="1"/>
      <c r="W129" s="1"/>
      <c r="X129" s="1"/>
      <c r="Y129" s="1"/>
      <c r="Z129" s="1"/>
    </row>
    <row r="130" spans="1:38" ht="12.75" customHeight="1">
      <c r="A130" s="1"/>
      <c r="B130" s="150" t="s">
        <v>640</v>
      </c>
      <c r="C130" s="150"/>
      <c r="D130" s="150"/>
      <c r="E130" s="150"/>
      <c r="F130" s="151"/>
      <c r="G130" s="6"/>
      <c r="H130" s="6"/>
      <c r="I130" s="152"/>
      <c r="J130" s="153"/>
      <c r="K130" s="154"/>
      <c r="L130" s="153"/>
      <c r="M130" s="6"/>
      <c r="N130" s="1"/>
      <c r="O130" s="1"/>
      <c r="Q130" s="1"/>
      <c r="R130" s="59"/>
      <c r="S130" s="1"/>
      <c r="T130" s="1"/>
      <c r="U130" s="1"/>
      <c r="V130" s="1"/>
      <c r="W130" s="1"/>
      <c r="X130" s="1"/>
      <c r="Y130" s="1"/>
      <c r="Z130" s="1"/>
    </row>
    <row r="131" spans="1:38" ht="38.25" customHeight="1">
      <c r="A131" s="99" t="s">
        <v>16</v>
      </c>
      <c r="B131" s="100" t="s">
        <v>590</v>
      </c>
      <c r="C131" s="100"/>
      <c r="D131" s="101" t="s">
        <v>602</v>
      </c>
      <c r="E131" s="100" t="s">
        <v>603</v>
      </c>
      <c r="F131" s="100" t="s">
        <v>604</v>
      </c>
      <c r="G131" s="100" t="s">
        <v>625</v>
      </c>
      <c r="H131" s="100" t="s">
        <v>606</v>
      </c>
      <c r="I131" s="100" t="s">
        <v>607</v>
      </c>
      <c r="J131" s="204" t="s">
        <v>608</v>
      </c>
      <c r="K131" s="155" t="s">
        <v>626</v>
      </c>
      <c r="L131" s="171" t="s">
        <v>634</v>
      </c>
      <c r="M131" s="100" t="s">
        <v>635</v>
      </c>
      <c r="N131" s="156" t="s">
        <v>610</v>
      </c>
      <c r="O131" s="102" t="s">
        <v>611</v>
      </c>
      <c r="P131" s="100" t="s">
        <v>612</v>
      </c>
      <c r="Q131" s="101" t="s">
        <v>613</v>
      </c>
      <c r="R131" s="59"/>
      <c r="S131" s="1"/>
      <c r="T131" s="1"/>
      <c r="U131" s="1"/>
      <c r="V131" s="1"/>
      <c r="W131" s="1"/>
      <c r="X131" s="1"/>
      <c r="Y131" s="1"/>
      <c r="Z131" s="1"/>
    </row>
    <row r="132" spans="1:38" ht="14.25" customHeight="1">
      <c r="A132" s="116"/>
      <c r="B132" s="118"/>
      <c r="C132" s="205"/>
      <c r="D132" s="119"/>
      <c r="E132" s="120"/>
      <c r="F132" s="206"/>
      <c r="G132" s="116"/>
      <c r="H132" s="120"/>
      <c r="I132" s="121"/>
      <c r="J132" s="207"/>
      <c r="K132" s="207"/>
      <c r="L132" s="208"/>
      <c r="M132" s="108"/>
      <c r="N132" s="208"/>
      <c r="O132" s="209"/>
      <c r="P132" s="210"/>
      <c r="Q132" s="211"/>
      <c r="R132" s="165"/>
      <c r="S132" s="129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16"/>
      <c r="B133" s="118"/>
      <c r="C133" s="205"/>
      <c r="D133" s="119"/>
      <c r="E133" s="120"/>
      <c r="F133" s="206"/>
      <c r="G133" s="116"/>
      <c r="H133" s="120"/>
      <c r="I133" s="121"/>
      <c r="J133" s="207"/>
      <c r="K133" s="207"/>
      <c r="L133" s="208"/>
      <c r="M133" s="108"/>
      <c r="N133" s="208"/>
      <c r="O133" s="209"/>
      <c r="P133" s="210"/>
      <c r="Q133" s="211"/>
      <c r="R133" s="165"/>
      <c r="S133" s="129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38" ht="14.25" customHeight="1">
      <c r="A134" s="116"/>
      <c r="B134" s="118"/>
      <c r="C134" s="205"/>
      <c r="D134" s="119"/>
      <c r="E134" s="120"/>
      <c r="F134" s="206"/>
      <c r="G134" s="116"/>
      <c r="H134" s="120"/>
      <c r="I134" s="121"/>
      <c r="J134" s="207"/>
      <c r="K134" s="207"/>
      <c r="L134" s="208"/>
      <c r="M134" s="108"/>
      <c r="N134" s="208"/>
      <c r="O134" s="209"/>
      <c r="P134" s="210"/>
      <c r="Q134" s="21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16"/>
      <c r="B135" s="118"/>
      <c r="C135" s="205"/>
      <c r="D135" s="119"/>
      <c r="E135" s="120"/>
      <c r="F135" s="207"/>
      <c r="G135" s="116"/>
      <c r="H135" s="120"/>
      <c r="I135" s="121"/>
      <c r="J135" s="207"/>
      <c r="K135" s="207"/>
      <c r="L135" s="208"/>
      <c r="M135" s="108"/>
      <c r="N135" s="208"/>
      <c r="O135" s="209"/>
      <c r="P135" s="210"/>
      <c r="Q135" s="211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16"/>
      <c r="B136" s="118"/>
      <c r="C136" s="205"/>
      <c r="D136" s="119"/>
      <c r="E136" s="120"/>
      <c r="F136" s="207"/>
      <c r="G136" s="116"/>
      <c r="H136" s="120"/>
      <c r="I136" s="121"/>
      <c r="J136" s="207"/>
      <c r="K136" s="207"/>
      <c r="L136" s="208"/>
      <c r="M136" s="108"/>
      <c r="N136" s="208"/>
      <c r="O136" s="209"/>
      <c r="P136" s="210"/>
      <c r="Q136" s="211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16"/>
      <c r="B137" s="118"/>
      <c r="C137" s="205"/>
      <c r="D137" s="119"/>
      <c r="E137" s="120"/>
      <c r="F137" s="206"/>
      <c r="G137" s="116"/>
      <c r="H137" s="120"/>
      <c r="I137" s="121"/>
      <c r="J137" s="207"/>
      <c r="K137" s="207"/>
      <c r="L137" s="208"/>
      <c r="M137" s="108"/>
      <c r="N137" s="208"/>
      <c r="O137" s="209"/>
      <c r="P137" s="210"/>
      <c r="Q137" s="211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6"/>
      <c r="B138" s="118"/>
      <c r="C138" s="205"/>
      <c r="D138" s="119"/>
      <c r="E138" s="120"/>
      <c r="F138" s="206"/>
      <c r="G138" s="116"/>
      <c r="H138" s="120"/>
      <c r="I138" s="121"/>
      <c r="J138" s="207"/>
      <c r="K138" s="207"/>
      <c r="L138" s="207"/>
      <c r="M138" s="207"/>
      <c r="N138" s="208"/>
      <c r="O138" s="212"/>
      <c r="P138" s="210"/>
      <c r="Q138" s="211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6"/>
      <c r="B139" s="118"/>
      <c r="C139" s="205"/>
      <c r="D139" s="119"/>
      <c r="E139" s="120"/>
      <c r="F139" s="207"/>
      <c r="G139" s="116"/>
      <c r="H139" s="120"/>
      <c r="I139" s="121"/>
      <c r="J139" s="207"/>
      <c r="K139" s="207"/>
      <c r="L139" s="208"/>
      <c r="M139" s="108"/>
      <c r="N139" s="208"/>
      <c r="O139" s="209"/>
      <c r="P139" s="210"/>
      <c r="Q139" s="211"/>
      <c r="R139" s="165"/>
      <c r="S139" s="129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6"/>
      <c r="B140" s="118"/>
      <c r="C140" s="205"/>
      <c r="D140" s="119"/>
      <c r="E140" s="120"/>
      <c r="F140" s="206"/>
      <c r="G140" s="116"/>
      <c r="H140" s="120"/>
      <c r="I140" s="121"/>
      <c r="J140" s="213"/>
      <c r="K140" s="213"/>
      <c r="L140" s="213"/>
      <c r="M140" s="213"/>
      <c r="N140" s="214"/>
      <c r="O140" s="209"/>
      <c r="P140" s="122"/>
      <c r="Q140" s="211"/>
      <c r="R140" s="165"/>
      <c r="S140" s="129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42"/>
      <c r="B141" s="135"/>
      <c r="C141" s="135"/>
      <c r="D141" s="135"/>
      <c r="E141" s="6"/>
      <c r="F141" s="143"/>
      <c r="G141" s="6"/>
      <c r="H141" s="6"/>
      <c r="I141" s="6"/>
      <c r="J141" s="1"/>
      <c r="K141" s="6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42"/>
      <c r="B142" s="135"/>
      <c r="C142" s="135"/>
      <c r="D142" s="135"/>
      <c r="E142" s="6"/>
      <c r="F142" s="143"/>
      <c r="G142" s="59"/>
      <c r="H142" s="44"/>
      <c r="I142" s="59"/>
      <c r="J142" s="6"/>
      <c r="K142" s="167"/>
      <c r="L142" s="168"/>
      <c r="M142" s="6"/>
      <c r="N142" s="125"/>
      <c r="O142" s="169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59"/>
      <c r="B143" s="124"/>
      <c r="C143" s="124"/>
      <c r="D143" s="44"/>
      <c r="E143" s="59"/>
      <c r="F143" s="59"/>
      <c r="G143" s="59"/>
      <c r="H143" s="44"/>
      <c r="I143" s="59"/>
      <c r="J143" s="6"/>
      <c r="K143" s="167"/>
      <c r="L143" s="168"/>
      <c r="M143" s="6"/>
      <c r="N143" s="125"/>
      <c r="O143" s="169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44"/>
      <c r="B144" s="215" t="s">
        <v>641</v>
      </c>
      <c r="C144" s="215"/>
      <c r="D144" s="215"/>
      <c r="E144" s="215"/>
      <c r="F144" s="6"/>
      <c r="G144" s="6"/>
      <c r="H144" s="153"/>
      <c r="I144" s="6"/>
      <c r="J144" s="153"/>
      <c r="K144" s="154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99" t="s">
        <v>16</v>
      </c>
      <c r="B145" s="100" t="s">
        <v>590</v>
      </c>
      <c r="C145" s="100"/>
      <c r="D145" s="101" t="s">
        <v>602</v>
      </c>
      <c r="E145" s="100" t="s">
        <v>603</v>
      </c>
      <c r="F145" s="100" t="s">
        <v>604</v>
      </c>
      <c r="G145" s="100" t="s">
        <v>642</v>
      </c>
      <c r="H145" s="100" t="s">
        <v>643</v>
      </c>
      <c r="I145" s="100" t="s">
        <v>607</v>
      </c>
      <c r="J145" s="216" t="s">
        <v>608</v>
      </c>
      <c r="K145" s="100" t="s">
        <v>609</v>
      </c>
      <c r="L145" s="100" t="s">
        <v>644</v>
      </c>
      <c r="M145" s="100" t="s">
        <v>612</v>
      </c>
      <c r="N145" s="101" t="s">
        <v>613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1</v>
      </c>
      <c r="B146" s="218">
        <v>41579</v>
      </c>
      <c r="C146" s="218"/>
      <c r="D146" s="219" t="s">
        <v>645</v>
      </c>
      <c r="E146" s="220" t="s">
        <v>646</v>
      </c>
      <c r="F146" s="221">
        <v>82</v>
      </c>
      <c r="G146" s="220" t="s">
        <v>647</v>
      </c>
      <c r="H146" s="220">
        <v>100</v>
      </c>
      <c r="I146" s="222">
        <v>100</v>
      </c>
      <c r="J146" s="223" t="s">
        <v>648</v>
      </c>
      <c r="K146" s="224">
        <f t="shared" ref="K146:K198" si="104">H146-F146</f>
        <v>18</v>
      </c>
      <c r="L146" s="225">
        <f t="shared" ref="L146:L198" si="105">K146/F146</f>
        <v>0.21951219512195122</v>
      </c>
      <c r="M146" s="220" t="s">
        <v>614</v>
      </c>
      <c r="N146" s="226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2</v>
      </c>
      <c r="B147" s="218">
        <v>41794</v>
      </c>
      <c r="C147" s="218"/>
      <c r="D147" s="219" t="s">
        <v>649</v>
      </c>
      <c r="E147" s="220" t="s">
        <v>616</v>
      </c>
      <c r="F147" s="221">
        <v>257</v>
      </c>
      <c r="G147" s="220" t="s">
        <v>647</v>
      </c>
      <c r="H147" s="220">
        <v>300</v>
      </c>
      <c r="I147" s="222">
        <v>300</v>
      </c>
      <c r="J147" s="223" t="s">
        <v>648</v>
      </c>
      <c r="K147" s="224">
        <f t="shared" si="104"/>
        <v>43</v>
      </c>
      <c r="L147" s="225">
        <f t="shared" si="105"/>
        <v>0.16731517509727625</v>
      </c>
      <c r="M147" s="220" t="s">
        <v>614</v>
      </c>
      <c r="N147" s="226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3</v>
      </c>
      <c r="B148" s="218">
        <v>41828</v>
      </c>
      <c r="C148" s="218"/>
      <c r="D148" s="219" t="s">
        <v>650</v>
      </c>
      <c r="E148" s="220" t="s">
        <v>616</v>
      </c>
      <c r="F148" s="221">
        <v>393</v>
      </c>
      <c r="G148" s="220" t="s">
        <v>647</v>
      </c>
      <c r="H148" s="220">
        <v>468</v>
      </c>
      <c r="I148" s="222">
        <v>468</v>
      </c>
      <c r="J148" s="223" t="s">
        <v>648</v>
      </c>
      <c r="K148" s="224">
        <f t="shared" si="104"/>
        <v>75</v>
      </c>
      <c r="L148" s="225">
        <f t="shared" si="105"/>
        <v>0.19083969465648856</v>
      </c>
      <c r="M148" s="220" t="s">
        <v>614</v>
      </c>
      <c r="N148" s="226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4</v>
      </c>
      <c r="B149" s="218">
        <v>41857</v>
      </c>
      <c r="C149" s="218"/>
      <c r="D149" s="219" t="s">
        <v>651</v>
      </c>
      <c r="E149" s="220" t="s">
        <v>616</v>
      </c>
      <c r="F149" s="221">
        <v>205</v>
      </c>
      <c r="G149" s="220" t="s">
        <v>647</v>
      </c>
      <c r="H149" s="220">
        <v>275</v>
      </c>
      <c r="I149" s="222">
        <v>250</v>
      </c>
      <c r="J149" s="223" t="s">
        <v>648</v>
      </c>
      <c r="K149" s="224">
        <f t="shared" si="104"/>
        <v>70</v>
      </c>
      <c r="L149" s="225">
        <f t="shared" si="105"/>
        <v>0.34146341463414637</v>
      </c>
      <c r="M149" s="220" t="s">
        <v>614</v>
      </c>
      <c r="N149" s="226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5</v>
      </c>
      <c r="B150" s="218">
        <v>41886</v>
      </c>
      <c r="C150" s="218"/>
      <c r="D150" s="219" t="s">
        <v>652</v>
      </c>
      <c r="E150" s="220" t="s">
        <v>616</v>
      </c>
      <c r="F150" s="221">
        <v>162</v>
      </c>
      <c r="G150" s="220" t="s">
        <v>647</v>
      </c>
      <c r="H150" s="220">
        <v>190</v>
      </c>
      <c r="I150" s="222">
        <v>190</v>
      </c>
      <c r="J150" s="223" t="s">
        <v>648</v>
      </c>
      <c r="K150" s="224">
        <f t="shared" si="104"/>
        <v>28</v>
      </c>
      <c r="L150" s="225">
        <f t="shared" si="105"/>
        <v>0.1728395061728395</v>
      </c>
      <c r="M150" s="220" t="s">
        <v>614</v>
      </c>
      <c r="N150" s="226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6</v>
      </c>
      <c r="B151" s="218">
        <v>41886</v>
      </c>
      <c r="C151" s="218"/>
      <c r="D151" s="219" t="s">
        <v>653</v>
      </c>
      <c r="E151" s="220" t="s">
        <v>616</v>
      </c>
      <c r="F151" s="221">
        <v>75</v>
      </c>
      <c r="G151" s="220" t="s">
        <v>647</v>
      </c>
      <c r="H151" s="220">
        <v>91.5</v>
      </c>
      <c r="I151" s="222" t="s">
        <v>654</v>
      </c>
      <c r="J151" s="223" t="s">
        <v>655</v>
      </c>
      <c r="K151" s="224">
        <f t="shared" si="104"/>
        <v>16.5</v>
      </c>
      <c r="L151" s="225">
        <f t="shared" si="105"/>
        <v>0.22</v>
      </c>
      <c r="M151" s="220" t="s">
        <v>614</v>
      </c>
      <c r="N151" s="226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7</v>
      </c>
      <c r="B152" s="218">
        <v>41913</v>
      </c>
      <c r="C152" s="218"/>
      <c r="D152" s="219" t="s">
        <v>656</v>
      </c>
      <c r="E152" s="220" t="s">
        <v>616</v>
      </c>
      <c r="F152" s="221">
        <v>850</v>
      </c>
      <c r="G152" s="220" t="s">
        <v>647</v>
      </c>
      <c r="H152" s="220">
        <v>982.5</v>
      </c>
      <c r="I152" s="222">
        <v>1050</v>
      </c>
      <c r="J152" s="223" t="s">
        <v>657</v>
      </c>
      <c r="K152" s="224">
        <f t="shared" si="104"/>
        <v>132.5</v>
      </c>
      <c r="L152" s="225">
        <f t="shared" si="105"/>
        <v>0.15588235294117647</v>
      </c>
      <c r="M152" s="220" t="s">
        <v>614</v>
      </c>
      <c r="N152" s="226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8</v>
      </c>
      <c r="B153" s="218">
        <v>41913</v>
      </c>
      <c r="C153" s="218"/>
      <c r="D153" s="219" t="s">
        <v>658</v>
      </c>
      <c r="E153" s="220" t="s">
        <v>616</v>
      </c>
      <c r="F153" s="221">
        <v>475</v>
      </c>
      <c r="G153" s="220" t="s">
        <v>647</v>
      </c>
      <c r="H153" s="220">
        <v>515</v>
      </c>
      <c r="I153" s="222">
        <v>600</v>
      </c>
      <c r="J153" s="223" t="s">
        <v>659</v>
      </c>
      <c r="K153" s="224">
        <f t="shared" si="104"/>
        <v>40</v>
      </c>
      <c r="L153" s="225">
        <f t="shared" si="105"/>
        <v>8.4210526315789472E-2</v>
      </c>
      <c r="M153" s="220" t="s">
        <v>614</v>
      </c>
      <c r="N153" s="226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9</v>
      </c>
      <c r="B154" s="218">
        <v>41913</v>
      </c>
      <c r="C154" s="218"/>
      <c r="D154" s="219" t="s">
        <v>660</v>
      </c>
      <c r="E154" s="220" t="s">
        <v>616</v>
      </c>
      <c r="F154" s="221">
        <v>86</v>
      </c>
      <c r="G154" s="220" t="s">
        <v>647</v>
      </c>
      <c r="H154" s="220">
        <v>99</v>
      </c>
      <c r="I154" s="222">
        <v>140</v>
      </c>
      <c r="J154" s="223" t="s">
        <v>661</v>
      </c>
      <c r="K154" s="224">
        <f t="shared" si="104"/>
        <v>13</v>
      </c>
      <c r="L154" s="225">
        <f t="shared" si="105"/>
        <v>0.15116279069767441</v>
      </c>
      <c r="M154" s="220" t="s">
        <v>614</v>
      </c>
      <c r="N154" s="226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7">
        <v>10</v>
      </c>
      <c r="B155" s="218">
        <v>41926</v>
      </c>
      <c r="C155" s="218"/>
      <c r="D155" s="219" t="s">
        <v>662</v>
      </c>
      <c r="E155" s="220" t="s">
        <v>616</v>
      </c>
      <c r="F155" s="221">
        <v>496.6</v>
      </c>
      <c r="G155" s="220" t="s">
        <v>647</v>
      </c>
      <c r="H155" s="220">
        <v>621</v>
      </c>
      <c r="I155" s="222">
        <v>580</v>
      </c>
      <c r="J155" s="223" t="s">
        <v>648</v>
      </c>
      <c r="K155" s="224">
        <f t="shared" si="104"/>
        <v>124.39999999999998</v>
      </c>
      <c r="L155" s="225">
        <f t="shared" si="105"/>
        <v>0.25050342327829234</v>
      </c>
      <c r="M155" s="220" t="s">
        <v>614</v>
      </c>
      <c r="N155" s="226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11</v>
      </c>
      <c r="B156" s="218">
        <v>41926</v>
      </c>
      <c r="C156" s="218"/>
      <c r="D156" s="219" t="s">
        <v>663</v>
      </c>
      <c r="E156" s="220" t="s">
        <v>616</v>
      </c>
      <c r="F156" s="221">
        <v>2481.9</v>
      </c>
      <c r="G156" s="220" t="s">
        <v>647</v>
      </c>
      <c r="H156" s="220">
        <v>2840</v>
      </c>
      <c r="I156" s="222">
        <v>2870</v>
      </c>
      <c r="J156" s="223" t="s">
        <v>664</v>
      </c>
      <c r="K156" s="224">
        <f t="shared" si="104"/>
        <v>358.09999999999991</v>
      </c>
      <c r="L156" s="225">
        <f t="shared" si="105"/>
        <v>0.14428462065353154</v>
      </c>
      <c r="M156" s="220" t="s">
        <v>614</v>
      </c>
      <c r="N156" s="226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12</v>
      </c>
      <c r="B157" s="218">
        <v>41928</v>
      </c>
      <c r="C157" s="218"/>
      <c r="D157" s="219" t="s">
        <v>665</v>
      </c>
      <c r="E157" s="220" t="s">
        <v>616</v>
      </c>
      <c r="F157" s="221">
        <v>84.5</v>
      </c>
      <c r="G157" s="220" t="s">
        <v>647</v>
      </c>
      <c r="H157" s="220">
        <v>93</v>
      </c>
      <c r="I157" s="222">
        <v>110</v>
      </c>
      <c r="J157" s="223" t="s">
        <v>666</v>
      </c>
      <c r="K157" s="224">
        <f t="shared" si="104"/>
        <v>8.5</v>
      </c>
      <c r="L157" s="225">
        <f t="shared" si="105"/>
        <v>0.10059171597633136</v>
      </c>
      <c r="M157" s="220" t="s">
        <v>614</v>
      </c>
      <c r="N157" s="226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13</v>
      </c>
      <c r="B158" s="218">
        <v>41928</v>
      </c>
      <c r="C158" s="218"/>
      <c r="D158" s="219" t="s">
        <v>667</v>
      </c>
      <c r="E158" s="220" t="s">
        <v>616</v>
      </c>
      <c r="F158" s="221">
        <v>401</v>
      </c>
      <c r="G158" s="220" t="s">
        <v>647</v>
      </c>
      <c r="H158" s="220">
        <v>428</v>
      </c>
      <c r="I158" s="222">
        <v>450</v>
      </c>
      <c r="J158" s="223" t="s">
        <v>668</v>
      </c>
      <c r="K158" s="224">
        <f t="shared" si="104"/>
        <v>27</v>
      </c>
      <c r="L158" s="225">
        <f t="shared" si="105"/>
        <v>6.7331670822942641E-2</v>
      </c>
      <c r="M158" s="220" t="s">
        <v>614</v>
      </c>
      <c r="N158" s="226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14</v>
      </c>
      <c r="B159" s="218">
        <v>41928</v>
      </c>
      <c r="C159" s="218"/>
      <c r="D159" s="219" t="s">
        <v>669</v>
      </c>
      <c r="E159" s="220" t="s">
        <v>616</v>
      </c>
      <c r="F159" s="221">
        <v>101</v>
      </c>
      <c r="G159" s="220" t="s">
        <v>647</v>
      </c>
      <c r="H159" s="220">
        <v>112</v>
      </c>
      <c r="I159" s="222">
        <v>120</v>
      </c>
      <c r="J159" s="223" t="s">
        <v>670</v>
      </c>
      <c r="K159" s="224">
        <f t="shared" si="104"/>
        <v>11</v>
      </c>
      <c r="L159" s="225">
        <f t="shared" si="105"/>
        <v>0.10891089108910891</v>
      </c>
      <c r="M159" s="220" t="s">
        <v>614</v>
      </c>
      <c r="N159" s="226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15</v>
      </c>
      <c r="B160" s="218">
        <v>41954</v>
      </c>
      <c r="C160" s="218"/>
      <c r="D160" s="219" t="s">
        <v>671</v>
      </c>
      <c r="E160" s="220" t="s">
        <v>616</v>
      </c>
      <c r="F160" s="221">
        <v>59</v>
      </c>
      <c r="G160" s="220" t="s">
        <v>647</v>
      </c>
      <c r="H160" s="220">
        <v>76</v>
      </c>
      <c r="I160" s="222">
        <v>76</v>
      </c>
      <c r="J160" s="223" t="s">
        <v>648</v>
      </c>
      <c r="K160" s="224">
        <f t="shared" si="104"/>
        <v>17</v>
      </c>
      <c r="L160" s="225">
        <f t="shared" si="105"/>
        <v>0.28813559322033899</v>
      </c>
      <c r="M160" s="220" t="s">
        <v>614</v>
      </c>
      <c r="N160" s="226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16</v>
      </c>
      <c r="B161" s="218">
        <v>41954</v>
      </c>
      <c r="C161" s="218"/>
      <c r="D161" s="219" t="s">
        <v>660</v>
      </c>
      <c r="E161" s="220" t="s">
        <v>616</v>
      </c>
      <c r="F161" s="221">
        <v>99</v>
      </c>
      <c r="G161" s="220" t="s">
        <v>647</v>
      </c>
      <c r="H161" s="220">
        <v>120</v>
      </c>
      <c r="I161" s="222">
        <v>120</v>
      </c>
      <c r="J161" s="223" t="s">
        <v>628</v>
      </c>
      <c r="K161" s="224">
        <f t="shared" si="104"/>
        <v>21</v>
      </c>
      <c r="L161" s="225">
        <f t="shared" si="105"/>
        <v>0.21212121212121213</v>
      </c>
      <c r="M161" s="220" t="s">
        <v>614</v>
      </c>
      <c r="N161" s="226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17</v>
      </c>
      <c r="B162" s="218">
        <v>41956</v>
      </c>
      <c r="C162" s="218"/>
      <c r="D162" s="219" t="s">
        <v>672</v>
      </c>
      <c r="E162" s="220" t="s">
        <v>616</v>
      </c>
      <c r="F162" s="221">
        <v>22</v>
      </c>
      <c r="G162" s="220" t="s">
        <v>647</v>
      </c>
      <c r="H162" s="220">
        <v>33.549999999999997</v>
      </c>
      <c r="I162" s="222">
        <v>32</v>
      </c>
      <c r="J162" s="223" t="s">
        <v>673</v>
      </c>
      <c r="K162" s="224">
        <f t="shared" si="104"/>
        <v>11.549999999999997</v>
      </c>
      <c r="L162" s="225">
        <f t="shared" si="105"/>
        <v>0.52499999999999991</v>
      </c>
      <c r="M162" s="220" t="s">
        <v>614</v>
      </c>
      <c r="N162" s="226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18</v>
      </c>
      <c r="B163" s="218">
        <v>41976</v>
      </c>
      <c r="C163" s="218"/>
      <c r="D163" s="219" t="s">
        <v>674</v>
      </c>
      <c r="E163" s="220" t="s">
        <v>616</v>
      </c>
      <c r="F163" s="221">
        <v>440</v>
      </c>
      <c r="G163" s="220" t="s">
        <v>647</v>
      </c>
      <c r="H163" s="220">
        <v>520</v>
      </c>
      <c r="I163" s="222">
        <v>520</v>
      </c>
      <c r="J163" s="223" t="s">
        <v>675</v>
      </c>
      <c r="K163" s="224">
        <f t="shared" si="104"/>
        <v>80</v>
      </c>
      <c r="L163" s="225">
        <f t="shared" si="105"/>
        <v>0.18181818181818182</v>
      </c>
      <c r="M163" s="220" t="s">
        <v>614</v>
      </c>
      <c r="N163" s="226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19</v>
      </c>
      <c r="B164" s="218">
        <v>41976</v>
      </c>
      <c r="C164" s="218"/>
      <c r="D164" s="219" t="s">
        <v>676</v>
      </c>
      <c r="E164" s="220" t="s">
        <v>616</v>
      </c>
      <c r="F164" s="221">
        <v>360</v>
      </c>
      <c r="G164" s="220" t="s">
        <v>647</v>
      </c>
      <c r="H164" s="220">
        <v>427</v>
      </c>
      <c r="I164" s="222">
        <v>425</v>
      </c>
      <c r="J164" s="223" t="s">
        <v>677</v>
      </c>
      <c r="K164" s="224">
        <f t="shared" si="104"/>
        <v>67</v>
      </c>
      <c r="L164" s="225">
        <f t="shared" si="105"/>
        <v>0.18611111111111112</v>
      </c>
      <c r="M164" s="220" t="s">
        <v>614</v>
      </c>
      <c r="N164" s="226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20</v>
      </c>
      <c r="B165" s="218">
        <v>42012</v>
      </c>
      <c r="C165" s="218"/>
      <c r="D165" s="219" t="s">
        <v>678</v>
      </c>
      <c r="E165" s="220" t="s">
        <v>616</v>
      </c>
      <c r="F165" s="221">
        <v>360</v>
      </c>
      <c r="G165" s="220" t="s">
        <v>647</v>
      </c>
      <c r="H165" s="220">
        <v>455</v>
      </c>
      <c r="I165" s="222">
        <v>420</v>
      </c>
      <c r="J165" s="223" t="s">
        <v>679</v>
      </c>
      <c r="K165" s="224">
        <f t="shared" si="104"/>
        <v>95</v>
      </c>
      <c r="L165" s="225">
        <f t="shared" si="105"/>
        <v>0.2638888888888889</v>
      </c>
      <c r="M165" s="220" t="s">
        <v>614</v>
      </c>
      <c r="N165" s="226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21</v>
      </c>
      <c r="B166" s="218">
        <v>42012</v>
      </c>
      <c r="C166" s="218"/>
      <c r="D166" s="219" t="s">
        <v>680</v>
      </c>
      <c r="E166" s="220" t="s">
        <v>616</v>
      </c>
      <c r="F166" s="221">
        <v>130</v>
      </c>
      <c r="G166" s="220"/>
      <c r="H166" s="220">
        <v>175.5</v>
      </c>
      <c r="I166" s="222">
        <v>165</v>
      </c>
      <c r="J166" s="223" t="s">
        <v>681</v>
      </c>
      <c r="K166" s="224">
        <f t="shared" si="104"/>
        <v>45.5</v>
      </c>
      <c r="L166" s="225">
        <f t="shared" si="105"/>
        <v>0.35</v>
      </c>
      <c r="M166" s="220" t="s">
        <v>614</v>
      </c>
      <c r="N166" s="226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22</v>
      </c>
      <c r="B167" s="218">
        <v>42040</v>
      </c>
      <c r="C167" s="218"/>
      <c r="D167" s="219" t="s">
        <v>392</v>
      </c>
      <c r="E167" s="220" t="s">
        <v>646</v>
      </c>
      <c r="F167" s="221">
        <v>98</v>
      </c>
      <c r="G167" s="220"/>
      <c r="H167" s="220">
        <v>120</v>
      </c>
      <c r="I167" s="222">
        <v>120</v>
      </c>
      <c r="J167" s="223" t="s">
        <v>648</v>
      </c>
      <c r="K167" s="224">
        <f t="shared" si="104"/>
        <v>22</v>
      </c>
      <c r="L167" s="225">
        <f t="shared" si="105"/>
        <v>0.22448979591836735</v>
      </c>
      <c r="M167" s="220" t="s">
        <v>614</v>
      </c>
      <c r="N167" s="226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23</v>
      </c>
      <c r="B168" s="218">
        <v>42040</v>
      </c>
      <c r="C168" s="218"/>
      <c r="D168" s="219" t="s">
        <v>682</v>
      </c>
      <c r="E168" s="220" t="s">
        <v>646</v>
      </c>
      <c r="F168" s="221">
        <v>196</v>
      </c>
      <c r="G168" s="220"/>
      <c r="H168" s="220">
        <v>262</v>
      </c>
      <c r="I168" s="222">
        <v>255</v>
      </c>
      <c r="J168" s="223" t="s">
        <v>648</v>
      </c>
      <c r="K168" s="224">
        <f t="shared" si="104"/>
        <v>66</v>
      </c>
      <c r="L168" s="225">
        <f t="shared" si="105"/>
        <v>0.33673469387755101</v>
      </c>
      <c r="M168" s="220" t="s">
        <v>614</v>
      </c>
      <c r="N168" s="226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7">
        <v>24</v>
      </c>
      <c r="B169" s="228">
        <v>42067</v>
      </c>
      <c r="C169" s="228"/>
      <c r="D169" s="229" t="s">
        <v>391</v>
      </c>
      <c r="E169" s="230" t="s">
        <v>646</v>
      </c>
      <c r="F169" s="231">
        <v>235</v>
      </c>
      <c r="G169" s="231"/>
      <c r="H169" s="232">
        <v>77</v>
      </c>
      <c r="I169" s="232" t="s">
        <v>683</v>
      </c>
      <c r="J169" s="233" t="s">
        <v>684</v>
      </c>
      <c r="K169" s="234">
        <f t="shared" si="104"/>
        <v>-158</v>
      </c>
      <c r="L169" s="235">
        <f t="shared" si="105"/>
        <v>-0.67234042553191486</v>
      </c>
      <c r="M169" s="231" t="s">
        <v>627</v>
      </c>
      <c r="N169" s="228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25</v>
      </c>
      <c r="B170" s="218">
        <v>42067</v>
      </c>
      <c r="C170" s="218"/>
      <c r="D170" s="219" t="s">
        <v>685</v>
      </c>
      <c r="E170" s="220" t="s">
        <v>646</v>
      </c>
      <c r="F170" s="221">
        <v>185</v>
      </c>
      <c r="G170" s="220"/>
      <c r="H170" s="220">
        <v>224</v>
      </c>
      <c r="I170" s="222" t="s">
        <v>686</v>
      </c>
      <c r="J170" s="223" t="s">
        <v>648</v>
      </c>
      <c r="K170" s="224">
        <f t="shared" si="104"/>
        <v>39</v>
      </c>
      <c r="L170" s="225">
        <f t="shared" si="105"/>
        <v>0.21081081081081082</v>
      </c>
      <c r="M170" s="220" t="s">
        <v>614</v>
      </c>
      <c r="N170" s="226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7">
        <v>26</v>
      </c>
      <c r="B171" s="228">
        <v>42090</v>
      </c>
      <c r="C171" s="228"/>
      <c r="D171" s="236" t="s">
        <v>687</v>
      </c>
      <c r="E171" s="231" t="s">
        <v>646</v>
      </c>
      <c r="F171" s="231">
        <v>49.5</v>
      </c>
      <c r="G171" s="232"/>
      <c r="H171" s="232">
        <v>15.85</v>
      </c>
      <c r="I171" s="232">
        <v>67</v>
      </c>
      <c r="J171" s="233" t="s">
        <v>688</v>
      </c>
      <c r="K171" s="232">
        <f t="shared" si="104"/>
        <v>-33.65</v>
      </c>
      <c r="L171" s="237">
        <f t="shared" si="105"/>
        <v>-0.67979797979797973</v>
      </c>
      <c r="M171" s="231" t="s">
        <v>627</v>
      </c>
      <c r="N171" s="238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27</v>
      </c>
      <c r="B172" s="218">
        <v>42093</v>
      </c>
      <c r="C172" s="218"/>
      <c r="D172" s="219" t="s">
        <v>689</v>
      </c>
      <c r="E172" s="220" t="s">
        <v>646</v>
      </c>
      <c r="F172" s="221">
        <v>183.5</v>
      </c>
      <c r="G172" s="220"/>
      <c r="H172" s="220">
        <v>219</v>
      </c>
      <c r="I172" s="222">
        <v>218</v>
      </c>
      <c r="J172" s="223" t="s">
        <v>690</v>
      </c>
      <c r="K172" s="224">
        <f t="shared" si="104"/>
        <v>35.5</v>
      </c>
      <c r="L172" s="225">
        <f t="shared" si="105"/>
        <v>0.19346049046321526</v>
      </c>
      <c r="M172" s="220" t="s">
        <v>614</v>
      </c>
      <c r="N172" s="226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28</v>
      </c>
      <c r="B173" s="218">
        <v>42114</v>
      </c>
      <c r="C173" s="218"/>
      <c r="D173" s="219" t="s">
        <v>691</v>
      </c>
      <c r="E173" s="220" t="s">
        <v>646</v>
      </c>
      <c r="F173" s="221">
        <f>(227+237)/2</f>
        <v>232</v>
      </c>
      <c r="G173" s="220"/>
      <c r="H173" s="220">
        <v>298</v>
      </c>
      <c r="I173" s="222">
        <v>298</v>
      </c>
      <c r="J173" s="223" t="s">
        <v>648</v>
      </c>
      <c r="K173" s="224">
        <f t="shared" si="104"/>
        <v>66</v>
      </c>
      <c r="L173" s="225">
        <f t="shared" si="105"/>
        <v>0.28448275862068967</v>
      </c>
      <c r="M173" s="220" t="s">
        <v>614</v>
      </c>
      <c r="N173" s="226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29</v>
      </c>
      <c r="B174" s="218">
        <v>42128</v>
      </c>
      <c r="C174" s="218"/>
      <c r="D174" s="219" t="s">
        <v>692</v>
      </c>
      <c r="E174" s="220" t="s">
        <v>616</v>
      </c>
      <c r="F174" s="221">
        <v>385</v>
      </c>
      <c r="G174" s="220"/>
      <c r="H174" s="220">
        <f>212.5+331</f>
        <v>543.5</v>
      </c>
      <c r="I174" s="222">
        <v>510</v>
      </c>
      <c r="J174" s="223" t="s">
        <v>693</v>
      </c>
      <c r="K174" s="224">
        <f t="shared" si="104"/>
        <v>158.5</v>
      </c>
      <c r="L174" s="225">
        <f t="shared" si="105"/>
        <v>0.41168831168831171</v>
      </c>
      <c r="M174" s="220" t="s">
        <v>614</v>
      </c>
      <c r="N174" s="226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30</v>
      </c>
      <c r="B175" s="218">
        <v>42128</v>
      </c>
      <c r="C175" s="218"/>
      <c r="D175" s="219" t="s">
        <v>694</v>
      </c>
      <c r="E175" s="220" t="s">
        <v>616</v>
      </c>
      <c r="F175" s="221">
        <v>115.5</v>
      </c>
      <c r="G175" s="220"/>
      <c r="H175" s="220">
        <v>146</v>
      </c>
      <c r="I175" s="222">
        <v>142</v>
      </c>
      <c r="J175" s="223" t="s">
        <v>695</v>
      </c>
      <c r="K175" s="224">
        <f t="shared" si="104"/>
        <v>30.5</v>
      </c>
      <c r="L175" s="225">
        <f t="shared" si="105"/>
        <v>0.26406926406926406</v>
      </c>
      <c r="M175" s="220" t="s">
        <v>614</v>
      </c>
      <c r="N175" s="226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31</v>
      </c>
      <c r="B176" s="218">
        <v>42151</v>
      </c>
      <c r="C176" s="218"/>
      <c r="D176" s="219" t="s">
        <v>696</v>
      </c>
      <c r="E176" s="220" t="s">
        <v>616</v>
      </c>
      <c r="F176" s="221">
        <v>237.5</v>
      </c>
      <c r="G176" s="220"/>
      <c r="H176" s="220">
        <v>279.5</v>
      </c>
      <c r="I176" s="222">
        <v>278</v>
      </c>
      <c r="J176" s="223" t="s">
        <v>648</v>
      </c>
      <c r="K176" s="224">
        <f t="shared" si="104"/>
        <v>42</v>
      </c>
      <c r="L176" s="225">
        <f t="shared" si="105"/>
        <v>0.17684210526315788</v>
      </c>
      <c r="M176" s="220" t="s">
        <v>614</v>
      </c>
      <c r="N176" s="226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32</v>
      </c>
      <c r="B177" s="218">
        <v>42174</v>
      </c>
      <c r="C177" s="218"/>
      <c r="D177" s="219" t="s">
        <v>667</v>
      </c>
      <c r="E177" s="220" t="s">
        <v>646</v>
      </c>
      <c r="F177" s="221">
        <v>340</v>
      </c>
      <c r="G177" s="220"/>
      <c r="H177" s="220">
        <v>448</v>
      </c>
      <c r="I177" s="222">
        <v>448</v>
      </c>
      <c r="J177" s="223" t="s">
        <v>648</v>
      </c>
      <c r="K177" s="224">
        <f t="shared" si="104"/>
        <v>108</v>
      </c>
      <c r="L177" s="225">
        <f t="shared" si="105"/>
        <v>0.31764705882352939</v>
      </c>
      <c r="M177" s="220" t="s">
        <v>614</v>
      </c>
      <c r="N177" s="226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33</v>
      </c>
      <c r="B178" s="218">
        <v>42191</v>
      </c>
      <c r="C178" s="218"/>
      <c r="D178" s="219" t="s">
        <v>697</v>
      </c>
      <c r="E178" s="220" t="s">
        <v>646</v>
      </c>
      <c r="F178" s="221">
        <v>390</v>
      </c>
      <c r="G178" s="220"/>
      <c r="H178" s="220">
        <v>460</v>
      </c>
      <c r="I178" s="222">
        <v>460</v>
      </c>
      <c r="J178" s="223" t="s">
        <v>648</v>
      </c>
      <c r="K178" s="224">
        <f t="shared" si="104"/>
        <v>70</v>
      </c>
      <c r="L178" s="225">
        <f t="shared" si="105"/>
        <v>0.17948717948717949</v>
      </c>
      <c r="M178" s="220" t="s">
        <v>614</v>
      </c>
      <c r="N178" s="226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7">
        <v>34</v>
      </c>
      <c r="B179" s="228">
        <v>42195</v>
      </c>
      <c r="C179" s="228"/>
      <c r="D179" s="229" t="s">
        <v>698</v>
      </c>
      <c r="E179" s="230" t="s">
        <v>646</v>
      </c>
      <c r="F179" s="231">
        <v>122.5</v>
      </c>
      <c r="G179" s="231"/>
      <c r="H179" s="232">
        <v>61</v>
      </c>
      <c r="I179" s="232">
        <v>172</v>
      </c>
      <c r="J179" s="233" t="s">
        <v>699</v>
      </c>
      <c r="K179" s="234">
        <f t="shared" si="104"/>
        <v>-61.5</v>
      </c>
      <c r="L179" s="235">
        <f t="shared" si="105"/>
        <v>-0.50204081632653064</v>
      </c>
      <c r="M179" s="231" t="s">
        <v>627</v>
      </c>
      <c r="N179" s="228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35</v>
      </c>
      <c r="B180" s="218">
        <v>42219</v>
      </c>
      <c r="C180" s="218"/>
      <c r="D180" s="219" t="s">
        <v>700</v>
      </c>
      <c r="E180" s="220" t="s">
        <v>646</v>
      </c>
      <c r="F180" s="221">
        <v>297.5</v>
      </c>
      <c r="G180" s="220"/>
      <c r="H180" s="220">
        <v>350</v>
      </c>
      <c r="I180" s="222">
        <v>360</v>
      </c>
      <c r="J180" s="223" t="s">
        <v>701</v>
      </c>
      <c r="K180" s="224">
        <f t="shared" si="104"/>
        <v>52.5</v>
      </c>
      <c r="L180" s="225">
        <f t="shared" si="105"/>
        <v>0.17647058823529413</v>
      </c>
      <c r="M180" s="220" t="s">
        <v>614</v>
      </c>
      <c r="N180" s="226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36</v>
      </c>
      <c r="B181" s="218">
        <v>42219</v>
      </c>
      <c r="C181" s="218"/>
      <c r="D181" s="219" t="s">
        <v>702</v>
      </c>
      <c r="E181" s="220" t="s">
        <v>646</v>
      </c>
      <c r="F181" s="221">
        <v>115.5</v>
      </c>
      <c r="G181" s="220"/>
      <c r="H181" s="220">
        <v>149</v>
      </c>
      <c r="I181" s="222">
        <v>140</v>
      </c>
      <c r="J181" s="223" t="s">
        <v>703</v>
      </c>
      <c r="K181" s="224">
        <f t="shared" si="104"/>
        <v>33.5</v>
      </c>
      <c r="L181" s="225">
        <f t="shared" si="105"/>
        <v>0.29004329004329005</v>
      </c>
      <c r="M181" s="220" t="s">
        <v>614</v>
      </c>
      <c r="N181" s="226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37</v>
      </c>
      <c r="B182" s="218">
        <v>42251</v>
      </c>
      <c r="C182" s="218"/>
      <c r="D182" s="219" t="s">
        <v>696</v>
      </c>
      <c r="E182" s="220" t="s">
        <v>646</v>
      </c>
      <c r="F182" s="221">
        <v>226</v>
      </c>
      <c r="G182" s="220"/>
      <c r="H182" s="220">
        <v>292</v>
      </c>
      <c r="I182" s="222">
        <v>292</v>
      </c>
      <c r="J182" s="223" t="s">
        <v>704</v>
      </c>
      <c r="K182" s="224">
        <f t="shared" si="104"/>
        <v>66</v>
      </c>
      <c r="L182" s="225">
        <f t="shared" si="105"/>
        <v>0.29203539823008851</v>
      </c>
      <c r="M182" s="220" t="s">
        <v>614</v>
      </c>
      <c r="N182" s="226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38</v>
      </c>
      <c r="B183" s="218">
        <v>42254</v>
      </c>
      <c r="C183" s="218"/>
      <c r="D183" s="219" t="s">
        <v>691</v>
      </c>
      <c r="E183" s="220" t="s">
        <v>646</v>
      </c>
      <c r="F183" s="221">
        <v>232.5</v>
      </c>
      <c r="G183" s="220"/>
      <c r="H183" s="220">
        <v>312.5</v>
      </c>
      <c r="I183" s="222">
        <v>310</v>
      </c>
      <c r="J183" s="223" t="s">
        <v>648</v>
      </c>
      <c r="K183" s="224">
        <f t="shared" si="104"/>
        <v>80</v>
      </c>
      <c r="L183" s="225">
        <f t="shared" si="105"/>
        <v>0.34408602150537637</v>
      </c>
      <c r="M183" s="220" t="s">
        <v>614</v>
      </c>
      <c r="N183" s="226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39</v>
      </c>
      <c r="B184" s="218">
        <v>42268</v>
      </c>
      <c r="C184" s="218"/>
      <c r="D184" s="219" t="s">
        <v>705</v>
      </c>
      <c r="E184" s="220" t="s">
        <v>646</v>
      </c>
      <c r="F184" s="221">
        <v>196.5</v>
      </c>
      <c r="G184" s="220"/>
      <c r="H184" s="220">
        <v>238</v>
      </c>
      <c r="I184" s="222">
        <v>238</v>
      </c>
      <c r="J184" s="223" t="s">
        <v>704</v>
      </c>
      <c r="K184" s="224">
        <f t="shared" si="104"/>
        <v>41.5</v>
      </c>
      <c r="L184" s="225">
        <f t="shared" si="105"/>
        <v>0.21119592875318066</v>
      </c>
      <c r="M184" s="220" t="s">
        <v>614</v>
      </c>
      <c r="N184" s="226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40</v>
      </c>
      <c r="B185" s="218">
        <v>42271</v>
      </c>
      <c r="C185" s="218"/>
      <c r="D185" s="219" t="s">
        <v>645</v>
      </c>
      <c r="E185" s="220" t="s">
        <v>646</v>
      </c>
      <c r="F185" s="221">
        <v>65</v>
      </c>
      <c r="G185" s="220"/>
      <c r="H185" s="220">
        <v>82</v>
      </c>
      <c r="I185" s="222">
        <v>82</v>
      </c>
      <c r="J185" s="223" t="s">
        <v>704</v>
      </c>
      <c r="K185" s="224">
        <f t="shared" si="104"/>
        <v>17</v>
      </c>
      <c r="L185" s="225">
        <f t="shared" si="105"/>
        <v>0.26153846153846155</v>
      </c>
      <c r="M185" s="220" t="s">
        <v>614</v>
      </c>
      <c r="N185" s="226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41</v>
      </c>
      <c r="B186" s="218">
        <v>42291</v>
      </c>
      <c r="C186" s="218"/>
      <c r="D186" s="219" t="s">
        <v>706</v>
      </c>
      <c r="E186" s="220" t="s">
        <v>646</v>
      </c>
      <c r="F186" s="221">
        <v>144</v>
      </c>
      <c r="G186" s="220"/>
      <c r="H186" s="220">
        <v>182.5</v>
      </c>
      <c r="I186" s="222">
        <v>181</v>
      </c>
      <c r="J186" s="223" t="s">
        <v>704</v>
      </c>
      <c r="K186" s="224">
        <f t="shared" si="104"/>
        <v>38.5</v>
      </c>
      <c r="L186" s="225">
        <f t="shared" si="105"/>
        <v>0.2673611111111111</v>
      </c>
      <c r="M186" s="220" t="s">
        <v>614</v>
      </c>
      <c r="N186" s="226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42</v>
      </c>
      <c r="B187" s="218">
        <v>42291</v>
      </c>
      <c r="C187" s="218"/>
      <c r="D187" s="219" t="s">
        <v>707</v>
      </c>
      <c r="E187" s="220" t="s">
        <v>646</v>
      </c>
      <c r="F187" s="221">
        <v>264</v>
      </c>
      <c r="G187" s="220"/>
      <c r="H187" s="220">
        <v>311</v>
      </c>
      <c r="I187" s="222">
        <v>311</v>
      </c>
      <c r="J187" s="223" t="s">
        <v>704</v>
      </c>
      <c r="K187" s="224">
        <f t="shared" si="104"/>
        <v>47</v>
      </c>
      <c r="L187" s="225">
        <f t="shared" si="105"/>
        <v>0.17803030303030304</v>
      </c>
      <c r="M187" s="220" t="s">
        <v>614</v>
      </c>
      <c r="N187" s="226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43</v>
      </c>
      <c r="B188" s="218">
        <v>42318</v>
      </c>
      <c r="C188" s="218"/>
      <c r="D188" s="219" t="s">
        <v>708</v>
      </c>
      <c r="E188" s="220" t="s">
        <v>616</v>
      </c>
      <c r="F188" s="221">
        <v>549.5</v>
      </c>
      <c r="G188" s="220"/>
      <c r="H188" s="220">
        <v>630</v>
      </c>
      <c r="I188" s="222">
        <v>630</v>
      </c>
      <c r="J188" s="223" t="s">
        <v>704</v>
      </c>
      <c r="K188" s="224">
        <f t="shared" si="104"/>
        <v>80.5</v>
      </c>
      <c r="L188" s="225">
        <f t="shared" si="105"/>
        <v>0.1464968152866242</v>
      </c>
      <c r="M188" s="220" t="s">
        <v>614</v>
      </c>
      <c r="N188" s="226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44</v>
      </c>
      <c r="B189" s="218">
        <v>42342</v>
      </c>
      <c r="C189" s="218"/>
      <c r="D189" s="219" t="s">
        <v>709</v>
      </c>
      <c r="E189" s="220" t="s">
        <v>646</v>
      </c>
      <c r="F189" s="221">
        <v>1027.5</v>
      </c>
      <c r="G189" s="220"/>
      <c r="H189" s="220">
        <v>1315</v>
      </c>
      <c r="I189" s="222">
        <v>1250</v>
      </c>
      <c r="J189" s="223" t="s">
        <v>704</v>
      </c>
      <c r="K189" s="224">
        <f t="shared" si="104"/>
        <v>287.5</v>
      </c>
      <c r="L189" s="225">
        <f t="shared" si="105"/>
        <v>0.27980535279805352</v>
      </c>
      <c r="M189" s="220" t="s">
        <v>614</v>
      </c>
      <c r="N189" s="226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45</v>
      </c>
      <c r="B190" s="218">
        <v>42367</v>
      </c>
      <c r="C190" s="218"/>
      <c r="D190" s="219" t="s">
        <v>710</v>
      </c>
      <c r="E190" s="220" t="s">
        <v>646</v>
      </c>
      <c r="F190" s="221">
        <v>465</v>
      </c>
      <c r="G190" s="220"/>
      <c r="H190" s="220">
        <v>540</v>
      </c>
      <c r="I190" s="222">
        <v>540</v>
      </c>
      <c r="J190" s="223" t="s">
        <v>704</v>
      </c>
      <c r="K190" s="224">
        <f t="shared" si="104"/>
        <v>75</v>
      </c>
      <c r="L190" s="225">
        <f t="shared" si="105"/>
        <v>0.16129032258064516</v>
      </c>
      <c r="M190" s="220" t="s">
        <v>614</v>
      </c>
      <c r="N190" s="226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46</v>
      </c>
      <c r="B191" s="218">
        <v>42380</v>
      </c>
      <c r="C191" s="218"/>
      <c r="D191" s="219" t="s">
        <v>392</v>
      </c>
      <c r="E191" s="220" t="s">
        <v>616</v>
      </c>
      <c r="F191" s="221">
        <v>81</v>
      </c>
      <c r="G191" s="220"/>
      <c r="H191" s="220">
        <v>110</v>
      </c>
      <c r="I191" s="222">
        <v>110</v>
      </c>
      <c r="J191" s="223" t="s">
        <v>704</v>
      </c>
      <c r="K191" s="224">
        <f t="shared" si="104"/>
        <v>29</v>
      </c>
      <c r="L191" s="225">
        <f t="shared" si="105"/>
        <v>0.35802469135802467</v>
      </c>
      <c r="M191" s="220" t="s">
        <v>614</v>
      </c>
      <c r="N191" s="226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47</v>
      </c>
      <c r="B192" s="218">
        <v>42382</v>
      </c>
      <c r="C192" s="218"/>
      <c r="D192" s="219" t="s">
        <v>711</v>
      </c>
      <c r="E192" s="220" t="s">
        <v>616</v>
      </c>
      <c r="F192" s="221">
        <v>417.5</v>
      </c>
      <c r="G192" s="220"/>
      <c r="H192" s="220">
        <v>547</v>
      </c>
      <c r="I192" s="222">
        <v>535</v>
      </c>
      <c r="J192" s="223" t="s">
        <v>704</v>
      </c>
      <c r="K192" s="224">
        <f t="shared" si="104"/>
        <v>129.5</v>
      </c>
      <c r="L192" s="225">
        <f t="shared" si="105"/>
        <v>0.31017964071856285</v>
      </c>
      <c r="M192" s="220" t="s">
        <v>614</v>
      </c>
      <c r="N192" s="226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48</v>
      </c>
      <c r="B193" s="218">
        <v>42408</v>
      </c>
      <c r="C193" s="218"/>
      <c r="D193" s="219" t="s">
        <v>712</v>
      </c>
      <c r="E193" s="220" t="s">
        <v>646</v>
      </c>
      <c r="F193" s="221">
        <v>650</v>
      </c>
      <c r="G193" s="220"/>
      <c r="H193" s="220">
        <v>800</v>
      </c>
      <c r="I193" s="222">
        <v>800</v>
      </c>
      <c r="J193" s="223" t="s">
        <v>704</v>
      </c>
      <c r="K193" s="224">
        <f t="shared" si="104"/>
        <v>150</v>
      </c>
      <c r="L193" s="225">
        <f t="shared" si="105"/>
        <v>0.23076923076923078</v>
      </c>
      <c r="M193" s="220" t="s">
        <v>614</v>
      </c>
      <c r="N193" s="226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49</v>
      </c>
      <c r="B194" s="218">
        <v>42433</v>
      </c>
      <c r="C194" s="218"/>
      <c r="D194" s="219" t="s">
        <v>212</v>
      </c>
      <c r="E194" s="220" t="s">
        <v>646</v>
      </c>
      <c r="F194" s="221">
        <v>437.5</v>
      </c>
      <c r="G194" s="220"/>
      <c r="H194" s="220">
        <v>504.5</v>
      </c>
      <c r="I194" s="222">
        <v>522</v>
      </c>
      <c r="J194" s="223" t="s">
        <v>713</v>
      </c>
      <c r="K194" s="224">
        <f t="shared" si="104"/>
        <v>67</v>
      </c>
      <c r="L194" s="225">
        <f t="shared" si="105"/>
        <v>0.15314285714285714</v>
      </c>
      <c r="M194" s="220" t="s">
        <v>614</v>
      </c>
      <c r="N194" s="226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50</v>
      </c>
      <c r="B195" s="218">
        <v>42438</v>
      </c>
      <c r="C195" s="218"/>
      <c r="D195" s="219" t="s">
        <v>714</v>
      </c>
      <c r="E195" s="220" t="s">
        <v>646</v>
      </c>
      <c r="F195" s="221">
        <v>189.5</v>
      </c>
      <c r="G195" s="220"/>
      <c r="H195" s="220">
        <v>218</v>
      </c>
      <c r="I195" s="222">
        <v>218</v>
      </c>
      <c r="J195" s="223" t="s">
        <v>704</v>
      </c>
      <c r="K195" s="224">
        <f t="shared" si="104"/>
        <v>28.5</v>
      </c>
      <c r="L195" s="225">
        <f t="shared" si="105"/>
        <v>0.15039577836411611</v>
      </c>
      <c r="M195" s="220" t="s">
        <v>614</v>
      </c>
      <c r="N195" s="226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7">
        <v>51</v>
      </c>
      <c r="B196" s="228">
        <v>42471</v>
      </c>
      <c r="C196" s="228"/>
      <c r="D196" s="236" t="s">
        <v>715</v>
      </c>
      <c r="E196" s="231" t="s">
        <v>646</v>
      </c>
      <c r="F196" s="231">
        <v>36.5</v>
      </c>
      <c r="G196" s="232"/>
      <c r="H196" s="232">
        <v>15.85</v>
      </c>
      <c r="I196" s="232">
        <v>60</v>
      </c>
      <c r="J196" s="233" t="s">
        <v>716</v>
      </c>
      <c r="K196" s="234">
        <f t="shared" si="104"/>
        <v>-20.65</v>
      </c>
      <c r="L196" s="235">
        <f t="shared" si="105"/>
        <v>-0.5657534246575342</v>
      </c>
      <c r="M196" s="231" t="s">
        <v>627</v>
      </c>
      <c r="N196" s="239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52</v>
      </c>
      <c r="B197" s="218">
        <v>42472</v>
      </c>
      <c r="C197" s="218"/>
      <c r="D197" s="219" t="s">
        <v>717</v>
      </c>
      <c r="E197" s="220" t="s">
        <v>646</v>
      </c>
      <c r="F197" s="221">
        <v>93</v>
      </c>
      <c r="G197" s="220"/>
      <c r="H197" s="220">
        <v>149</v>
      </c>
      <c r="I197" s="222">
        <v>140</v>
      </c>
      <c r="J197" s="223" t="s">
        <v>718</v>
      </c>
      <c r="K197" s="224">
        <f t="shared" si="104"/>
        <v>56</v>
      </c>
      <c r="L197" s="225">
        <f t="shared" si="105"/>
        <v>0.60215053763440862</v>
      </c>
      <c r="M197" s="220" t="s">
        <v>614</v>
      </c>
      <c r="N197" s="226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7">
        <v>53</v>
      </c>
      <c r="B198" s="218">
        <v>42472</v>
      </c>
      <c r="C198" s="218"/>
      <c r="D198" s="219" t="s">
        <v>719</v>
      </c>
      <c r="E198" s="220" t="s">
        <v>646</v>
      </c>
      <c r="F198" s="221">
        <v>130</v>
      </c>
      <c r="G198" s="220"/>
      <c r="H198" s="220">
        <v>150</v>
      </c>
      <c r="I198" s="222" t="s">
        <v>720</v>
      </c>
      <c r="J198" s="223" t="s">
        <v>704</v>
      </c>
      <c r="K198" s="224">
        <f t="shared" si="104"/>
        <v>20</v>
      </c>
      <c r="L198" s="225">
        <f t="shared" si="105"/>
        <v>0.15384615384615385</v>
      </c>
      <c r="M198" s="220" t="s">
        <v>614</v>
      </c>
      <c r="N198" s="226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54</v>
      </c>
      <c r="B199" s="218">
        <v>42473</v>
      </c>
      <c r="C199" s="218"/>
      <c r="D199" s="219" t="s">
        <v>721</v>
      </c>
      <c r="E199" s="220" t="s">
        <v>646</v>
      </c>
      <c r="F199" s="221">
        <v>196</v>
      </c>
      <c r="G199" s="220"/>
      <c r="H199" s="220">
        <v>299</v>
      </c>
      <c r="I199" s="222">
        <v>299</v>
      </c>
      <c r="J199" s="223" t="s">
        <v>704</v>
      </c>
      <c r="K199" s="224">
        <v>103</v>
      </c>
      <c r="L199" s="225">
        <v>0.52551020408163296</v>
      </c>
      <c r="M199" s="220" t="s">
        <v>614</v>
      </c>
      <c r="N199" s="226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55</v>
      </c>
      <c r="B200" s="218">
        <v>42473</v>
      </c>
      <c r="C200" s="218"/>
      <c r="D200" s="219" t="s">
        <v>722</v>
      </c>
      <c r="E200" s="220" t="s">
        <v>646</v>
      </c>
      <c r="F200" s="221">
        <v>88</v>
      </c>
      <c r="G200" s="220"/>
      <c r="H200" s="220">
        <v>103</v>
      </c>
      <c r="I200" s="222">
        <v>103</v>
      </c>
      <c r="J200" s="223" t="s">
        <v>704</v>
      </c>
      <c r="K200" s="224">
        <v>15</v>
      </c>
      <c r="L200" s="225">
        <v>0.170454545454545</v>
      </c>
      <c r="M200" s="220" t="s">
        <v>614</v>
      </c>
      <c r="N200" s="226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56</v>
      </c>
      <c r="B201" s="218">
        <v>42492</v>
      </c>
      <c r="C201" s="218"/>
      <c r="D201" s="219" t="s">
        <v>723</v>
      </c>
      <c r="E201" s="220" t="s">
        <v>646</v>
      </c>
      <c r="F201" s="221">
        <v>127.5</v>
      </c>
      <c r="G201" s="220"/>
      <c r="H201" s="220">
        <v>148</v>
      </c>
      <c r="I201" s="222" t="s">
        <v>724</v>
      </c>
      <c r="J201" s="223" t="s">
        <v>704</v>
      </c>
      <c r="K201" s="224">
        <f t="shared" ref="K201:K205" si="106">H201-F201</f>
        <v>20.5</v>
      </c>
      <c r="L201" s="225">
        <f t="shared" ref="L201:L205" si="107">K201/F201</f>
        <v>0.16078431372549021</v>
      </c>
      <c r="M201" s="220" t="s">
        <v>614</v>
      </c>
      <c r="N201" s="226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57</v>
      </c>
      <c r="B202" s="218">
        <v>42493</v>
      </c>
      <c r="C202" s="218"/>
      <c r="D202" s="219" t="s">
        <v>725</v>
      </c>
      <c r="E202" s="220" t="s">
        <v>646</v>
      </c>
      <c r="F202" s="221">
        <v>675</v>
      </c>
      <c r="G202" s="220"/>
      <c r="H202" s="220">
        <v>815</v>
      </c>
      <c r="I202" s="222" t="s">
        <v>726</v>
      </c>
      <c r="J202" s="223" t="s">
        <v>704</v>
      </c>
      <c r="K202" s="224">
        <f t="shared" si="106"/>
        <v>140</v>
      </c>
      <c r="L202" s="225">
        <f t="shared" si="107"/>
        <v>0.2074074074074074</v>
      </c>
      <c r="M202" s="220" t="s">
        <v>614</v>
      </c>
      <c r="N202" s="226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7">
        <v>58</v>
      </c>
      <c r="B203" s="228">
        <v>42522</v>
      </c>
      <c r="C203" s="228"/>
      <c r="D203" s="229" t="s">
        <v>727</v>
      </c>
      <c r="E203" s="230" t="s">
        <v>646</v>
      </c>
      <c r="F203" s="231">
        <v>500</v>
      </c>
      <c r="G203" s="231"/>
      <c r="H203" s="232">
        <v>232.5</v>
      </c>
      <c r="I203" s="232" t="s">
        <v>728</v>
      </c>
      <c r="J203" s="233" t="s">
        <v>729</v>
      </c>
      <c r="K203" s="234">
        <f t="shared" si="106"/>
        <v>-267.5</v>
      </c>
      <c r="L203" s="235">
        <f t="shared" si="107"/>
        <v>-0.53500000000000003</v>
      </c>
      <c r="M203" s="231" t="s">
        <v>627</v>
      </c>
      <c r="N203" s="228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59</v>
      </c>
      <c r="B204" s="218">
        <v>42527</v>
      </c>
      <c r="C204" s="218"/>
      <c r="D204" s="219" t="s">
        <v>562</v>
      </c>
      <c r="E204" s="220" t="s">
        <v>646</v>
      </c>
      <c r="F204" s="221">
        <v>110</v>
      </c>
      <c r="G204" s="220"/>
      <c r="H204" s="220">
        <v>126.5</v>
      </c>
      <c r="I204" s="222">
        <v>125</v>
      </c>
      <c r="J204" s="223" t="s">
        <v>655</v>
      </c>
      <c r="K204" s="224">
        <f t="shared" si="106"/>
        <v>16.5</v>
      </c>
      <c r="L204" s="225">
        <f t="shared" si="107"/>
        <v>0.15</v>
      </c>
      <c r="M204" s="220" t="s">
        <v>614</v>
      </c>
      <c r="N204" s="226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60</v>
      </c>
      <c r="B205" s="218">
        <v>42538</v>
      </c>
      <c r="C205" s="218"/>
      <c r="D205" s="219" t="s">
        <v>730</v>
      </c>
      <c r="E205" s="220" t="s">
        <v>646</v>
      </c>
      <c r="F205" s="221">
        <v>44</v>
      </c>
      <c r="G205" s="220"/>
      <c r="H205" s="220">
        <v>69.5</v>
      </c>
      <c r="I205" s="222">
        <v>69.5</v>
      </c>
      <c r="J205" s="223" t="s">
        <v>731</v>
      </c>
      <c r="K205" s="224">
        <f t="shared" si="106"/>
        <v>25.5</v>
      </c>
      <c r="L205" s="225">
        <f t="shared" si="107"/>
        <v>0.57954545454545459</v>
      </c>
      <c r="M205" s="220" t="s">
        <v>614</v>
      </c>
      <c r="N205" s="226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61</v>
      </c>
      <c r="B206" s="218">
        <v>42549</v>
      </c>
      <c r="C206" s="218"/>
      <c r="D206" s="219" t="s">
        <v>732</v>
      </c>
      <c r="E206" s="220" t="s">
        <v>646</v>
      </c>
      <c r="F206" s="221">
        <v>262.5</v>
      </c>
      <c r="G206" s="220"/>
      <c r="H206" s="220">
        <v>340</v>
      </c>
      <c r="I206" s="222">
        <v>333</v>
      </c>
      <c r="J206" s="223" t="s">
        <v>733</v>
      </c>
      <c r="K206" s="224">
        <v>77.5</v>
      </c>
      <c r="L206" s="225">
        <v>0.29523809523809502</v>
      </c>
      <c r="M206" s="220" t="s">
        <v>614</v>
      </c>
      <c r="N206" s="226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62</v>
      </c>
      <c r="B207" s="218">
        <v>42549</v>
      </c>
      <c r="C207" s="218"/>
      <c r="D207" s="219" t="s">
        <v>734</v>
      </c>
      <c r="E207" s="220" t="s">
        <v>646</v>
      </c>
      <c r="F207" s="221">
        <v>840</v>
      </c>
      <c r="G207" s="220"/>
      <c r="H207" s="220">
        <v>1230</v>
      </c>
      <c r="I207" s="222">
        <v>1230</v>
      </c>
      <c r="J207" s="223" t="s">
        <v>704</v>
      </c>
      <c r="K207" s="224">
        <v>390</v>
      </c>
      <c r="L207" s="225">
        <v>0.46428571428571402</v>
      </c>
      <c r="M207" s="220" t="s">
        <v>614</v>
      </c>
      <c r="N207" s="226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63</v>
      </c>
      <c r="B208" s="241">
        <v>42556</v>
      </c>
      <c r="C208" s="241"/>
      <c r="D208" s="242" t="s">
        <v>735</v>
      </c>
      <c r="E208" s="243" t="s">
        <v>646</v>
      </c>
      <c r="F208" s="243">
        <v>395</v>
      </c>
      <c r="G208" s="244"/>
      <c r="H208" s="244">
        <f>(468.5+342.5)/2</f>
        <v>405.5</v>
      </c>
      <c r="I208" s="244">
        <v>510</v>
      </c>
      <c r="J208" s="245" t="s">
        <v>736</v>
      </c>
      <c r="K208" s="246">
        <f t="shared" ref="K208:K214" si="108">H208-F208</f>
        <v>10.5</v>
      </c>
      <c r="L208" s="247">
        <f t="shared" ref="L208:L214" si="109">K208/F208</f>
        <v>2.6582278481012658E-2</v>
      </c>
      <c r="M208" s="243" t="s">
        <v>737</v>
      </c>
      <c r="N208" s="241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7">
        <v>64</v>
      </c>
      <c r="B209" s="228">
        <v>42584</v>
      </c>
      <c r="C209" s="228"/>
      <c r="D209" s="229" t="s">
        <v>738</v>
      </c>
      <c r="E209" s="230" t="s">
        <v>616</v>
      </c>
      <c r="F209" s="231">
        <f>169.5-12.8</f>
        <v>156.69999999999999</v>
      </c>
      <c r="G209" s="231"/>
      <c r="H209" s="232">
        <v>77</v>
      </c>
      <c r="I209" s="232" t="s">
        <v>739</v>
      </c>
      <c r="J209" s="233" t="s">
        <v>740</v>
      </c>
      <c r="K209" s="234">
        <f t="shared" si="108"/>
        <v>-79.699999999999989</v>
      </c>
      <c r="L209" s="235">
        <f t="shared" si="109"/>
        <v>-0.50861518825781749</v>
      </c>
      <c r="M209" s="231" t="s">
        <v>627</v>
      </c>
      <c r="N209" s="228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7">
        <v>65</v>
      </c>
      <c r="B210" s="228">
        <v>42586</v>
      </c>
      <c r="C210" s="228"/>
      <c r="D210" s="229" t="s">
        <v>741</v>
      </c>
      <c r="E210" s="230" t="s">
        <v>646</v>
      </c>
      <c r="F210" s="231">
        <v>400</v>
      </c>
      <c r="G210" s="231"/>
      <c r="H210" s="232">
        <v>305</v>
      </c>
      <c r="I210" s="232">
        <v>475</v>
      </c>
      <c r="J210" s="233" t="s">
        <v>742</v>
      </c>
      <c r="K210" s="234">
        <f t="shared" si="108"/>
        <v>-95</v>
      </c>
      <c r="L210" s="235">
        <f t="shared" si="109"/>
        <v>-0.23749999999999999</v>
      </c>
      <c r="M210" s="231" t="s">
        <v>627</v>
      </c>
      <c r="N210" s="228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66</v>
      </c>
      <c r="B211" s="218">
        <v>42593</v>
      </c>
      <c r="C211" s="218"/>
      <c r="D211" s="219" t="s">
        <v>743</v>
      </c>
      <c r="E211" s="220" t="s">
        <v>646</v>
      </c>
      <c r="F211" s="221">
        <v>86.5</v>
      </c>
      <c r="G211" s="220"/>
      <c r="H211" s="220">
        <v>130</v>
      </c>
      <c r="I211" s="222">
        <v>130</v>
      </c>
      <c r="J211" s="223" t="s">
        <v>744</v>
      </c>
      <c r="K211" s="224">
        <f t="shared" si="108"/>
        <v>43.5</v>
      </c>
      <c r="L211" s="225">
        <f t="shared" si="109"/>
        <v>0.50289017341040465</v>
      </c>
      <c r="M211" s="220" t="s">
        <v>614</v>
      </c>
      <c r="N211" s="226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7">
        <v>67</v>
      </c>
      <c r="B212" s="228">
        <v>42600</v>
      </c>
      <c r="C212" s="228"/>
      <c r="D212" s="229" t="s">
        <v>111</v>
      </c>
      <c r="E212" s="230" t="s">
        <v>646</v>
      </c>
      <c r="F212" s="231">
        <v>133.5</v>
      </c>
      <c r="G212" s="231"/>
      <c r="H212" s="232">
        <v>126.5</v>
      </c>
      <c r="I212" s="232">
        <v>178</v>
      </c>
      <c r="J212" s="233" t="s">
        <v>745</v>
      </c>
      <c r="K212" s="234">
        <f t="shared" si="108"/>
        <v>-7</v>
      </c>
      <c r="L212" s="235">
        <f t="shared" si="109"/>
        <v>-5.2434456928838954E-2</v>
      </c>
      <c r="M212" s="231" t="s">
        <v>627</v>
      </c>
      <c r="N212" s="228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68</v>
      </c>
      <c r="B213" s="218">
        <v>42613</v>
      </c>
      <c r="C213" s="218"/>
      <c r="D213" s="219" t="s">
        <v>746</v>
      </c>
      <c r="E213" s="220" t="s">
        <v>646</v>
      </c>
      <c r="F213" s="221">
        <v>560</v>
      </c>
      <c r="G213" s="220"/>
      <c r="H213" s="220">
        <v>725</v>
      </c>
      <c r="I213" s="222">
        <v>725</v>
      </c>
      <c r="J213" s="223" t="s">
        <v>648</v>
      </c>
      <c r="K213" s="224">
        <f t="shared" si="108"/>
        <v>165</v>
      </c>
      <c r="L213" s="225">
        <f t="shared" si="109"/>
        <v>0.29464285714285715</v>
      </c>
      <c r="M213" s="220" t="s">
        <v>614</v>
      </c>
      <c r="N213" s="226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69</v>
      </c>
      <c r="B214" s="218">
        <v>42614</v>
      </c>
      <c r="C214" s="218"/>
      <c r="D214" s="219" t="s">
        <v>747</v>
      </c>
      <c r="E214" s="220" t="s">
        <v>646</v>
      </c>
      <c r="F214" s="221">
        <v>160.5</v>
      </c>
      <c r="G214" s="220"/>
      <c r="H214" s="220">
        <v>210</v>
      </c>
      <c r="I214" s="222">
        <v>210</v>
      </c>
      <c r="J214" s="223" t="s">
        <v>648</v>
      </c>
      <c r="K214" s="224">
        <f t="shared" si="108"/>
        <v>49.5</v>
      </c>
      <c r="L214" s="225">
        <f t="shared" si="109"/>
        <v>0.30841121495327101</v>
      </c>
      <c r="M214" s="220" t="s">
        <v>614</v>
      </c>
      <c r="N214" s="226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70</v>
      </c>
      <c r="B215" s="218">
        <v>42646</v>
      </c>
      <c r="C215" s="218"/>
      <c r="D215" s="219" t="s">
        <v>407</v>
      </c>
      <c r="E215" s="220" t="s">
        <v>646</v>
      </c>
      <c r="F215" s="221">
        <v>430</v>
      </c>
      <c r="G215" s="220"/>
      <c r="H215" s="220">
        <v>596</v>
      </c>
      <c r="I215" s="222">
        <v>575</v>
      </c>
      <c r="J215" s="223" t="s">
        <v>748</v>
      </c>
      <c r="K215" s="224">
        <v>166</v>
      </c>
      <c r="L215" s="225">
        <v>0.38604651162790699</v>
      </c>
      <c r="M215" s="220" t="s">
        <v>614</v>
      </c>
      <c r="N215" s="226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71</v>
      </c>
      <c r="B216" s="218">
        <v>42657</v>
      </c>
      <c r="C216" s="218"/>
      <c r="D216" s="219" t="s">
        <v>749</v>
      </c>
      <c r="E216" s="220" t="s">
        <v>646</v>
      </c>
      <c r="F216" s="221">
        <v>280</v>
      </c>
      <c r="G216" s="220"/>
      <c r="H216" s="220">
        <v>345</v>
      </c>
      <c r="I216" s="222">
        <v>345</v>
      </c>
      <c r="J216" s="223" t="s">
        <v>648</v>
      </c>
      <c r="K216" s="224">
        <f t="shared" ref="K216:K221" si="110">H216-F216</f>
        <v>65</v>
      </c>
      <c r="L216" s="225">
        <f t="shared" ref="L216:L217" si="111">K216/F216</f>
        <v>0.23214285714285715</v>
      </c>
      <c r="M216" s="220" t="s">
        <v>614</v>
      </c>
      <c r="N216" s="226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72</v>
      </c>
      <c r="B217" s="218">
        <v>42657</v>
      </c>
      <c r="C217" s="218"/>
      <c r="D217" s="219" t="s">
        <v>750</v>
      </c>
      <c r="E217" s="220" t="s">
        <v>646</v>
      </c>
      <c r="F217" s="221">
        <v>245</v>
      </c>
      <c r="G217" s="220"/>
      <c r="H217" s="220">
        <v>325.5</v>
      </c>
      <c r="I217" s="222">
        <v>330</v>
      </c>
      <c r="J217" s="223" t="s">
        <v>751</v>
      </c>
      <c r="K217" s="224">
        <f t="shared" si="110"/>
        <v>80.5</v>
      </c>
      <c r="L217" s="225">
        <f t="shared" si="111"/>
        <v>0.32857142857142857</v>
      </c>
      <c r="M217" s="220" t="s">
        <v>614</v>
      </c>
      <c r="N217" s="226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73</v>
      </c>
      <c r="B218" s="218">
        <v>42660</v>
      </c>
      <c r="C218" s="218"/>
      <c r="D218" s="219" t="s">
        <v>352</v>
      </c>
      <c r="E218" s="220" t="s">
        <v>646</v>
      </c>
      <c r="F218" s="221">
        <v>125</v>
      </c>
      <c r="G218" s="220"/>
      <c r="H218" s="220">
        <v>160</v>
      </c>
      <c r="I218" s="222">
        <v>160</v>
      </c>
      <c r="J218" s="223" t="s">
        <v>704</v>
      </c>
      <c r="K218" s="224">
        <f t="shared" si="110"/>
        <v>35</v>
      </c>
      <c r="L218" s="225">
        <v>0.28000000000000003</v>
      </c>
      <c r="M218" s="220" t="s">
        <v>614</v>
      </c>
      <c r="N218" s="226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74</v>
      </c>
      <c r="B219" s="218">
        <v>42660</v>
      </c>
      <c r="C219" s="218"/>
      <c r="D219" s="219" t="s">
        <v>484</v>
      </c>
      <c r="E219" s="220" t="s">
        <v>646</v>
      </c>
      <c r="F219" s="221">
        <v>114</v>
      </c>
      <c r="G219" s="220"/>
      <c r="H219" s="220">
        <v>145</v>
      </c>
      <c r="I219" s="222">
        <v>145</v>
      </c>
      <c r="J219" s="223" t="s">
        <v>704</v>
      </c>
      <c r="K219" s="224">
        <f t="shared" si="110"/>
        <v>31</v>
      </c>
      <c r="L219" s="225">
        <f t="shared" ref="L219:L221" si="112">K219/F219</f>
        <v>0.27192982456140352</v>
      </c>
      <c r="M219" s="220" t="s">
        <v>614</v>
      </c>
      <c r="N219" s="226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75</v>
      </c>
      <c r="B220" s="218">
        <v>42660</v>
      </c>
      <c r="C220" s="218"/>
      <c r="D220" s="219" t="s">
        <v>752</v>
      </c>
      <c r="E220" s="220" t="s">
        <v>646</v>
      </c>
      <c r="F220" s="221">
        <v>212</v>
      </c>
      <c r="G220" s="220"/>
      <c r="H220" s="220">
        <v>280</v>
      </c>
      <c r="I220" s="222">
        <v>276</v>
      </c>
      <c r="J220" s="223" t="s">
        <v>753</v>
      </c>
      <c r="K220" s="224">
        <f t="shared" si="110"/>
        <v>68</v>
      </c>
      <c r="L220" s="225">
        <f t="shared" si="112"/>
        <v>0.32075471698113206</v>
      </c>
      <c r="M220" s="220" t="s">
        <v>614</v>
      </c>
      <c r="N220" s="226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7">
        <v>76</v>
      </c>
      <c r="B221" s="218">
        <v>42678</v>
      </c>
      <c r="C221" s="218"/>
      <c r="D221" s="219" t="s">
        <v>472</v>
      </c>
      <c r="E221" s="220" t="s">
        <v>646</v>
      </c>
      <c r="F221" s="221">
        <v>155</v>
      </c>
      <c r="G221" s="220"/>
      <c r="H221" s="220">
        <v>210</v>
      </c>
      <c r="I221" s="222">
        <v>210</v>
      </c>
      <c r="J221" s="223" t="s">
        <v>754</v>
      </c>
      <c r="K221" s="224">
        <f t="shared" si="110"/>
        <v>55</v>
      </c>
      <c r="L221" s="225">
        <f t="shared" si="112"/>
        <v>0.35483870967741937</v>
      </c>
      <c r="M221" s="220" t="s">
        <v>614</v>
      </c>
      <c r="N221" s="226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7">
        <v>77</v>
      </c>
      <c r="B222" s="228">
        <v>42710</v>
      </c>
      <c r="C222" s="228"/>
      <c r="D222" s="229" t="s">
        <v>755</v>
      </c>
      <c r="E222" s="230" t="s">
        <v>646</v>
      </c>
      <c r="F222" s="231">
        <v>150.5</v>
      </c>
      <c r="G222" s="231"/>
      <c r="H222" s="232">
        <v>72.5</v>
      </c>
      <c r="I222" s="232">
        <v>174</v>
      </c>
      <c r="J222" s="233" t="s">
        <v>756</v>
      </c>
      <c r="K222" s="234">
        <v>-78</v>
      </c>
      <c r="L222" s="235">
        <v>-0.51827242524916906</v>
      </c>
      <c r="M222" s="231" t="s">
        <v>627</v>
      </c>
      <c r="N222" s="228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7">
        <v>78</v>
      </c>
      <c r="B223" s="218">
        <v>42712</v>
      </c>
      <c r="C223" s="218"/>
      <c r="D223" s="219" t="s">
        <v>757</v>
      </c>
      <c r="E223" s="220" t="s">
        <v>646</v>
      </c>
      <c r="F223" s="221">
        <v>380</v>
      </c>
      <c r="G223" s="220"/>
      <c r="H223" s="220">
        <v>478</v>
      </c>
      <c r="I223" s="222">
        <v>468</v>
      </c>
      <c r="J223" s="223" t="s">
        <v>704</v>
      </c>
      <c r="K223" s="224">
        <f t="shared" ref="K223:K225" si="113">H223-F223</f>
        <v>98</v>
      </c>
      <c r="L223" s="225">
        <f t="shared" ref="L223:L225" si="114">K223/F223</f>
        <v>0.25789473684210529</v>
      </c>
      <c r="M223" s="220" t="s">
        <v>614</v>
      </c>
      <c r="N223" s="226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7">
        <v>79</v>
      </c>
      <c r="B224" s="218">
        <v>42734</v>
      </c>
      <c r="C224" s="218"/>
      <c r="D224" s="219" t="s">
        <v>110</v>
      </c>
      <c r="E224" s="220" t="s">
        <v>646</v>
      </c>
      <c r="F224" s="221">
        <v>305</v>
      </c>
      <c r="G224" s="220"/>
      <c r="H224" s="220">
        <v>375</v>
      </c>
      <c r="I224" s="222">
        <v>375</v>
      </c>
      <c r="J224" s="223" t="s">
        <v>704</v>
      </c>
      <c r="K224" s="224">
        <f t="shared" si="113"/>
        <v>70</v>
      </c>
      <c r="L224" s="225">
        <f t="shared" si="114"/>
        <v>0.22950819672131148</v>
      </c>
      <c r="M224" s="220" t="s">
        <v>614</v>
      </c>
      <c r="N224" s="226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80</v>
      </c>
      <c r="B225" s="218">
        <v>42739</v>
      </c>
      <c r="C225" s="218"/>
      <c r="D225" s="219" t="s">
        <v>96</v>
      </c>
      <c r="E225" s="220" t="s">
        <v>646</v>
      </c>
      <c r="F225" s="221">
        <v>99.5</v>
      </c>
      <c r="G225" s="220"/>
      <c r="H225" s="220">
        <v>158</v>
      </c>
      <c r="I225" s="222">
        <v>158</v>
      </c>
      <c r="J225" s="223" t="s">
        <v>704</v>
      </c>
      <c r="K225" s="224">
        <f t="shared" si="113"/>
        <v>58.5</v>
      </c>
      <c r="L225" s="225">
        <f t="shared" si="114"/>
        <v>0.5879396984924623</v>
      </c>
      <c r="M225" s="220" t="s">
        <v>614</v>
      </c>
      <c r="N225" s="226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7">
        <v>81</v>
      </c>
      <c r="B226" s="218">
        <v>42739</v>
      </c>
      <c r="C226" s="218"/>
      <c r="D226" s="219" t="s">
        <v>96</v>
      </c>
      <c r="E226" s="220" t="s">
        <v>646</v>
      </c>
      <c r="F226" s="221">
        <v>99.5</v>
      </c>
      <c r="G226" s="220"/>
      <c r="H226" s="220">
        <v>158</v>
      </c>
      <c r="I226" s="222">
        <v>158</v>
      </c>
      <c r="J226" s="223" t="s">
        <v>704</v>
      </c>
      <c r="K226" s="224">
        <v>58.5</v>
      </c>
      <c r="L226" s="225">
        <v>0.58793969849246197</v>
      </c>
      <c r="M226" s="220" t="s">
        <v>614</v>
      </c>
      <c r="N226" s="226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7">
        <v>82</v>
      </c>
      <c r="B227" s="218">
        <v>42786</v>
      </c>
      <c r="C227" s="218"/>
      <c r="D227" s="219" t="s">
        <v>187</v>
      </c>
      <c r="E227" s="220" t="s">
        <v>646</v>
      </c>
      <c r="F227" s="221">
        <v>140.5</v>
      </c>
      <c r="G227" s="220"/>
      <c r="H227" s="220">
        <v>220</v>
      </c>
      <c r="I227" s="222">
        <v>220</v>
      </c>
      <c r="J227" s="223" t="s">
        <v>704</v>
      </c>
      <c r="K227" s="224">
        <f>H227-F227</f>
        <v>79.5</v>
      </c>
      <c r="L227" s="225">
        <f>K227/F227</f>
        <v>0.5658362989323843</v>
      </c>
      <c r="M227" s="220" t="s">
        <v>614</v>
      </c>
      <c r="N227" s="226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7">
        <v>83</v>
      </c>
      <c r="B228" s="218">
        <v>42786</v>
      </c>
      <c r="C228" s="218"/>
      <c r="D228" s="219" t="s">
        <v>758</v>
      </c>
      <c r="E228" s="220" t="s">
        <v>646</v>
      </c>
      <c r="F228" s="221">
        <v>202.5</v>
      </c>
      <c r="G228" s="220"/>
      <c r="H228" s="220">
        <v>234</v>
      </c>
      <c r="I228" s="222">
        <v>234</v>
      </c>
      <c r="J228" s="223" t="s">
        <v>704</v>
      </c>
      <c r="K228" s="224">
        <v>31.5</v>
      </c>
      <c r="L228" s="225">
        <v>0.155555555555556</v>
      </c>
      <c r="M228" s="220" t="s">
        <v>614</v>
      </c>
      <c r="N228" s="226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7">
        <v>84</v>
      </c>
      <c r="B229" s="218">
        <v>42818</v>
      </c>
      <c r="C229" s="218"/>
      <c r="D229" s="219" t="s">
        <v>759</v>
      </c>
      <c r="E229" s="220" t="s">
        <v>646</v>
      </c>
      <c r="F229" s="221">
        <v>300.5</v>
      </c>
      <c r="G229" s="220"/>
      <c r="H229" s="220">
        <v>417.5</v>
      </c>
      <c r="I229" s="222">
        <v>420</v>
      </c>
      <c r="J229" s="223" t="s">
        <v>760</v>
      </c>
      <c r="K229" s="224">
        <f>H229-F229</f>
        <v>117</v>
      </c>
      <c r="L229" s="225">
        <f>K229/F229</f>
        <v>0.38935108153078202</v>
      </c>
      <c r="M229" s="220" t="s">
        <v>614</v>
      </c>
      <c r="N229" s="226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7">
        <v>85</v>
      </c>
      <c r="B230" s="218">
        <v>42818</v>
      </c>
      <c r="C230" s="218"/>
      <c r="D230" s="219" t="s">
        <v>734</v>
      </c>
      <c r="E230" s="220" t="s">
        <v>646</v>
      </c>
      <c r="F230" s="221">
        <v>850</v>
      </c>
      <c r="G230" s="220"/>
      <c r="H230" s="220">
        <v>1042.5</v>
      </c>
      <c r="I230" s="222">
        <v>1023</v>
      </c>
      <c r="J230" s="223" t="s">
        <v>761</v>
      </c>
      <c r="K230" s="224">
        <v>192.5</v>
      </c>
      <c r="L230" s="225">
        <v>0.22647058823529401</v>
      </c>
      <c r="M230" s="220" t="s">
        <v>614</v>
      </c>
      <c r="N230" s="226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7">
        <v>86</v>
      </c>
      <c r="B231" s="218">
        <v>42830</v>
      </c>
      <c r="C231" s="218"/>
      <c r="D231" s="219" t="s">
        <v>503</v>
      </c>
      <c r="E231" s="220" t="s">
        <v>646</v>
      </c>
      <c r="F231" s="221">
        <v>785</v>
      </c>
      <c r="G231" s="220"/>
      <c r="H231" s="220">
        <v>930</v>
      </c>
      <c r="I231" s="222">
        <v>920</v>
      </c>
      <c r="J231" s="223" t="s">
        <v>762</v>
      </c>
      <c r="K231" s="224">
        <f>H231-F231</f>
        <v>145</v>
      </c>
      <c r="L231" s="225">
        <f>K231/F231</f>
        <v>0.18471337579617833</v>
      </c>
      <c r="M231" s="220" t="s">
        <v>614</v>
      </c>
      <c r="N231" s="226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7">
        <v>87</v>
      </c>
      <c r="B232" s="228">
        <v>42831</v>
      </c>
      <c r="C232" s="228"/>
      <c r="D232" s="229" t="s">
        <v>763</v>
      </c>
      <c r="E232" s="230" t="s">
        <v>646</v>
      </c>
      <c r="F232" s="231">
        <v>40</v>
      </c>
      <c r="G232" s="231"/>
      <c r="H232" s="232">
        <v>13.1</v>
      </c>
      <c r="I232" s="232">
        <v>60</v>
      </c>
      <c r="J232" s="233" t="s">
        <v>764</v>
      </c>
      <c r="K232" s="234">
        <v>-26.9</v>
      </c>
      <c r="L232" s="235">
        <v>-0.67249999999999999</v>
      </c>
      <c r="M232" s="231" t="s">
        <v>627</v>
      </c>
      <c r="N232" s="228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7">
        <v>88</v>
      </c>
      <c r="B233" s="218">
        <v>42837</v>
      </c>
      <c r="C233" s="218"/>
      <c r="D233" s="219" t="s">
        <v>95</v>
      </c>
      <c r="E233" s="220" t="s">
        <v>646</v>
      </c>
      <c r="F233" s="221">
        <v>289.5</v>
      </c>
      <c r="G233" s="220"/>
      <c r="H233" s="220">
        <v>354</v>
      </c>
      <c r="I233" s="222">
        <v>360</v>
      </c>
      <c r="J233" s="223" t="s">
        <v>765</v>
      </c>
      <c r="K233" s="224">
        <f t="shared" ref="K233:K241" si="115">H233-F233</f>
        <v>64.5</v>
      </c>
      <c r="L233" s="225">
        <f t="shared" ref="L233:L241" si="116">K233/F233</f>
        <v>0.22279792746113988</v>
      </c>
      <c r="M233" s="220" t="s">
        <v>614</v>
      </c>
      <c r="N233" s="226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7">
        <v>89</v>
      </c>
      <c r="B234" s="218">
        <v>42845</v>
      </c>
      <c r="C234" s="218"/>
      <c r="D234" s="219" t="s">
        <v>439</v>
      </c>
      <c r="E234" s="220" t="s">
        <v>646</v>
      </c>
      <c r="F234" s="221">
        <v>700</v>
      </c>
      <c r="G234" s="220"/>
      <c r="H234" s="220">
        <v>840</v>
      </c>
      <c r="I234" s="222">
        <v>840</v>
      </c>
      <c r="J234" s="223" t="s">
        <v>766</v>
      </c>
      <c r="K234" s="224">
        <f t="shared" si="115"/>
        <v>140</v>
      </c>
      <c r="L234" s="225">
        <f t="shared" si="116"/>
        <v>0.2</v>
      </c>
      <c r="M234" s="220" t="s">
        <v>614</v>
      </c>
      <c r="N234" s="226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7">
        <v>90</v>
      </c>
      <c r="B235" s="218">
        <v>42887</v>
      </c>
      <c r="C235" s="218"/>
      <c r="D235" s="219" t="s">
        <v>767</v>
      </c>
      <c r="E235" s="220" t="s">
        <v>646</v>
      </c>
      <c r="F235" s="221">
        <v>130</v>
      </c>
      <c r="G235" s="220"/>
      <c r="H235" s="220">
        <v>144.25</v>
      </c>
      <c r="I235" s="222">
        <v>170</v>
      </c>
      <c r="J235" s="223" t="s">
        <v>768</v>
      </c>
      <c r="K235" s="224">
        <f t="shared" si="115"/>
        <v>14.25</v>
      </c>
      <c r="L235" s="225">
        <f t="shared" si="116"/>
        <v>0.10961538461538461</v>
      </c>
      <c r="M235" s="220" t="s">
        <v>614</v>
      </c>
      <c r="N235" s="226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7">
        <v>91</v>
      </c>
      <c r="B236" s="218">
        <v>42901</v>
      </c>
      <c r="C236" s="218"/>
      <c r="D236" s="219" t="s">
        <v>769</v>
      </c>
      <c r="E236" s="220" t="s">
        <v>646</v>
      </c>
      <c r="F236" s="221">
        <v>214.5</v>
      </c>
      <c r="G236" s="220"/>
      <c r="H236" s="220">
        <v>262</v>
      </c>
      <c r="I236" s="222">
        <v>262</v>
      </c>
      <c r="J236" s="223" t="s">
        <v>770</v>
      </c>
      <c r="K236" s="224">
        <f t="shared" si="115"/>
        <v>47.5</v>
      </c>
      <c r="L236" s="225">
        <f t="shared" si="116"/>
        <v>0.22144522144522144</v>
      </c>
      <c r="M236" s="220" t="s">
        <v>614</v>
      </c>
      <c r="N236" s="226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92</v>
      </c>
      <c r="B237" s="249">
        <v>42933</v>
      </c>
      <c r="C237" s="249"/>
      <c r="D237" s="250" t="s">
        <v>771</v>
      </c>
      <c r="E237" s="251" t="s">
        <v>646</v>
      </c>
      <c r="F237" s="252">
        <v>370</v>
      </c>
      <c r="G237" s="251"/>
      <c r="H237" s="251">
        <v>447.5</v>
      </c>
      <c r="I237" s="253">
        <v>450</v>
      </c>
      <c r="J237" s="254" t="s">
        <v>704</v>
      </c>
      <c r="K237" s="224">
        <f t="shared" si="115"/>
        <v>77.5</v>
      </c>
      <c r="L237" s="255">
        <f t="shared" si="116"/>
        <v>0.20945945945945946</v>
      </c>
      <c r="M237" s="251" t="s">
        <v>614</v>
      </c>
      <c r="N237" s="256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8">
        <v>93</v>
      </c>
      <c r="B238" s="249">
        <v>42943</v>
      </c>
      <c r="C238" s="249"/>
      <c r="D238" s="250" t="s">
        <v>185</v>
      </c>
      <c r="E238" s="251" t="s">
        <v>646</v>
      </c>
      <c r="F238" s="252">
        <v>657.5</v>
      </c>
      <c r="G238" s="251"/>
      <c r="H238" s="251">
        <v>825</v>
      </c>
      <c r="I238" s="253">
        <v>820</v>
      </c>
      <c r="J238" s="254" t="s">
        <v>704</v>
      </c>
      <c r="K238" s="224">
        <f t="shared" si="115"/>
        <v>167.5</v>
      </c>
      <c r="L238" s="255">
        <f t="shared" si="116"/>
        <v>0.25475285171102663</v>
      </c>
      <c r="M238" s="251" t="s">
        <v>614</v>
      </c>
      <c r="N238" s="256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7">
        <v>94</v>
      </c>
      <c r="B239" s="218">
        <v>42964</v>
      </c>
      <c r="C239" s="218"/>
      <c r="D239" s="219" t="s">
        <v>370</v>
      </c>
      <c r="E239" s="220" t="s">
        <v>646</v>
      </c>
      <c r="F239" s="221">
        <v>605</v>
      </c>
      <c r="G239" s="220"/>
      <c r="H239" s="220">
        <v>750</v>
      </c>
      <c r="I239" s="222">
        <v>750</v>
      </c>
      <c r="J239" s="223" t="s">
        <v>762</v>
      </c>
      <c r="K239" s="224">
        <f t="shared" si="115"/>
        <v>145</v>
      </c>
      <c r="L239" s="225">
        <f t="shared" si="116"/>
        <v>0.23966942148760331</v>
      </c>
      <c r="M239" s="220" t="s">
        <v>614</v>
      </c>
      <c r="N239" s="226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7">
        <v>95</v>
      </c>
      <c r="B240" s="228">
        <v>42979</v>
      </c>
      <c r="C240" s="228"/>
      <c r="D240" s="236" t="s">
        <v>772</v>
      </c>
      <c r="E240" s="231" t="s">
        <v>646</v>
      </c>
      <c r="F240" s="231">
        <v>255</v>
      </c>
      <c r="G240" s="232"/>
      <c r="H240" s="232">
        <v>217.25</v>
      </c>
      <c r="I240" s="232">
        <v>320</v>
      </c>
      <c r="J240" s="233" t="s">
        <v>773</v>
      </c>
      <c r="K240" s="234">
        <f t="shared" si="115"/>
        <v>-37.75</v>
      </c>
      <c r="L240" s="237">
        <f t="shared" si="116"/>
        <v>-0.14803921568627451</v>
      </c>
      <c r="M240" s="231" t="s">
        <v>627</v>
      </c>
      <c r="N240" s="228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7">
        <v>96</v>
      </c>
      <c r="B241" s="218">
        <v>42997</v>
      </c>
      <c r="C241" s="218"/>
      <c r="D241" s="219" t="s">
        <v>774</v>
      </c>
      <c r="E241" s="220" t="s">
        <v>646</v>
      </c>
      <c r="F241" s="221">
        <v>215</v>
      </c>
      <c r="G241" s="220"/>
      <c r="H241" s="220">
        <v>258</v>
      </c>
      <c r="I241" s="222">
        <v>258</v>
      </c>
      <c r="J241" s="223" t="s">
        <v>704</v>
      </c>
      <c r="K241" s="224">
        <f t="shared" si="115"/>
        <v>43</v>
      </c>
      <c r="L241" s="225">
        <f t="shared" si="116"/>
        <v>0.2</v>
      </c>
      <c r="M241" s="220" t="s">
        <v>614</v>
      </c>
      <c r="N241" s="226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7">
        <v>97</v>
      </c>
      <c r="B242" s="218">
        <v>42997</v>
      </c>
      <c r="C242" s="218"/>
      <c r="D242" s="219" t="s">
        <v>774</v>
      </c>
      <c r="E242" s="220" t="s">
        <v>646</v>
      </c>
      <c r="F242" s="221">
        <v>215</v>
      </c>
      <c r="G242" s="220"/>
      <c r="H242" s="220">
        <v>258</v>
      </c>
      <c r="I242" s="222">
        <v>258</v>
      </c>
      <c r="J242" s="254" t="s">
        <v>704</v>
      </c>
      <c r="K242" s="224">
        <v>43</v>
      </c>
      <c r="L242" s="225">
        <v>0.2</v>
      </c>
      <c r="M242" s="220" t="s">
        <v>614</v>
      </c>
      <c r="N242" s="226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8">
        <v>98</v>
      </c>
      <c r="B243" s="249">
        <v>42998</v>
      </c>
      <c r="C243" s="249"/>
      <c r="D243" s="250" t="s">
        <v>775</v>
      </c>
      <c r="E243" s="251" t="s">
        <v>646</v>
      </c>
      <c r="F243" s="221">
        <v>75</v>
      </c>
      <c r="G243" s="251"/>
      <c r="H243" s="251">
        <v>90</v>
      </c>
      <c r="I243" s="253">
        <v>90</v>
      </c>
      <c r="J243" s="223" t="s">
        <v>776</v>
      </c>
      <c r="K243" s="224">
        <f t="shared" ref="K243:K248" si="117">H243-F243</f>
        <v>15</v>
      </c>
      <c r="L243" s="225">
        <f t="shared" ref="L243:L248" si="118">K243/F243</f>
        <v>0.2</v>
      </c>
      <c r="M243" s="220" t="s">
        <v>614</v>
      </c>
      <c r="N243" s="226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8">
        <v>99</v>
      </c>
      <c r="B244" s="249">
        <v>43011</v>
      </c>
      <c r="C244" s="249"/>
      <c r="D244" s="250" t="s">
        <v>629</v>
      </c>
      <c r="E244" s="251" t="s">
        <v>646</v>
      </c>
      <c r="F244" s="252">
        <v>315</v>
      </c>
      <c r="G244" s="251"/>
      <c r="H244" s="251">
        <v>392</v>
      </c>
      <c r="I244" s="253">
        <v>384</v>
      </c>
      <c r="J244" s="254" t="s">
        <v>777</v>
      </c>
      <c r="K244" s="224">
        <f t="shared" si="117"/>
        <v>77</v>
      </c>
      <c r="L244" s="255">
        <f t="shared" si="118"/>
        <v>0.24444444444444444</v>
      </c>
      <c r="M244" s="251" t="s">
        <v>614</v>
      </c>
      <c r="N244" s="256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100</v>
      </c>
      <c r="B245" s="249">
        <v>43013</v>
      </c>
      <c r="C245" s="249"/>
      <c r="D245" s="250" t="s">
        <v>477</v>
      </c>
      <c r="E245" s="251" t="s">
        <v>646</v>
      </c>
      <c r="F245" s="252">
        <v>145</v>
      </c>
      <c r="G245" s="251"/>
      <c r="H245" s="251">
        <v>179</v>
      </c>
      <c r="I245" s="253">
        <v>180</v>
      </c>
      <c r="J245" s="254" t="s">
        <v>778</v>
      </c>
      <c r="K245" s="224">
        <f t="shared" si="117"/>
        <v>34</v>
      </c>
      <c r="L245" s="255">
        <f t="shared" si="118"/>
        <v>0.23448275862068965</v>
      </c>
      <c r="M245" s="251" t="s">
        <v>614</v>
      </c>
      <c r="N245" s="256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8">
        <v>101</v>
      </c>
      <c r="B246" s="249">
        <v>43014</v>
      </c>
      <c r="C246" s="249"/>
      <c r="D246" s="250" t="s">
        <v>342</v>
      </c>
      <c r="E246" s="251" t="s">
        <v>646</v>
      </c>
      <c r="F246" s="252">
        <v>256</v>
      </c>
      <c r="G246" s="251"/>
      <c r="H246" s="251">
        <v>323</v>
      </c>
      <c r="I246" s="253">
        <v>320</v>
      </c>
      <c r="J246" s="254" t="s">
        <v>704</v>
      </c>
      <c r="K246" s="224">
        <f t="shared" si="117"/>
        <v>67</v>
      </c>
      <c r="L246" s="255">
        <f t="shared" si="118"/>
        <v>0.26171875</v>
      </c>
      <c r="M246" s="251" t="s">
        <v>614</v>
      </c>
      <c r="N246" s="256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8">
        <v>102</v>
      </c>
      <c r="B247" s="249">
        <v>43017</v>
      </c>
      <c r="C247" s="249"/>
      <c r="D247" s="250" t="s">
        <v>360</v>
      </c>
      <c r="E247" s="251" t="s">
        <v>646</v>
      </c>
      <c r="F247" s="252">
        <v>137.5</v>
      </c>
      <c r="G247" s="251"/>
      <c r="H247" s="251">
        <v>184</v>
      </c>
      <c r="I247" s="253">
        <v>183</v>
      </c>
      <c r="J247" s="254" t="s">
        <v>779</v>
      </c>
      <c r="K247" s="224">
        <f t="shared" si="117"/>
        <v>46.5</v>
      </c>
      <c r="L247" s="255">
        <f t="shared" si="118"/>
        <v>0.33818181818181819</v>
      </c>
      <c r="M247" s="251" t="s">
        <v>614</v>
      </c>
      <c r="N247" s="256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103</v>
      </c>
      <c r="B248" s="249">
        <v>43018</v>
      </c>
      <c r="C248" s="249"/>
      <c r="D248" s="250" t="s">
        <v>780</v>
      </c>
      <c r="E248" s="251" t="s">
        <v>646</v>
      </c>
      <c r="F248" s="252">
        <v>125.5</v>
      </c>
      <c r="G248" s="251"/>
      <c r="H248" s="251">
        <v>158</v>
      </c>
      <c r="I248" s="253">
        <v>155</v>
      </c>
      <c r="J248" s="254" t="s">
        <v>781</v>
      </c>
      <c r="K248" s="224">
        <f t="shared" si="117"/>
        <v>32.5</v>
      </c>
      <c r="L248" s="255">
        <f t="shared" si="118"/>
        <v>0.25896414342629481</v>
      </c>
      <c r="M248" s="251" t="s">
        <v>614</v>
      </c>
      <c r="N248" s="256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8">
        <v>104</v>
      </c>
      <c r="B249" s="249">
        <v>43018</v>
      </c>
      <c r="C249" s="249"/>
      <c r="D249" s="250" t="s">
        <v>782</v>
      </c>
      <c r="E249" s="251" t="s">
        <v>646</v>
      </c>
      <c r="F249" s="252">
        <v>895</v>
      </c>
      <c r="G249" s="251"/>
      <c r="H249" s="251">
        <v>1122.5</v>
      </c>
      <c r="I249" s="253">
        <v>1078</v>
      </c>
      <c r="J249" s="254" t="s">
        <v>783</v>
      </c>
      <c r="K249" s="224">
        <v>227.5</v>
      </c>
      <c r="L249" s="255">
        <v>0.25418994413407803</v>
      </c>
      <c r="M249" s="251" t="s">
        <v>614</v>
      </c>
      <c r="N249" s="256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105</v>
      </c>
      <c r="B250" s="249">
        <v>43020</v>
      </c>
      <c r="C250" s="249"/>
      <c r="D250" s="250" t="s">
        <v>351</v>
      </c>
      <c r="E250" s="251" t="s">
        <v>646</v>
      </c>
      <c r="F250" s="252">
        <v>525</v>
      </c>
      <c r="G250" s="251"/>
      <c r="H250" s="251">
        <v>629</v>
      </c>
      <c r="I250" s="253">
        <v>629</v>
      </c>
      <c r="J250" s="254" t="s">
        <v>704</v>
      </c>
      <c r="K250" s="224">
        <v>104</v>
      </c>
      <c r="L250" s="255">
        <v>0.19809523809523799</v>
      </c>
      <c r="M250" s="251" t="s">
        <v>614</v>
      </c>
      <c r="N250" s="256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106</v>
      </c>
      <c r="B251" s="249">
        <v>43046</v>
      </c>
      <c r="C251" s="249"/>
      <c r="D251" s="250" t="s">
        <v>397</v>
      </c>
      <c r="E251" s="251" t="s">
        <v>646</v>
      </c>
      <c r="F251" s="252">
        <v>740</v>
      </c>
      <c r="G251" s="251"/>
      <c r="H251" s="251">
        <v>892.5</v>
      </c>
      <c r="I251" s="253">
        <v>900</v>
      </c>
      <c r="J251" s="254" t="s">
        <v>784</v>
      </c>
      <c r="K251" s="224">
        <f t="shared" ref="K251:K253" si="119">H251-F251</f>
        <v>152.5</v>
      </c>
      <c r="L251" s="255">
        <f t="shared" ref="L251:L253" si="120">K251/F251</f>
        <v>0.20608108108108109</v>
      </c>
      <c r="M251" s="251" t="s">
        <v>614</v>
      </c>
      <c r="N251" s="256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7">
        <v>107</v>
      </c>
      <c r="B252" s="218">
        <v>43073</v>
      </c>
      <c r="C252" s="218"/>
      <c r="D252" s="219" t="s">
        <v>785</v>
      </c>
      <c r="E252" s="220" t="s">
        <v>646</v>
      </c>
      <c r="F252" s="221">
        <v>118.5</v>
      </c>
      <c r="G252" s="220"/>
      <c r="H252" s="220">
        <v>143.5</v>
      </c>
      <c r="I252" s="222">
        <v>145</v>
      </c>
      <c r="J252" s="223" t="s">
        <v>636</v>
      </c>
      <c r="K252" s="224">
        <f t="shared" si="119"/>
        <v>25</v>
      </c>
      <c r="L252" s="225">
        <f t="shared" si="120"/>
        <v>0.2109704641350211</v>
      </c>
      <c r="M252" s="220" t="s">
        <v>614</v>
      </c>
      <c r="N252" s="226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7">
        <v>108</v>
      </c>
      <c r="B253" s="228">
        <v>43090</v>
      </c>
      <c r="C253" s="228"/>
      <c r="D253" s="229" t="s">
        <v>445</v>
      </c>
      <c r="E253" s="230" t="s">
        <v>646</v>
      </c>
      <c r="F253" s="231">
        <v>715</v>
      </c>
      <c r="G253" s="231"/>
      <c r="H253" s="232">
        <v>500</v>
      </c>
      <c r="I253" s="232">
        <v>872</v>
      </c>
      <c r="J253" s="233" t="s">
        <v>786</v>
      </c>
      <c r="K253" s="234">
        <f t="shared" si="119"/>
        <v>-215</v>
      </c>
      <c r="L253" s="235">
        <f t="shared" si="120"/>
        <v>-0.30069930069930068</v>
      </c>
      <c r="M253" s="231" t="s">
        <v>627</v>
      </c>
      <c r="N253" s="228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7">
        <v>109</v>
      </c>
      <c r="B254" s="218">
        <v>43098</v>
      </c>
      <c r="C254" s="218"/>
      <c r="D254" s="219" t="s">
        <v>629</v>
      </c>
      <c r="E254" s="220" t="s">
        <v>646</v>
      </c>
      <c r="F254" s="221">
        <v>435</v>
      </c>
      <c r="G254" s="220"/>
      <c r="H254" s="220">
        <v>542.5</v>
      </c>
      <c r="I254" s="222">
        <v>539</v>
      </c>
      <c r="J254" s="223" t="s">
        <v>704</v>
      </c>
      <c r="K254" s="224">
        <v>107.5</v>
      </c>
      <c r="L254" s="225">
        <v>0.247126436781609</v>
      </c>
      <c r="M254" s="220" t="s">
        <v>614</v>
      </c>
      <c r="N254" s="226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7">
        <v>110</v>
      </c>
      <c r="B255" s="218">
        <v>43098</v>
      </c>
      <c r="C255" s="218"/>
      <c r="D255" s="219" t="s">
        <v>584</v>
      </c>
      <c r="E255" s="220" t="s">
        <v>646</v>
      </c>
      <c r="F255" s="221">
        <v>885</v>
      </c>
      <c r="G255" s="220"/>
      <c r="H255" s="220">
        <v>1090</v>
      </c>
      <c r="I255" s="222">
        <v>1084</v>
      </c>
      <c r="J255" s="223" t="s">
        <v>704</v>
      </c>
      <c r="K255" s="224">
        <v>205</v>
      </c>
      <c r="L255" s="225">
        <v>0.23163841807909599</v>
      </c>
      <c r="M255" s="220" t="s">
        <v>614</v>
      </c>
      <c r="N255" s="226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7">
        <v>111</v>
      </c>
      <c r="B256" s="258">
        <v>43192</v>
      </c>
      <c r="C256" s="258"/>
      <c r="D256" s="236" t="s">
        <v>787</v>
      </c>
      <c r="E256" s="231" t="s">
        <v>646</v>
      </c>
      <c r="F256" s="259">
        <v>478.5</v>
      </c>
      <c r="G256" s="231"/>
      <c r="H256" s="231">
        <v>442</v>
      </c>
      <c r="I256" s="232">
        <v>613</v>
      </c>
      <c r="J256" s="233" t="s">
        <v>788</v>
      </c>
      <c r="K256" s="234">
        <f t="shared" ref="K256:K259" si="121">H256-F256</f>
        <v>-36.5</v>
      </c>
      <c r="L256" s="235">
        <f t="shared" ref="L256:L259" si="122">K256/F256</f>
        <v>-7.6280041797283177E-2</v>
      </c>
      <c r="M256" s="231" t="s">
        <v>627</v>
      </c>
      <c r="N256" s="228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7">
        <v>112</v>
      </c>
      <c r="B257" s="228">
        <v>43194</v>
      </c>
      <c r="C257" s="228"/>
      <c r="D257" s="229" t="s">
        <v>789</v>
      </c>
      <c r="E257" s="230" t="s">
        <v>646</v>
      </c>
      <c r="F257" s="231">
        <f>141.5-7.3</f>
        <v>134.19999999999999</v>
      </c>
      <c r="G257" s="231"/>
      <c r="H257" s="232">
        <v>77</v>
      </c>
      <c r="I257" s="232">
        <v>180</v>
      </c>
      <c r="J257" s="233" t="s">
        <v>790</v>
      </c>
      <c r="K257" s="234">
        <f t="shared" si="121"/>
        <v>-57.199999999999989</v>
      </c>
      <c r="L257" s="235">
        <f t="shared" si="122"/>
        <v>-0.42622950819672129</v>
      </c>
      <c r="M257" s="231" t="s">
        <v>627</v>
      </c>
      <c r="N257" s="228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7">
        <v>113</v>
      </c>
      <c r="B258" s="228">
        <v>43209</v>
      </c>
      <c r="C258" s="228"/>
      <c r="D258" s="229" t="s">
        <v>791</v>
      </c>
      <c r="E258" s="230" t="s">
        <v>646</v>
      </c>
      <c r="F258" s="231">
        <v>430</v>
      </c>
      <c r="G258" s="231"/>
      <c r="H258" s="232">
        <v>220</v>
      </c>
      <c r="I258" s="232">
        <v>537</v>
      </c>
      <c r="J258" s="233" t="s">
        <v>792</v>
      </c>
      <c r="K258" s="234">
        <f t="shared" si="121"/>
        <v>-210</v>
      </c>
      <c r="L258" s="235">
        <f t="shared" si="122"/>
        <v>-0.48837209302325579</v>
      </c>
      <c r="M258" s="231" t="s">
        <v>627</v>
      </c>
      <c r="N258" s="228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114</v>
      </c>
      <c r="B259" s="249">
        <v>43220</v>
      </c>
      <c r="C259" s="249"/>
      <c r="D259" s="250" t="s">
        <v>398</v>
      </c>
      <c r="E259" s="251" t="s">
        <v>646</v>
      </c>
      <c r="F259" s="251">
        <v>153.5</v>
      </c>
      <c r="G259" s="251"/>
      <c r="H259" s="251">
        <v>196</v>
      </c>
      <c r="I259" s="253">
        <v>196</v>
      </c>
      <c r="J259" s="223" t="s">
        <v>793</v>
      </c>
      <c r="K259" s="224">
        <f t="shared" si="121"/>
        <v>42.5</v>
      </c>
      <c r="L259" s="225">
        <f t="shared" si="122"/>
        <v>0.27687296416938112</v>
      </c>
      <c r="M259" s="220" t="s">
        <v>614</v>
      </c>
      <c r="N259" s="226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7">
        <v>115</v>
      </c>
      <c r="B260" s="228">
        <v>43306</v>
      </c>
      <c r="C260" s="228"/>
      <c r="D260" s="229" t="s">
        <v>763</v>
      </c>
      <c r="E260" s="230" t="s">
        <v>646</v>
      </c>
      <c r="F260" s="231">
        <v>27.5</v>
      </c>
      <c r="G260" s="231"/>
      <c r="H260" s="232">
        <v>13.1</v>
      </c>
      <c r="I260" s="232">
        <v>60</v>
      </c>
      <c r="J260" s="233" t="s">
        <v>794</v>
      </c>
      <c r="K260" s="234">
        <v>-14.4</v>
      </c>
      <c r="L260" s="235">
        <v>-0.52363636363636401</v>
      </c>
      <c r="M260" s="231" t="s">
        <v>627</v>
      </c>
      <c r="N260" s="228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7">
        <v>116</v>
      </c>
      <c r="B261" s="258">
        <v>43318</v>
      </c>
      <c r="C261" s="258"/>
      <c r="D261" s="236" t="s">
        <v>795</v>
      </c>
      <c r="E261" s="231" t="s">
        <v>646</v>
      </c>
      <c r="F261" s="231">
        <v>148.5</v>
      </c>
      <c r="G261" s="231"/>
      <c r="H261" s="231">
        <v>102</v>
      </c>
      <c r="I261" s="232">
        <v>182</v>
      </c>
      <c r="J261" s="233" t="s">
        <v>796</v>
      </c>
      <c r="K261" s="234">
        <f>H261-F261</f>
        <v>-46.5</v>
      </c>
      <c r="L261" s="235">
        <f>K261/F261</f>
        <v>-0.31313131313131315</v>
      </c>
      <c r="M261" s="231" t="s">
        <v>627</v>
      </c>
      <c r="N261" s="228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7">
        <v>117</v>
      </c>
      <c r="B262" s="218">
        <v>43335</v>
      </c>
      <c r="C262" s="218"/>
      <c r="D262" s="219" t="s">
        <v>797</v>
      </c>
      <c r="E262" s="220" t="s">
        <v>646</v>
      </c>
      <c r="F262" s="251">
        <v>285</v>
      </c>
      <c r="G262" s="220"/>
      <c r="H262" s="220">
        <v>355</v>
      </c>
      <c r="I262" s="222">
        <v>364</v>
      </c>
      <c r="J262" s="223" t="s">
        <v>798</v>
      </c>
      <c r="K262" s="224">
        <v>70</v>
      </c>
      <c r="L262" s="225">
        <v>0.24561403508771901</v>
      </c>
      <c r="M262" s="220" t="s">
        <v>614</v>
      </c>
      <c r="N262" s="226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7">
        <v>118</v>
      </c>
      <c r="B263" s="218">
        <v>43341</v>
      </c>
      <c r="C263" s="218"/>
      <c r="D263" s="219" t="s">
        <v>386</v>
      </c>
      <c r="E263" s="220" t="s">
        <v>646</v>
      </c>
      <c r="F263" s="251">
        <v>525</v>
      </c>
      <c r="G263" s="220"/>
      <c r="H263" s="220">
        <v>585</v>
      </c>
      <c r="I263" s="222">
        <v>635</v>
      </c>
      <c r="J263" s="223" t="s">
        <v>799</v>
      </c>
      <c r="K263" s="224">
        <f t="shared" ref="K263:K280" si="123">H263-F263</f>
        <v>60</v>
      </c>
      <c r="L263" s="225">
        <f t="shared" ref="L263:L280" si="124">K263/F263</f>
        <v>0.11428571428571428</v>
      </c>
      <c r="M263" s="220" t="s">
        <v>614</v>
      </c>
      <c r="N263" s="226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7">
        <v>119</v>
      </c>
      <c r="B264" s="218">
        <v>43395</v>
      </c>
      <c r="C264" s="218"/>
      <c r="D264" s="219" t="s">
        <v>370</v>
      </c>
      <c r="E264" s="220" t="s">
        <v>646</v>
      </c>
      <c r="F264" s="251">
        <v>475</v>
      </c>
      <c r="G264" s="220"/>
      <c r="H264" s="220">
        <v>574</v>
      </c>
      <c r="I264" s="222">
        <v>570</v>
      </c>
      <c r="J264" s="223" t="s">
        <v>704</v>
      </c>
      <c r="K264" s="224">
        <f t="shared" si="123"/>
        <v>99</v>
      </c>
      <c r="L264" s="225">
        <f t="shared" si="124"/>
        <v>0.20842105263157895</v>
      </c>
      <c r="M264" s="220" t="s">
        <v>614</v>
      </c>
      <c r="N264" s="226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120</v>
      </c>
      <c r="B265" s="249">
        <v>43397</v>
      </c>
      <c r="C265" s="249"/>
      <c r="D265" s="250" t="s">
        <v>393</v>
      </c>
      <c r="E265" s="251" t="s">
        <v>646</v>
      </c>
      <c r="F265" s="251">
        <v>707.5</v>
      </c>
      <c r="G265" s="251"/>
      <c r="H265" s="251">
        <v>872</v>
      </c>
      <c r="I265" s="253">
        <v>872</v>
      </c>
      <c r="J265" s="254" t="s">
        <v>704</v>
      </c>
      <c r="K265" s="224">
        <f t="shared" si="123"/>
        <v>164.5</v>
      </c>
      <c r="L265" s="255">
        <f t="shared" si="124"/>
        <v>0.23250883392226149</v>
      </c>
      <c r="M265" s="251" t="s">
        <v>614</v>
      </c>
      <c r="N265" s="256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121</v>
      </c>
      <c r="B266" s="249">
        <v>43398</v>
      </c>
      <c r="C266" s="249"/>
      <c r="D266" s="250" t="s">
        <v>800</v>
      </c>
      <c r="E266" s="251" t="s">
        <v>646</v>
      </c>
      <c r="F266" s="251">
        <v>162</v>
      </c>
      <c r="G266" s="251"/>
      <c r="H266" s="251">
        <v>204</v>
      </c>
      <c r="I266" s="253">
        <v>209</v>
      </c>
      <c r="J266" s="254" t="s">
        <v>801</v>
      </c>
      <c r="K266" s="224">
        <f t="shared" si="123"/>
        <v>42</v>
      </c>
      <c r="L266" s="255">
        <f t="shared" si="124"/>
        <v>0.25925925925925924</v>
      </c>
      <c r="M266" s="251" t="s">
        <v>614</v>
      </c>
      <c r="N266" s="256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122</v>
      </c>
      <c r="B267" s="249">
        <v>43399</v>
      </c>
      <c r="C267" s="249"/>
      <c r="D267" s="250" t="s">
        <v>496</v>
      </c>
      <c r="E267" s="251" t="s">
        <v>646</v>
      </c>
      <c r="F267" s="251">
        <v>240</v>
      </c>
      <c r="G267" s="251"/>
      <c r="H267" s="251">
        <v>297</v>
      </c>
      <c r="I267" s="253">
        <v>297</v>
      </c>
      <c r="J267" s="254" t="s">
        <v>704</v>
      </c>
      <c r="K267" s="260">
        <f t="shared" si="123"/>
        <v>57</v>
      </c>
      <c r="L267" s="255">
        <f t="shared" si="124"/>
        <v>0.23749999999999999</v>
      </c>
      <c r="M267" s="251" t="s">
        <v>614</v>
      </c>
      <c r="N267" s="256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7">
        <v>123</v>
      </c>
      <c r="B268" s="218">
        <v>43439</v>
      </c>
      <c r="C268" s="218"/>
      <c r="D268" s="219" t="s">
        <v>802</v>
      </c>
      <c r="E268" s="220" t="s">
        <v>646</v>
      </c>
      <c r="F268" s="220">
        <v>202.5</v>
      </c>
      <c r="G268" s="220"/>
      <c r="H268" s="220">
        <v>255</v>
      </c>
      <c r="I268" s="222">
        <v>252</v>
      </c>
      <c r="J268" s="223" t="s">
        <v>704</v>
      </c>
      <c r="K268" s="224">
        <f t="shared" si="123"/>
        <v>52.5</v>
      </c>
      <c r="L268" s="225">
        <f t="shared" si="124"/>
        <v>0.25925925925925924</v>
      </c>
      <c r="M268" s="220" t="s">
        <v>614</v>
      </c>
      <c r="N268" s="226">
        <v>43542</v>
      </c>
      <c r="O268" s="1"/>
      <c r="P268" s="1"/>
      <c r="Q268" s="1"/>
      <c r="R268" s="6" t="s">
        <v>803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124</v>
      </c>
      <c r="B269" s="249">
        <v>43465</v>
      </c>
      <c r="C269" s="218"/>
      <c r="D269" s="250" t="s">
        <v>426</v>
      </c>
      <c r="E269" s="251" t="s">
        <v>646</v>
      </c>
      <c r="F269" s="251">
        <v>710</v>
      </c>
      <c r="G269" s="251"/>
      <c r="H269" s="251">
        <v>866</v>
      </c>
      <c r="I269" s="253">
        <v>866</v>
      </c>
      <c r="J269" s="254" t="s">
        <v>704</v>
      </c>
      <c r="K269" s="224">
        <f t="shared" si="123"/>
        <v>156</v>
      </c>
      <c r="L269" s="225">
        <f t="shared" si="124"/>
        <v>0.21971830985915494</v>
      </c>
      <c r="M269" s="220" t="s">
        <v>614</v>
      </c>
      <c r="N269" s="226">
        <v>43553</v>
      </c>
      <c r="O269" s="1"/>
      <c r="P269" s="1"/>
      <c r="Q269" s="1"/>
      <c r="R269" s="6" t="s">
        <v>803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125</v>
      </c>
      <c r="B270" s="249">
        <v>43522</v>
      </c>
      <c r="C270" s="249"/>
      <c r="D270" s="250" t="s">
        <v>154</v>
      </c>
      <c r="E270" s="251" t="s">
        <v>646</v>
      </c>
      <c r="F270" s="251">
        <v>337.25</v>
      </c>
      <c r="G270" s="251"/>
      <c r="H270" s="251">
        <v>398.5</v>
      </c>
      <c r="I270" s="253">
        <v>411</v>
      </c>
      <c r="J270" s="223" t="s">
        <v>804</v>
      </c>
      <c r="K270" s="224">
        <f t="shared" si="123"/>
        <v>61.25</v>
      </c>
      <c r="L270" s="225">
        <f t="shared" si="124"/>
        <v>0.1816160118606375</v>
      </c>
      <c r="M270" s="220" t="s">
        <v>614</v>
      </c>
      <c r="N270" s="226">
        <v>43760</v>
      </c>
      <c r="O270" s="1"/>
      <c r="P270" s="1"/>
      <c r="Q270" s="1"/>
      <c r="R270" s="6" t="s">
        <v>803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1">
        <v>126</v>
      </c>
      <c r="B271" s="262">
        <v>43559</v>
      </c>
      <c r="C271" s="262"/>
      <c r="D271" s="263" t="s">
        <v>805</v>
      </c>
      <c r="E271" s="264" t="s">
        <v>646</v>
      </c>
      <c r="F271" s="264">
        <v>130</v>
      </c>
      <c r="G271" s="264"/>
      <c r="H271" s="264">
        <v>65</v>
      </c>
      <c r="I271" s="265">
        <v>158</v>
      </c>
      <c r="J271" s="233" t="s">
        <v>806</v>
      </c>
      <c r="K271" s="234">
        <f t="shared" si="123"/>
        <v>-65</v>
      </c>
      <c r="L271" s="235">
        <f t="shared" si="124"/>
        <v>-0.5</v>
      </c>
      <c r="M271" s="231" t="s">
        <v>627</v>
      </c>
      <c r="N271" s="228">
        <v>43726</v>
      </c>
      <c r="O271" s="1"/>
      <c r="P271" s="1"/>
      <c r="Q271" s="1"/>
      <c r="R271" s="6" t="s">
        <v>807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127</v>
      </c>
      <c r="B272" s="249">
        <v>43017</v>
      </c>
      <c r="C272" s="249"/>
      <c r="D272" s="250" t="s">
        <v>187</v>
      </c>
      <c r="E272" s="251" t="s">
        <v>646</v>
      </c>
      <c r="F272" s="251">
        <v>141.5</v>
      </c>
      <c r="G272" s="251"/>
      <c r="H272" s="251">
        <v>183.5</v>
      </c>
      <c r="I272" s="253">
        <v>210</v>
      </c>
      <c r="J272" s="223" t="s">
        <v>801</v>
      </c>
      <c r="K272" s="224">
        <f t="shared" si="123"/>
        <v>42</v>
      </c>
      <c r="L272" s="225">
        <f t="shared" si="124"/>
        <v>0.29681978798586572</v>
      </c>
      <c r="M272" s="220" t="s">
        <v>614</v>
      </c>
      <c r="N272" s="226">
        <v>43042</v>
      </c>
      <c r="O272" s="1"/>
      <c r="P272" s="1"/>
      <c r="Q272" s="1"/>
      <c r="R272" s="6" t="s">
        <v>807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1">
        <v>128</v>
      </c>
      <c r="B273" s="262">
        <v>43074</v>
      </c>
      <c r="C273" s="262"/>
      <c r="D273" s="263" t="s">
        <v>808</v>
      </c>
      <c r="E273" s="264" t="s">
        <v>646</v>
      </c>
      <c r="F273" s="259">
        <v>172</v>
      </c>
      <c r="G273" s="264"/>
      <c r="H273" s="264">
        <v>155.25</v>
      </c>
      <c r="I273" s="265">
        <v>230</v>
      </c>
      <c r="J273" s="233" t="s">
        <v>809</v>
      </c>
      <c r="K273" s="234">
        <f t="shared" si="123"/>
        <v>-16.75</v>
      </c>
      <c r="L273" s="235">
        <f t="shared" si="124"/>
        <v>-9.7383720930232565E-2</v>
      </c>
      <c r="M273" s="231" t="s">
        <v>627</v>
      </c>
      <c r="N273" s="228">
        <v>43787</v>
      </c>
      <c r="O273" s="1"/>
      <c r="P273" s="1"/>
      <c r="Q273" s="1"/>
      <c r="R273" s="6" t="s">
        <v>807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8">
        <v>129</v>
      </c>
      <c r="B274" s="249">
        <v>43398</v>
      </c>
      <c r="C274" s="249"/>
      <c r="D274" s="250" t="s">
        <v>109</v>
      </c>
      <c r="E274" s="251" t="s">
        <v>646</v>
      </c>
      <c r="F274" s="251">
        <v>698.5</v>
      </c>
      <c r="G274" s="251"/>
      <c r="H274" s="251">
        <v>890</v>
      </c>
      <c r="I274" s="253">
        <v>890</v>
      </c>
      <c r="J274" s="223" t="s">
        <v>810</v>
      </c>
      <c r="K274" s="224">
        <f t="shared" si="123"/>
        <v>191.5</v>
      </c>
      <c r="L274" s="225">
        <f t="shared" si="124"/>
        <v>0.27415891195418757</v>
      </c>
      <c r="M274" s="220" t="s">
        <v>614</v>
      </c>
      <c r="N274" s="226">
        <v>44328</v>
      </c>
      <c r="O274" s="1"/>
      <c r="P274" s="1"/>
      <c r="Q274" s="1"/>
      <c r="R274" s="6" t="s">
        <v>803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8">
        <v>130</v>
      </c>
      <c r="B275" s="249">
        <v>42877</v>
      </c>
      <c r="C275" s="249"/>
      <c r="D275" s="250" t="s">
        <v>385</v>
      </c>
      <c r="E275" s="251" t="s">
        <v>646</v>
      </c>
      <c r="F275" s="251">
        <v>127.6</v>
      </c>
      <c r="G275" s="251"/>
      <c r="H275" s="251">
        <v>138</v>
      </c>
      <c r="I275" s="253">
        <v>190</v>
      </c>
      <c r="J275" s="223" t="s">
        <v>811</v>
      </c>
      <c r="K275" s="224">
        <f t="shared" si="123"/>
        <v>10.400000000000006</v>
      </c>
      <c r="L275" s="225">
        <f t="shared" si="124"/>
        <v>8.1504702194357417E-2</v>
      </c>
      <c r="M275" s="220" t="s">
        <v>614</v>
      </c>
      <c r="N275" s="226">
        <v>43774</v>
      </c>
      <c r="O275" s="1"/>
      <c r="P275" s="1"/>
      <c r="Q275" s="1"/>
      <c r="R275" s="6" t="s">
        <v>807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131</v>
      </c>
      <c r="B276" s="249">
        <v>43158</v>
      </c>
      <c r="C276" s="249"/>
      <c r="D276" s="250" t="s">
        <v>812</v>
      </c>
      <c r="E276" s="251" t="s">
        <v>646</v>
      </c>
      <c r="F276" s="251">
        <v>317</v>
      </c>
      <c r="G276" s="251"/>
      <c r="H276" s="251">
        <v>382.5</v>
      </c>
      <c r="I276" s="253">
        <v>398</v>
      </c>
      <c r="J276" s="223" t="s">
        <v>813</v>
      </c>
      <c r="K276" s="224">
        <f t="shared" si="123"/>
        <v>65.5</v>
      </c>
      <c r="L276" s="225">
        <f t="shared" si="124"/>
        <v>0.20662460567823343</v>
      </c>
      <c r="M276" s="220" t="s">
        <v>614</v>
      </c>
      <c r="N276" s="226">
        <v>44238</v>
      </c>
      <c r="O276" s="1"/>
      <c r="P276" s="1"/>
      <c r="Q276" s="1"/>
      <c r="R276" s="6" t="s">
        <v>807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1">
        <v>132</v>
      </c>
      <c r="B277" s="262">
        <v>43164</v>
      </c>
      <c r="C277" s="262"/>
      <c r="D277" s="263" t="s">
        <v>146</v>
      </c>
      <c r="E277" s="264" t="s">
        <v>646</v>
      </c>
      <c r="F277" s="259">
        <f>510-14.4</f>
        <v>495.6</v>
      </c>
      <c r="G277" s="264"/>
      <c r="H277" s="264">
        <v>350</v>
      </c>
      <c r="I277" s="265">
        <v>672</v>
      </c>
      <c r="J277" s="233" t="s">
        <v>814</v>
      </c>
      <c r="K277" s="234">
        <f t="shared" si="123"/>
        <v>-145.60000000000002</v>
      </c>
      <c r="L277" s="235">
        <f t="shared" si="124"/>
        <v>-0.29378531073446329</v>
      </c>
      <c r="M277" s="231" t="s">
        <v>627</v>
      </c>
      <c r="N277" s="228">
        <v>43887</v>
      </c>
      <c r="O277" s="1"/>
      <c r="P277" s="1"/>
      <c r="Q277" s="1"/>
      <c r="R277" s="6" t="s">
        <v>803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61">
        <v>133</v>
      </c>
      <c r="B278" s="262">
        <v>43237</v>
      </c>
      <c r="C278" s="262"/>
      <c r="D278" s="263" t="s">
        <v>488</v>
      </c>
      <c r="E278" s="264" t="s">
        <v>646</v>
      </c>
      <c r="F278" s="259">
        <v>230.3</v>
      </c>
      <c r="G278" s="264"/>
      <c r="H278" s="264">
        <v>102.5</v>
      </c>
      <c r="I278" s="265">
        <v>348</v>
      </c>
      <c r="J278" s="233" t="s">
        <v>815</v>
      </c>
      <c r="K278" s="234">
        <f t="shared" si="123"/>
        <v>-127.80000000000001</v>
      </c>
      <c r="L278" s="235">
        <f t="shared" si="124"/>
        <v>-0.55492835432045162</v>
      </c>
      <c r="M278" s="231" t="s">
        <v>627</v>
      </c>
      <c r="N278" s="228">
        <v>43896</v>
      </c>
      <c r="O278" s="1"/>
      <c r="P278" s="1"/>
      <c r="Q278" s="1"/>
      <c r="R278" s="6" t="s">
        <v>803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134</v>
      </c>
      <c r="B279" s="249">
        <v>43258</v>
      </c>
      <c r="C279" s="249"/>
      <c r="D279" s="250" t="s">
        <v>450</v>
      </c>
      <c r="E279" s="251" t="s">
        <v>646</v>
      </c>
      <c r="F279" s="251">
        <f>342.5-5.1</f>
        <v>337.4</v>
      </c>
      <c r="G279" s="251"/>
      <c r="H279" s="251">
        <v>412.5</v>
      </c>
      <c r="I279" s="253">
        <v>439</v>
      </c>
      <c r="J279" s="223" t="s">
        <v>816</v>
      </c>
      <c r="K279" s="224">
        <f t="shared" si="123"/>
        <v>75.100000000000023</v>
      </c>
      <c r="L279" s="225">
        <f t="shared" si="124"/>
        <v>0.22258446947243635</v>
      </c>
      <c r="M279" s="220" t="s">
        <v>614</v>
      </c>
      <c r="N279" s="226">
        <v>44230</v>
      </c>
      <c r="O279" s="1"/>
      <c r="P279" s="1"/>
      <c r="Q279" s="1"/>
      <c r="R279" s="6" t="s">
        <v>807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2">
        <v>135</v>
      </c>
      <c r="B280" s="241">
        <v>43285</v>
      </c>
      <c r="C280" s="241"/>
      <c r="D280" s="242" t="s">
        <v>56</v>
      </c>
      <c r="E280" s="243" t="s">
        <v>646</v>
      </c>
      <c r="F280" s="243">
        <f>127.5-5.53</f>
        <v>121.97</v>
      </c>
      <c r="G280" s="244"/>
      <c r="H280" s="244">
        <v>122.5</v>
      </c>
      <c r="I280" s="244">
        <v>170</v>
      </c>
      <c r="J280" s="245" t="s">
        <v>930</v>
      </c>
      <c r="K280" s="246">
        <f t="shared" si="123"/>
        <v>0.53000000000000114</v>
      </c>
      <c r="L280" s="247">
        <f t="shared" si="124"/>
        <v>4.3453308190538747E-3</v>
      </c>
      <c r="M280" s="243" t="s">
        <v>737</v>
      </c>
      <c r="N280" s="241">
        <v>44431</v>
      </c>
      <c r="O280" s="1"/>
      <c r="P280" s="1"/>
      <c r="Q280" s="1"/>
      <c r="R280" s="6" t="s">
        <v>803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1">
        <v>136</v>
      </c>
      <c r="B281" s="262">
        <v>43294</v>
      </c>
      <c r="C281" s="262"/>
      <c r="D281" s="263" t="s">
        <v>372</v>
      </c>
      <c r="E281" s="264" t="s">
        <v>646</v>
      </c>
      <c r="F281" s="259">
        <v>46.5</v>
      </c>
      <c r="G281" s="264"/>
      <c r="H281" s="264">
        <v>17</v>
      </c>
      <c r="I281" s="265">
        <v>59</v>
      </c>
      <c r="J281" s="233" t="s">
        <v>817</v>
      </c>
      <c r="K281" s="234">
        <f t="shared" ref="K281:K289" si="125">H281-F281</f>
        <v>-29.5</v>
      </c>
      <c r="L281" s="235">
        <f t="shared" ref="L281:L289" si="126">K281/F281</f>
        <v>-0.63440860215053763</v>
      </c>
      <c r="M281" s="231" t="s">
        <v>627</v>
      </c>
      <c r="N281" s="228">
        <v>43887</v>
      </c>
      <c r="O281" s="1"/>
      <c r="P281" s="1"/>
      <c r="Q281" s="1"/>
      <c r="R281" s="6" t="s">
        <v>803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8">
        <v>137</v>
      </c>
      <c r="B282" s="249">
        <v>43396</v>
      </c>
      <c r="C282" s="249"/>
      <c r="D282" s="250" t="s">
        <v>428</v>
      </c>
      <c r="E282" s="251" t="s">
        <v>646</v>
      </c>
      <c r="F282" s="251">
        <v>156.5</v>
      </c>
      <c r="G282" s="251"/>
      <c r="H282" s="251">
        <v>207.5</v>
      </c>
      <c r="I282" s="253">
        <v>191</v>
      </c>
      <c r="J282" s="223" t="s">
        <v>704</v>
      </c>
      <c r="K282" s="224">
        <f t="shared" si="125"/>
        <v>51</v>
      </c>
      <c r="L282" s="225">
        <f t="shared" si="126"/>
        <v>0.32587859424920129</v>
      </c>
      <c r="M282" s="220" t="s">
        <v>614</v>
      </c>
      <c r="N282" s="226">
        <v>44369</v>
      </c>
      <c r="O282" s="1"/>
      <c r="P282" s="1"/>
      <c r="Q282" s="1"/>
      <c r="R282" s="6" t="s">
        <v>803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138</v>
      </c>
      <c r="B283" s="249">
        <v>43439</v>
      </c>
      <c r="C283" s="249"/>
      <c r="D283" s="250" t="s">
        <v>332</v>
      </c>
      <c r="E283" s="251" t="s">
        <v>646</v>
      </c>
      <c r="F283" s="251">
        <v>259.5</v>
      </c>
      <c r="G283" s="251"/>
      <c r="H283" s="251">
        <v>320</v>
      </c>
      <c r="I283" s="253">
        <v>320</v>
      </c>
      <c r="J283" s="223" t="s">
        <v>704</v>
      </c>
      <c r="K283" s="224">
        <f t="shared" si="125"/>
        <v>60.5</v>
      </c>
      <c r="L283" s="225">
        <f t="shared" si="126"/>
        <v>0.23314065510597304</v>
      </c>
      <c r="M283" s="220" t="s">
        <v>614</v>
      </c>
      <c r="N283" s="226">
        <v>44323</v>
      </c>
      <c r="O283" s="1"/>
      <c r="P283" s="1"/>
      <c r="Q283" s="1"/>
      <c r="R283" s="6" t="s">
        <v>803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61">
        <v>139</v>
      </c>
      <c r="B284" s="262">
        <v>43439</v>
      </c>
      <c r="C284" s="262"/>
      <c r="D284" s="263" t="s">
        <v>818</v>
      </c>
      <c r="E284" s="264" t="s">
        <v>646</v>
      </c>
      <c r="F284" s="264">
        <v>715</v>
      </c>
      <c r="G284" s="264"/>
      <c r="H284" s="264">
        <v>445</v>
      </c>
      <c r="I284" s="265">
        <v>840</v>
      </c>
      <c r="J284" s="233" t="s">
        <v>819</v>
      </c>
      <c r="K284" s="234">
        <f t="shared" si="125"/>
        <v>-270</v>
      </c>
      <c r="L284" s="235">
        <f t="shared" si="126"/>
        <v>-0.3776223776223776</v>
      </c>
      <c r="M284" s="231" t="s">
        <v>627</v>
      </c>
      <c r="N284" s="228">
        <v>43800</v>
      </c>
      <c r="O284" s="1"/>
      <c r="P284" s="1"/>
      <c r="Q284" s="1"/>
      <c r="R284" s="6" t="s">
        <v>803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140</v>
      </c>
      <c r="B285" s="249">
        <v>43469</v>
      </c>
      <c r="C285" s="249"/>
      <c r="D285" s="250" t="s">
        <v>159</v>
      </c>
      <c r="E285" s="251" t="s">
        <v>646</v>
      </c>
      <c r="F285" s="251">
        <v>875</v>
      </c>
      <c r="G285" s="251"/>
      <c r="H285" s="251">
        <v>1165</v>
      </c>
      <c r="I285" s="253">
        <v>1185</v>
      </c>
      <c r="J285" s="223" t="s">
        <v>820</v>
      </c>
      <c r="K285" s="224">
        <f t="shared" si="125"/>
        <v>290</v>
      </c>
      <c r="L285" s="225">
        <f t="shared" si="126"/>
        <v>0.33142857142857141</v>
      </c>
      <c r="M285" s="220" t="s">
        <v>614</v>
      </c>
      <c r="N285" s="226">
        <v>43847</v>
      </c>
      <c r="O285" s="1"/>
      <c r="P285" s="1"/>
      <c r="Q285" s="1"/>
      <c r="R285" s="6" t="s">
        <v>803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141</v>
      </c>
      <c r="B286" s="249">
        <v>43559</v>
      </c>
      <c r="C286" s="249"/>
      <c r="D286" s="250" t="s">
        <v>348</v>
      </c>
      <c r="E286" s="251" t="s">
        <v>646</v>
      </c>
      <c r="F286" s="251">
        <f>387-14.63</f>
        <v>372.37</v>
      </c>
      <c r="G286" s="251"/>
      <c r="H286" s="251">
        <v>490</v>
      </c>
      <c r="I286" s="253">
        <v>490</v>
      </c>
      <c r="J286" s="223" t="s">
        <v>704</v>
      </c>
      <c r="K286" s="224">
        <f t="shared" si="125"/>
        <v>117.63</v>
      </c>
      <c r="L286" s="225">
        <f t="shared" si="126"/>
        <v>0.31589548030185027</v>
      </c>
      <c r="M286" s="220" t="s">
        <v>614</v>
      </c>
      <c r="N286" s="226">
        <v>43850</v>
      </c>
      <c r="O286" s="1"/>
      <c r="P286" s="1"/>
      <c r="Q286" s="1"/>
      <c r="R286" s="6" t="s">
        <v>803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1">
        <v>142</v>
      </c>
      <c r="B287" s="262">
        <v>43578</v>
      </c>
      <c r="C287" s="262"/>
      <c r="D287" s="263" t="s">
        <v>821</v>
      </c>
      <c r="E287" s="264" t="s">
        <v>616</v>
      </c>
      <c r="F287" s="264">
        <v>220</v>
      </c>
      <c r="G287" s="264"/>
      <c r="H287" s="264">
        <v>127.5</v>
      </c>
      <c r="I287" s="265">
        <v>284</v>
      </c>
      <c r="J287" s="233" t="s">
        <v>822</v>
      </c>
      <c r="K287" s="234">
        <f t="shared" si="125"/>
        <v>-92.5</v>
      </c>
      <c r="L287" s="235">
        <f t="shared" si="126"/>
        <v>-0.42045454545454547</v>
      </c>
      <c r="M287" s="231" t="s">
        <v>627</v>
      </c>
      <c r="N287" s="228">
        <v>43896</v>
      </c>
      <c r="O287" s="1"/>
      <c r="P287" s="1"/>
      <c r="Q287" s="1"/>
      <c r="R287" s="6" t="s">
        <v>803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143</v>
      </c>
      <c r="B288" s="249">
        <v>43622</v>
      </c>
      <c r="C288" s="249"/>
      <c r="D288" s="250" t="s">
        <v>497</v>
      </c>
      <c r="E288" s="251" t="s">
        <v>616</v>
      </c>
      <c r="F288" s="251">
        <v>332.8</v>
      </c>
      <c r="G288" s="251"/>
      <c r="H288" s="251">
        <v>405</v>
      </c>
      <c r="I288" s="253">
        <v>419</v>
      </c>
      <c r="J288" s="223" t="s">
        <v>823</v>
      </c>
      <c r="K288" s="224">
        <f t="shared" si="125"/>
        <v>72.199999999999989</v>
      </c>
      <c r="L288" s="225">
        <f t="shared" si="126"/>
        <v>0.21694711538461534</v>
      </c>
      <c r="M288" s="220" t="s">
        <v>614</v>
      </c>
      <c r="N288" s="226">
        <v>43860</v>
      </c>
      <c r="O288" s="1"/>
      <c r="P288" s="1"/>
      <c r="Q288" s="1"/>
      <c r="R288" s="6" t="s">
        <v>807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144</v>
      </c>
      <c r="B289" s="241">
        <v>43641</v>
      </c>
      <c r="C289" s="241"/>
      <c r="D289" s="242" t="s">
        <v>152</v>
      </c>
      <c r="E289" s="243" t="s">
        <v>646</v>
      </c>
      <c r="F289" s="243">
        <v>386</v>
      </c>
      <c r="G289" s="244"/>
      <c r="H289" s="244">
        <v>395</v>
      </c>
      <c r="I289" s="244">
        <v>452</v>
      </c>
      <c r="J289" s="245" t="s">
        <v>824</v>
      </c>
      <c r="K289" s="246">
        <f t="shared" si="125"/>
        <v>9</v>
      </c>
      <c r="L289" s="247">
        <f t="shared" si="126"/>
        <v>2.3316062176165803E-2</v>
      </c>
      <c r="M289" s="243" t="s">
        <v>737</v>
      </c>
      <c r="N289" s="241">
        <v>43868</v>
      </c>
      <c r="O289" s="1"/>
      <c r="P289" s="1"/>
      <c r="Q289" s="1"/>
      <c r="R289" s="6" t="s">
        <v>807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2">
        <v>145</v>
      </c>
      <c r="B290" s="241">
        <v>43707</v>
      </c>
      <c r="C290" s="241"/>
      <c r="D290" s="242" t="s">
        <v>132</v>
      </c>
      <c r="E290" s="243" t="s">
        <v>646</v>
      </c>
      <c r="F290" s="243">
        <v>137.5</v>
      </c>
      <c r="G290" s="244"/>
      <c r="H290" s="244">
        <v>138.5</v>
      </c>
      <c r="I290" s="244">
        <v>190</v>
      </c>
      <c r="J290" s="245" t="s">
        <v>860</v>
      </c>
      <c r="K290" s="246">
        <f t="shared" ref="K290" si="127">H290-F290</f>
        <v>1</v>
      </c>
      <c r="L290" s="247">
        <f t="shared" ref="L290" si="128">K290/F290</f>
        <v>7.2727272727272727E-3</v>
      </c>
      <c r="M290" s="243" t="s">
        <v>737</v>
      </c>
      <c r="N290" s="241">
        <v>44432</v>
      </c>
      <c r="O290" s="1"/>
      <c r="P290" s="1"/>
      <c r="Q290" s="1"/>
      <c r="R290" s="6" t="s">
        <v>803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8">
        <v>146</v>
      </c>
      <c r="B291" s="249">
        <v>43731</v>
      </c>
      <c r="C291" s="249"/>
      <c r="D291" s="250" t="s">
        <v>441</v>
      </c>
      <c r="E291" s="251" t="s">
        <v>646</v>
      </c>
      <c r="F291" s="251">
        <v>235</v>
      </c>
      <c r="G291" s="251"/>
      <c r="H291" s="251">
        <v>295</v>
      </c>
      <c r="I291" s="253">
        <v>296</v>
      </c>
      <c r="J291" s="223" t="s">
        <v>825</v>
      </c>
      <c r="K291" s="224">
        <f t="shared" ref="K291:K296" si="129">H291-F291</f>
        <v>60</v>
      </c>
      <c r="L291" s="225">
        <f t="shared" ref="L291:L296" si="130">K291/F291</f>
        <v>0.25531914893617019</v>
      </c>
      <c r="M291" s="220" t="s">
        <v>614</v>
      </c>
      <c r="N291" s="226">
        <v>43844</v>
      </c>
      <c r="O291" s="1"/>
      <c r="P291" s="1"/>
      <c r="Q291" s="1"/>
      <c r="R291" s="6" t="s">
        <v>807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8">
        <v>147</v>
      </c>
      <c r="B292" s="249">
        <v>43752</v>
      </c>
      <c r="C292" s="249"/>
      <c r="D292" s="250" t="s">
        <v>826</v>
      </c>
      <c r="E292" s="251" t="s">
        <v>646</v>
      </c>
      <c r="F292" s="251">
        <v>277.5</v>
      </c>
      <c r="G292" s="251"/>
      <c r="H292" s="251">
        <v>333</v>
      </c>
      <c r="I292" s="253">
        <v>333</v>
      </c>
      <c r="J292" s="223" t="s">
        <v>827</v>
      </c>
      <c r="K292" s="224">
        <f t="shared" si="129"/>
        <v>55.5</v>
      </c>
      <c r="L292" s="225">
        <f t="shared" si="130"/>
        <v>0.2</v>
      </c>
      <c r="M292" s="220" t="s">
        <v>614</v>
      </c>
      <c r="N292" s="226">
        <v>43846</v>
      </c>
      <c r="O292" s="1"/>
      <c r="P292" s="1"/>
      <c r="Q292" s="1"/>
      <c r="R292" s="6" t="s">
        <v>803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148</v>
      </c>
      <c r="B293" s="249">
        <v>43752</v>
      </c>
      <c r="C293" s="249"/>
      <c r="D293" s="250" t="s">
        <v>828</v>
      </c>
      <c r="E293" s="251" t="s">
        <v>646</v>
      </c>
      <c r="F293" s="251">
        <v>930</v>
      </c>
      <c r="G293" s="251"/>
      <c r="H293" s="251">
        <v>1165</v>
      </c>
      <c r="I293" s="253">
        <v>1200</v>
      </c>
      <c r="J293" s="223" t="s">
        <v>829</v>
      </c>
      <c r="K293" s="224">
        <f t="shared" si="129"/>
        <v>235</v>
      </c>
      <c r="L293" s="225">
        <f t="shared" si="130"/>
        <v>0.25268817204301075</v>
      </c>
      <c r="M293" s="220" t="s">
        <v>614</v>
      </c>
      <c r="N293" s="226">
        <v>43847</v>
      </c>
      <c r="O293" s="1"/>
      <c r="P293" s="1"/>
      <c r="Q293" s="1"/>
      <c r="R293" s="6" t="s">
        <v>807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8">
        <v>149</v>
      </c>
      <c r="B294" s="249">
        <v>43753</v>
      </c>
      <c r="C294" s="249"/>
      <c r="D294" s="250" t="s">
        <v>830</v>
      </c>
      <c r="E294" s="251" t="s">
        <v>646</v>
      </c>
      <c r="F294" s="221">
        <v>111</v>
      </c>
      <c r="G294" s="251"/>
      <c r="H294" s="251">
        <v>141</v>
      </c>
      <c r="I294" s="253">
        <v>141</v>
      </c>
      <c r="J294" s="223" t="s">
        <v>630</v>
      </c>
      <c r="K294" s="224">
        <f t="shared" si="129"/>
        <v>30</v>
      </c>
      <c r="L294" s="225">
        <f t="shared" si="130"/>
        <v>0.27027027027027029</v>
      </c>
      <c r="M294" s="220" t="s">
        <v>614</v>
      </c>
      <c r="N294" s="226">
        <v>44328</v>
      </c>
      <c r="O294" s="1"/>
      <c r="P294" s="1"/>
      <c r="Q294" s="1"/>
      <c r="R294" s="6" t="s">
        <v>807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8">
        <v>150</v>
      </c>
      <c r="B295" s="249">
        <v>43753</v>
      </c>
      <c r="C295" s="249"/>
      <c r="D295" s="250" t="s">
        <v>831</v>
      </c>
      <c r="E295" s="251" t="s">
        <v>646</v>
      </c>
      <c r="F295" s="221">
        <v>296</v>
      </c>
      <c r="G295" s="251"/>
      <c r="H295" s="251">
        <v>370</v>
      </c>
      <c r="I295" s="253">
        <v>370</v>
      </c>
      <c r="J295" s="223" t="s">
        <v>704</v>
      </c>
      <c r="K295" s="224">
        <f t="shared" si="129"/>
        <v>74</v>
      </c>
      <c r="L295" s="225">
        <f t="shared" si="130"/>
        <v>0.25</v>
      </c>
      <c r="M295" s="220" t="s">
        <v>614</v>
      </c>
      <c r="N295" s="226">
        <v>43853</v>
      </c>
      <c r="O295" s="1"/>
      <c r="P295" s="1"/>
      <c r="Q295" s="1"/>
      <c r="R295" s="6" t="s">
        <v>807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8">
        <v>151</v>
      </c>
      <c r="B296" s="249">
        <v>43754</v>
      </c>
      <c r="C296" s="249"/>
      <c r="D296" s="250" t="s">
        <v>832</v>
      </c>
      <c r="E296" s="251" t="s">
        <v>646</v>
      </c>
      <c r="F296" s="221">
        <v>300</v>
      </c>
      <c r="G296" s="251"/>
      <c r="H296" s="251">
        <v>382.5</v>
      </c>
      <c r="I296" s="253">
        <v>344</v>
      </c>
      <c r="J296" s="223" t="s">
        <v>833</v>
      </c>
      <c r="K296" s="224">
        <f t="shared" si="129"/>
        <v>82.5</v>
      </c>
      <c r="L296" s="225">
        <f t="shared" si="130"/>
        <v>0.27500000000000002</v>
      </c>
      <c r="M296" s="220" t="s">
        <v>614</v>
      </c>
      <c r="N296" s="226">
        <v>44238</v>
      </c>
      <c r="O296" s="1"/>
      <c r="P296" s="1"/>
      <c r="Q296" s="1"/>
      <c r="R296" s="6" t="s">
        <v>807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67">
        <v>152</v>
      </c>
      <c r="B297" s="268">
        <v>43832</v>
      </c>
      <c r="C297" s="268"/>
      <c r="D297" s="269" t="s">
        <v>834</v>
      </c>
      <c r="E297" s="56" t="s">
        <v>646</v>
      </c>
      <c r="F297" s="270" t="s">
        <v>835</v>
      </c>
      <c r="G297" s="56"/>
      <c r="H297" s="56"/>
      <c r="I297" s="271">
        <v>590</v>
      </c>
      <c r="J297" s="266" t="s">
        <v>617</v>
      </c>
      <c r="K297" s="266"/>
      <c r="L297" s="272"/>
      <c r="M297" s="273" t="s">
        <v>617</v>
      </c>
      <c r="N297" s="274"/>
      <c r="O297" s="1"/>
      <c r="P297" s="1"/>
      <c r="Q297" s="1"/>
      <c r="R297" s="6" t="s">
        <v>807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8">
        <v>153</v>
      </c>
      <c r="B298" s="249">
        <v>43966</v>
      </c>
      <c r="C298" s="249"/>
      <c r="D298" s="250" t="s">
        <v>72</v>
      </c>
      <c r="E298" s="251" t="s">
        <v>646</v>
      </c>
      <c r="F298" s="221">
        <v>67.5</v>
      </c>
      <c r="G298" s="251"/>
      <c r="H298" s="251">
        <v>86</v>
      </c>
      <c r="I298" s="253">
        <v>86</v>
      </c>
      <c r="J298" s="223" t="s">
        <v>836</v>
      </c>
      <c r="K298" s="224">
        <f t="shared" ref="K298:K305" si="131">H298-F298</f>
        <v>18.5</v>
      </c>
      <c r="L298" s="225">
        <f t="shared" ref="L298:L305" si="132">K298/F298</f>
        <v>0.27407407407407408</v>
      </c>
      <c r="M298" s="220" t="s">
        <v>614</v>
      </c>
      <c r="N298" s="226">
        <v>44008</v>
      </c>
      <c r="O298" s="1"/>
      <c r="P298" s="1"/>
      <c r="Q298" s="1"/>
      <c r="R298" s="6" t="s">
        <v>807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8">
        <v>154</v>
      </c>
      <c r="B299" s="249">
        <v>44035</v>
      </c>
      <c r="C299" s="249"/>
      <c r="D299" s="250" t="s">
        <v>496</v>
      </c>
      <c r="E299" s="251" t="s">
        <v>646</v>
      </c>
      <c r="F299" s="221">
        <v>231</v>
      </c>
      <c r="G299" s="251"/>
      <c r="H299" s="251">
        <v>281</v>
      </c>
      <c r="I299" s="253">
        <v>281</v>
      </c>
      <c r="J299" s="223" t="s">
        <v>704</v>
      </c>
      <c r="K299" s="224">
        <f t="shared" si="131"/>
        <v>50</v>
      </c>
      <c r="L299" s="225">
        <f t="shared" si="132"/>
        <v>0.21645021645021645</v>
      </c>
      <c r="M299" s="220" t="s">
        <v>614</v>
      </c>
      <c r="N299" s="226">
        <v>44358</v>
      </c>
      <c r="O299" s="1"/>
      <c r="P299" s="1"/>
      <c r="Q299" s="1"/>
      <c r="R299" s="6" t="s">
        <v>807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155</v>
      </c>
      <c r="B300" s="249">
        <v>44092</v>
      </c>
      <c r="C300" s="249"/>
      <c r="D300" s="250" t="s">
        <v>417</v>
      </c>
      <c r="E300" s="251" t="s">
        <v>646</v>
      </c>
      <c r="F300" s="251">
        <v>206</v>
      </c>
      <c r="G300" s="251"/>
      <c r="H300" s="251">
        <v>248</v>
      </c>
      <c r="I300" s="253">
        <v>248</v>
      </c>
      <c r="J300" s="223" t="s">
        <v>704</v>
      </c>
      <c r="K300" s="224">
        <f t="shared" si="131"/>
        <v>42</v>
      </c>
      <c r="L300" s="225">
        <f t="shared" si="132"/>
        <v>0.20388349514563106</v>
      </c>
      <c r="M300" s="220" t="s">
        <v>614</v>
      </c>
      <c r="N300" s="226">
        <v>44214</v>
      </c>
      <c r="O300" s="1"/>
      <c r="P300" s="1"/>
      <c r="Q300" s="1"/>
      <c r="R300" s="6" t="s">
        <v>807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8">
        <v>156</v>
      </c>
      <c r="B301" s="249">
        <v>44140</v>
      </c>
      <c r="C301" s="249"/>
      <c r="D301" s="250" t="s">
        <v>417</v>
      </c>
      <c r="E301" s="251" t="s">
        <v>646</v>
      </c>
      <c r="F301" s="251">
        <v>182.5</v>
      </c>
      <c r="G301" s="251"/>
      <c r="H301" s="251">
        <v>248</v>
      </c>
      <c r="I301" s="253">
        <v>248</v>
      </c>
      <c r="J301" s="223" t="s">
        <v>704</v>
      </c>
      <c r="K301" s="224">
        <f t="shared" si="131"/>
        <v>65.5</v>
      </c>
      <c r="L301" s="225">
        <f t="shared" si="132"/>
        <v>0.35890410958904112</v>
      </c>
      <c r="M301" s="220" t="s">
        <v>614</v>
      </c>
      <c r="N301" s="226">
        <v>44214</v>
      </c>
      <c r="O301" s="1"/>
      <c r="P301" s="1"/>
      <c r="Q301" s="1"/>
      <c r="R301" s="6" t="s">
        <v>807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8">
        <v>157</v>
      </c>
      <c r="B302" s="249">
        <v>44140</v>
      </c>
      <c r="C302" s="249"/>
      <c r="D302" s="250" t="s">
        <v>332</v>
      </c>
      <c r="E302" s="251" t="s">
        <v>646</v>
      </c>
      <c r="F302" s="251">
        <v>247.5</v>
      </c>
      <c r="G302" s="251"/>
      <c r="H302" s="251">
        <v>320</v>
      </c>
      <c r="I302" s="253">
        <v>320</v>
      </c>
      <c r="J302" s="223" t="s">
        <v>704</v>
      </c>
      <c r="K302" s="224">
        <f t="shared" si="131"/>
        <v>72.5</v>
      </c>
      <c r="L302" s="225">
        <f t="shared" si="132"/>
        <v>0.29292929292929293</v>
      </c>
      <c r="M302" s="220" t="s">
        <v>614</v>
      </c>
      <c r="N302" s="226">
        <v>44323</v>
      </c>
      <c r="O302" s="1"/>
      <c r="P302" s="1"/>
      <c r="Q302" s="1"/>
      <c r="R302" s="6" t="s">
        <v>807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8">
        <v>158</v>
      </c>
      <c r="B303" s="249">
        <v>44140</v>
      </c>
      <c r="C303" s="249"/>
      <c r="D303" s="250" t="s">
        <v>273</v>
      </c>
      <c r="E303" s="251" t="s">
        <v>646</v>
      </c>
      <c r="F303" s="221">
        <v>925</v>
      </c>
      <c r="G303" s="251"/>
      <c r="H303" s="251">
        <v>1095</v>
      </c>
      <c r="I303" s="253">
        <v>1093</v>
      </c>
      <c r="J303" s="223" t="s">
        <v>837</v>
      </c>
      <c r="K303" s="224">
        <f t="shared" si="131"/>
        <v>170</v>
      </c>
      <c r="L303" s="225">
        <f t="shared" si="132"/>
        <v>0.18378378378378379</v>
      </c>
      <c r="M303" s="220" t="s">
        <v>614</v>
      </c>
      <c r="N303" s="226">
        <v>44201</v>
      </c>
      <c r="O303" s="1"/>
      <c r="P303" s="1"/>
      <c r="Q303" s="1"/>
      <c r="R303" s="6" t="s">
        <v>807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8">
        <v>159</v>
      </c>
      <c r="B304" s="249">
        <v>44140</v>
      </c>
      <c r="C304" s="249"/>
      <c r="D304" s="250" t="s">
        <v>348</v>
      </c>
      <c r="E304" s="251" t="s">
        <v>646</v>
      </c>
      <c r="F304" s="221">
        <v>332.5</v>
      </c>
      <c r="G304" s="251"/>
      <c r="H304" s="251">
        <v>393</v>
      </c>
      <c r="I304" s="253">
        <v>406</v>
      </c>
      <c r="J304" s="223" t="s">
        <v>838</v>
      </c>
      <c r="K304" s="224">
        <f t="shared" si="131"/>
        <v>60.5</v>
      </c>
      <c r="L304" s="225">
        <f t="shared" si="132"/>
        <v>0.18195488721804512</v>
      </c>
      <c r="M304" s="220" t="s">
        <v>614</v>
      </c>
      <c r="N304" s="226">
        <v>44256</v>
      </c>
      <c r="O304" s="1"/>
      <c r="P304" s="1"/>
      <c r="Q304" s="1"/>
      <c r="R304" s="6" t="s">
        <v>807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8">
        <v>160</v>
      </c>
      <c r="B305" s="249">
        <v>44141</v>
      </c>
      <c r="C305" s="249"/>
      <c r="D305" s="250" t="s">
        <v>496</v>
      </c>
      <c r="E305" s="251" t="s">
        <v>646</v>
      </c>
      <c r="F305" s="221">
        <v>231</v>
      </c>
      <c r="G305" s="251"/>
      <c r="H305" s="251">
        <v>281</v>
      </c>
      <c r="I305" s="253">
        <v>281</v>
      </c>
      <c r="J305" s="223" t="s">
        <v>704</v>
      </c>
      <c r="K305" s="224">
        <f t="shared" si="131"/>
        <v>50</v>
      </c>
      <c r="L305" s="225">
        <f t="shared" si="132"/>
        <v>0.21645021645021645</v>
      </c>
      <c r="M305" s="220" t="s">
        <v>614</v>
      </c>
      <c r="N305" s="226">
        <v>44358</v>
      </c>
      <c r="O305" s="1"/>
      <c r="P305" s="1"/>
      <c r="Q305" s="1"/>
      <c r="R305" s="6" t="s">
        <v>807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5">
        <v>161</v>
      </c>
      <c r="B306" s="268">
        <v>44187</v>
      </c>
      <c r="C306" s="268"/>
      <c r="D306" s="269" t="s">
        <v>469</v>
      </c>
      <c r="E306" s="56" t="s">
        <v>646</v>
      </c>
      <c r="F306" s="270" t="s">
        <v>839</v>
      </c>
      <c r="G306" s="56"/>
      <c r="H306" s="56"/>
      <c r="I306" s="271">
        <v>239</v>
      </c>
      <c r="J306" s="266" t="s">
        <v>617</v>
      </c>
      <c r="K306" s="266"/>
      <c r="L306" s="272"/>
      <c r="M306" s="273"/>
      <c r="N306" s="274"/>
      <c r="O306" s="1"/>
      <c r="P306" s="1"/>
      <c r="Q306" s="1"/>
      <c r="R306" s="6" t="s">
        <v>807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75">
        <v>162</v>
      </c>
      <c r="B307" s="268">
        <v>44258</v>
      </c>
      <c r="C307" s="268"/>
      <c r="D307" s="269" t="s">
        <v>834</v>
      </c>
      <c r="E307" s="56" t="s">
        <v>646</v>
      </c>
      <c r="F307" s="270" t="s">
        <v>835</v>
      </c>
      <c r="G307" s="56"/>
      <c r="H307" s="56"/>
      <c r="I307" s="271">
        <v>590</v>
      </c>
      <c r="J307" s="266" t="s">
        <v>617</v>
      </c>
      <c r="K307" s="266"/>
      <c r="L307" s="272"/>
      <c r="M307" s="273"/>
      <c r="N307" s="274"/>
      <c r="O307" s="1"/>
      <c r="P307" s="1"/>
      <c r="R307" s="6" t="s">
        <v>807</v>
      </c>
    </row>
    <row r="308" spans="1:26" ht="12.75" customHeight="1">
      <c r="A308" s="248">
        <v>163</v>
      </c>
      <c r="B308" s="249">
        <v>44274</v>
      </c>
      <c r="C308" s="249"/>
      <c r="D308" s="250" t="s">
        <v>348</v>
      </c>
      <c r="E308" s="251" t="s">
        <v>646</v>
      </c>
      <c r="F308" s="221">
        <v>355</v>
      </c>
      <c r="G308" s="251"/>
      <c r="H308" s="251">
        <v>422.5</v>
      </c>
      <c r="I308" s="253">
        <v>420</v>
      </c>
      <c r="J308" s="223" t="s">
        <v>840</v>
      </c>
      <c r="K308" s="224">
        <f t="shared" ref="K308:K310" si="133">H308-F308</f>
        <v>67.5</v>
      </c>
      <c r="L308" s="225">
        <f t="shared" ref="L308:L310" si="134">K308/F308</f>
        <v>0.19014084507042253</v>
      </c>
      <c r="M308" s="220" t="s">
        <v>614</v>
      </c>
      <c r="N308" s="226">
        <v>44361</v>
      </c>
      <c r="O308" s="1"/>
      <c r="R308" s="276" t="s">
        <v>807</v>
      </c>
    </row>
    <row r="309" spans="1:26" ht="12.75" customHeight="1">
      <c r="A309" s="248">
        <v>164</v>
      </c>
      <c r="B309" s="249">
        <v>44295</v>
      </c>
      <c r="C309" s="249"/>
      <c r="D309" s="250" t="s">
        <v>841</v>
      </c>
      <c r="E309" s="251" t="s">
        <v>646</v>
      </c>
      <c r="F309" s="221">
        <v>555</v>
      </c>
      <c r="G309" s="251"/>
      <c r="H309" s="251">
        <v>663</v>
      </c>
      <c r="I309" s="253">
        <v>663</v>
      </c>
      <c r="J309" s="223" t="s">
        <v>842</v>
      </c>
      <c r="K309" s="224">
        <f t="shared" si="133"/>
        <v>108</v>
      </c>
      <c r="L309" s="225">
        <f t="shared" si="134"/>
        <v>0.19459459459459461</v>
      </c>
      <c r="M309" s="220" t="s">
        <v>614</v>
      </c>
      <c r="N309" s="226">
        <v>44321</v>
      </c>
      <c r="O309" s="1"/>
      <c r="P309" s="1"/>
      <c r="Q309" s="1"/>
      <c r="R309" s="276" t="s">
        <v>807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8">
        <v>165</v>
      </c>
      <c r="B310" s="249">
        <v>44308</v>
      </c>
      <c r="C310" s="249"/>
      <c r="D310" s="250" t="s">
        <v>385</v>
      </c>
      <c r="E310" s="251" t="s">
        <v>646</v>
      </c>
      <c r="F310" s="221">
        <v>126.5</v>
      </c>
      <c r="G310" s="251"/>
      <c r="H310" s="251">
        <v>155</v>
      </c>
      <c r="I310" s="253">
        <v>155</v>
      </c>
      <c r="J310" s="223" t="s">
        <v>704</v>
      </c>
      <c r="K310" s="224">
        <f t="shared" si="133"/>
        <v>28.5</v>
      </c>
      <c r="L310" s="225">
        <f t="shared" si="134"/>
        <v>0.22529644268774704</v>
      </c>
      <c r="M310" s="220" t="s">
        <v>614</v>
      </c>
      <c r="N310" s="226">
        <v>44362</v>
      </c>
      <c r="O310" s="1"/>
      <c r="R310" s="276" t="s">
        <v>807</v>
      </c>
    </row>
    <row r="311" spans="1:26" ht="12.75" customHeight="1">
      <c r="A311" s="275">
        <v>166</v>
      </c>
      <c r="B311" s="268">
        <v>44368</v>
      </c>
      <c r="C311" s="268"/>
      <c r="D311" s="269" t="s">
        <v>404</v>
      </c>
      <c r="E311" s="56" t="s">
        <v>646</v>
      </c>
      <c r="F311" s="270" t="s">
        <v>843</v>
      </c>
      <c r="G311" s="56"/>
      <c r="H311" s="56"/>
      <c r="I311" s="271">
        <v>344</v>
      </c>
      <c r="J311" s="266" t="s">
        <v>617</v>
      </c>
      <c r="K311" s="275"/>
      <c r="L311" s="268"/>
      <c r="M311" s="268"/>
      <c r="N311" s="269"/>
      <c r="O311" s="1"/>
      <c r="R311" s="276" t="s">
        <v>807</v>
      </c>
    </row>
    <row r="312" spans="1:26" ht="12.75" customHeight="1">
      <c r="A312" s="275">
        <v>167</v>
      </c>
      <c r="B312" s="268">
        <v>44368</v>
      </c>
      <c r="C312" s="268"/>
      <c r="D312" s="269" t="s">
        <v>496</v>
      </c>
      <c r="E312" s="56" t="s">
        <v>646</v>
      </c>
      <c r="F312" s="270" t="s">
        <v>844</v>
      </c>
      <c r="G312" s="56"/>
      <c r="H312" s="56"/>
      <c r="I312" s="271">
        <v>320</v>
      </c>
      <c r="J312" s="266" t="s">
        <v>617</v>
      </c>
      <c r="K312" s="275"/>
      <c r="L312" s="268"/>
      <c r="M312" s="268"/>
      <c r="N312" s="269"/>
      <c r="O312" s="44"/>
      <c r="R312" s="276" t="s">
        <v>807</v>
      </c>
    </row>
    <row r="313" spans="1:26" ht="12.75" customHeight="1">
      <c r="A313" s="275">
        <v>168</v>
      </c>
      <c r="B313" s="268">
        <v>44406</v>
      </c>
      <c r="C313" s="268"/>
      <c r="D313" s="269" t="s">
        <v>385</v>
      </c>
      <c r="E313" s="56" t="s">
        <v>646</v>
      </c>
      <c r="F313" s="270" t="s">
        <v>849</v>
      </c>
      <c r="G313" s="56"/>
      <c r="H313" s="56"/>
      <c r="I313" s="56">
        <v>200</v>
      </c>
      <c r="J313" s="266" t="s">
        <v>617</v>
      </c>
      <c r="K313" s="275"/>
      <c r="L313" s="268"/>
      <c r="M313" s="268"/>
      <c r="N313" s="269"/>
      <c r="O313" s="44"/>
      <c r="R313" s="276" t="s">
        <v>807</v>
      </c>
    </row>
    <row r="314" spans="1:26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276"/>
    </row>
    <row r="315" spans="1:26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276"/>
    </row>
    <row r="316" spans="1:26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276"/>
    </row>
    <row r="317" spans="1:26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276"/>
    </row>
    <row r="318" spans="1:26" ht="12.75" customHeight="1">
      <c r="A318" s="275"/>
      <c r="B318" s="277" t="s">
        <v>845</v>
      </c>
      <c r="F318" s="59"/>
      <c r="G318" s="59"/>
      <c r="H318" s="59"/>
      <c r="I318" s="59"/>
      <c r="J318" s="44"/>
      <c r="K318" s="59"/>
      <c r="L318" s="59"/>
      <c r="M318" s="59"/>
      <c r="O318" s="44"/>
      <c r="R318" s="276"/>
    </row>
    <row r="319" spans="1:26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26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A328" s="278"/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A329" s="278"/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A330" s="56"/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</sheetData>
  <autoFilter ref="R1:R326"/>
  <mergeCells count="7">
    <mergeCell ref="O75:O76"/>
    <mergeCell ref="P75:P76"/>
    <mergeCell ref="A75:A76"/>
    <mergeCell ref="B75:B76"/>
    <mergeCell ref="J75:J76"/>
    <mergeCell ref="M75:M76"/>
    <mergeCell ref="N75:N76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2021-09-16T02:16:35Z</dcterms:modified>
</cp:coreProperties>
</file>