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F&amp;O)'!$R$1:$R$320</definedName>
  </definedNames>
  <calcPr calcId="124519"/>
</workbook>
</file>

<file path=xl/calcChain.xml><?xml version="1.0" encoding="utf-8"?>
<calcChain xmlns="http://schemas.openxmlformats.org/spreadsheetml/2006/main">
  <c r="K106" i="6"/>
  <c r="M106" s="1"/>
  <c r="K109"/>
  <c r="M109" s="1"/>
  <c r="K108"/>
  <c r="M108" s="1"/>
  <c r="K107"/>
  <c r="M107" s="1"/>
  <c r="K103"/>
  <c r="M103" s="1"/>
  <c r="K102"/>
  <c r="M102" s="1"/>
  <c r="L84"/>
  <c r="K84"/>
  <c r="M84" s="1"/>
  <c r="K100"/>
  <c r="M100" s="1"/>
  <c r="K98"/>
  <c r="M98" s="1"/>
  <c r="K95"/>
  <c r="M95" s="1"/>
  <c r="K105"/>
  <c r="M105" s="1"/>
  <c r="L46"/>
  <c r="K46"/>
  <c r="M46" s="1"/>
  <c r="K104"/>
  <c r="M104" s="1"/>
  <c r="L78"/>
  <c r="K78"/>
  <c r="L82"/>
  <c r="K82"/>
  <c r="L118"/>
  <c r="L83"/>
  <c r="K83"/>
  <c r="M83" s="1"/>
  <c r="L81"/>
  <c r="K81"/>
  <c r="L48"/>
  <c r="K48"/>
  <c r="M48" s="1"/>
  <c r="L47"/>
  <c r="K47"/>
  <c r="M47" s="1"/>
  <c r="K118"/>
  <c r="K101"/>
  <c r="M101" s="1"/>
  <c r="L77"/>
  <c r="K77"/>
  <c r="L80"/>
  <c r="K80"/>
  <c r="M80" s="1"/>
  <c r="L45"/>
  <c r="K45"/>
  <c r="M45" s="1"/>
  <c r="L44"/>
  <c r="K44"/>
  <c r="L18"/>
  <c r="K18"/>
  <c r="M18" s="1"/>
  <c r="L79"/>
  <c r="K79"/>
  <c r="L76"/>
  <c r="K76"/>
  <c r="K72"/>
  <c r="M72"/>
  <c r="L72"/>
  <c r="L71"/>
  <c r="K71"/>
  <c r="L74"/>
  <c r="K74"/>
  <c r="L75"/>
  <c r="K75"/>
  <c r="L73"/>
  <c r="K73"/>
  <c r="L66"/>
  <c r="K66"/>
  <c r="L42"/>
  <c r="K42"/>
  <c r="M42" s="1"/>
  <c r="L40"/>
  <c r="K40"/>
  <c r="M40" s="1"/>
  <c r="L36"/>
  <c r="K36"/>
  <c r="K99"/>
  <c r="M99" s="1"/>
  <c r="L11"/>
  <c r="K11"/>
  <c r="L41"/>
  <c r="K41"/>
  <c r="L39"/>
  <c r="K39"/>
  <c r="L70"/>
  <c r="K70"/>
  <c r="L68"/>
  <c r="K68"/>
  <c r="L69"/>
  <c r="K69"/>
  <c r="K97"/>
  <c r="M97" s="1"/>
  <c r="L67"/>
  <c r="K67"/>
  <c r="L37"/>
  <c r="K37"/>
  <c r="L31"/>
  <c r="M31" s="1"/>
  <c r="K31"/>
  <c r="L34"/>
  <c r="K34"/>
  <c r="L16"/>
  <c r="K16"/>
  <c r="K96"/>
  <c r="M96" s="1"/>
  <c r="M78" l="1"/>
  <c r="M82"/>
  <c r="M118"/>
  <c r="M81"/>
  <c r="M77"/>
  <c r="M44"/>
  <c r="M79"/>
  <c r="M76"/>
  <c r="M71"/>
  <c r="M74"/>
  <c r="M75"/>
  <c r="M73"/>
  <c r="M66"/>
  <c r="M36"/>
  <c r="M11"/>
  <c r="M39"/>
  <c r="M41"/>
  <c r="M69"/>
  <c r="M70"/>
  <c r="M68"/>
  <c r="M67"/>
  <c r="M37"/>
  <c r="M34"/>
  <c r="M16"/>
  <c r="L64"/>
  <c r="K64"/>
  <c r="L62"/>
  <c r="K62"/>
  <c r="L65"/>
  <c r="K65"/>
  <c r="L38"/>
  <c r="K38"/>
  <c r="L61"/>
  <c r="K61"/>
  <c r="L63"/>
  <c r="K63"/>
  <c r="M63" l="1"/>
  <c r="M38"/>
  <c r="M65"/>
  <c r="M64"/>
  <c r="M62"/>
  <c r="M61"/>
  <c r="L35" l="1"/>
  <c r="M35" s="1"/>
  <c r="K35"/>
  <c r="L33"/>
  <c r="K33"/>
  <c r="L32"/>
  <c r="K32"/>
  <c r="M33" l="1"/>
  <c r="M32"/>
  <c r="K304" l="1"/>
  <c r="L304" s="1"/>
  <c r="K303"/>
  <c r="L303" s="1"/>
  <c r="K302"/>
  <c r="L302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F274"/>
  <c r="F273"/>
  <c r="K273" s="1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2"/>
  <c r="L252" s="1"/>
  <c r="F251"/>
  <c r="K251" s="1"/>
  <c r="L251" s="1"/>
  <c r="K250"/>
  <c r="L250" s="1"/>
  <c r="K247"/>
  <c r="L247" s="1"/>
  <c r="K246"/>
  <c r="L246" s="1"/>
  <c r="K245"/>
  <c r="L245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1"/>
  <c r="L221" s="1"/>
  <c r="K219"/>
  <c r="L219" s="1"/>
  <c r="K218"/>
  <c r="L218" s="1"/>
  <c r="K217"/>
  <c r="L217" s="1"/>
  <c r="K215"/>
  <c r="L215" s="1"/>
  <c r="K214"/>
  <c r="L214" s="1"/>
  <c r="K213"/>
  <c r="L213" s="1"/>
  <c r="K212"/>
  <c r="K211"/>
  <c r="L211" s="1"/>
  <c r="K210"/>
  <c r="L210" s="1"/>
  <c r="K208"/>
  <c r="L208" s="1"/>
  <c r="K207"/>
  <c r="L207" s="1"/>
  <c r="K206"/>
  <c r="L206" s="1"/>
  <c r="K205"/>
  <c r="L205" s="1"/>
  <c r="K204"/>
  <c r="L204" s="1"/>
  <c r="F203"/>
  <c r="K203" s="1"/>
  <c r="L203" s="1"/>
  <c r="H202"/>
  <c r="K202" s="1"/>
  <c r="L202" s="1"/>
  <c r="K199"/>
  <c r="L199" s="1"/>
  <c r="K198"/>
  <c r="L198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/>
  <c r="D7" i="5"/>
  <c r="K6" i="4"/>
  <c r="K6" i="3"/>
  <c r="L6" i="2"/>
</calcChain>
</file>

<file path=xl/sharedStrings.xml><?xml version="1.0" encoding="utf-8"?>
<sst xmlns="http://schemas.openxmlformats.org/spreadsheetml/2006/main" count="2895" uniqueCount="1132">
  <si>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</si>
  <si>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</si>
  <si>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</si>
  <si>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</si>
  <si>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</si>
  <si>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</si>
  <si>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</si>
  <si>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</si>
  <si>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</si>
  <si>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</si>
  <si>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</si>
  <si>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</si>
  <si>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</si>
  <si>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</si>
  <si>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</si>
  <si>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</si>
  <si>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</si>
  <si>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</si>
  <si>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</si>
  <si>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</si>
  <si>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</si>
  <si>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</si>
  <si>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</si>
  <si>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</si>
  <si>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</si>
  <si>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</si>
  <si>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</si>
  <si>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</si>
  <si>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</si>
  <si>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</si>
  <si>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</si>
  <si>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</si>
  <si>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</si>
  <si>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</si>
  <si>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</si>
  <si>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</si>
  <si>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</si>
  <si>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</si>
  <si>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</si>
  <si>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</si>
  <si>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</si>
  <si>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</si>
  <si>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</si>
  <si>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</si>
  <si>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</si>
  <si>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</si>
  <si>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</si>
  <si>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</si>
  <si>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</si>
  <si>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</si>
  <si>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</si>
  <si>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</si>
  <si>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</si>
  <si>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</si>
  <si>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</si>
  <si>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</si>
  <si>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</si>
  <si>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</si>
  <si>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</si>
  <si>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</si>
  <si>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</si>
  <si>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</si>
  <si>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</si>
  <si>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</si>
  <si>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</si>
  <si>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</si>
  <si>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</si>
  <si>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</si>
  <si>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</si>
  <si>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</si>
  <si>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</si>
  <si>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</si>
  <si>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</si>
  <si>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</si>
  <si>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</si>
  <si>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</si>
  <si>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</si>
  <si>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</si>
  <si>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</si>
  <si>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</si>
  <si>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</si>
  <si>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</si>
  <si>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</si>
  <si>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</si>
  <si>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</si>
  <si>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</si>
  <si>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</si>
  <si>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</si>
  <si>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</si>
  <si>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</si>
  <si>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</si>
  <si>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</si>
  <si>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</si>
  <si>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</si>
  <si>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</si>
  <si>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</si>
  <si>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</si>
  <si>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</si>
  <si>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</si>
  <si>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</si>
  <si>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</si>
  <si>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</si>
  <si>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</si>
  <si>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</si>
  <si>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</si>
  <si>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</si>
  <si>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</si>
  <si>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</si>
  <si>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</si>
  <si>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</si>
  <si>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</si>
  <si>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</si>
  <si>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</si>
  <si>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</si>
  <si>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</si>
  <si>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</si>
  <si>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</si>
  <si>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</si>
  <si>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</si>
  <si>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</si>
  <si>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</si>
  <si>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</si>
  <si>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</si>
  <si>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</si>
  <si>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</si>
  <si>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</si>
  <si>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</si>
  <si>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</si>
  <si>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</si>
  <si>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</si>
  <si>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</si>
  <si>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</si>
  <si>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</si>
  <si>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</si>
  <si>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</si>
  <si>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</si>
  <si>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</si>
  <si>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</si>
  <si>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</si>
  <si>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</si>
  <si>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</si>
  <si>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</si>
  <si>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</si>
  <si>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</si>
  <si>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</si>
  <si>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</si>
  <si>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</si>
  <si>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</si>
  <si>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</si>
  <si>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</si>
  <si>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</si>
  <si>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</si>
  <si>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</si>
  <si>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</si>
  <si>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</si>
  <si>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</si>
  <si>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</si>
  <si>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</si>
  <si>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</si>
  <si>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</si>
  <si>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</si>
  <si>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</si>
  <si>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</si>
  <si>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</si>
  <si>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</si>
  <si>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</si>
  <si>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</si>
  <si>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</si>
  <si>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</si>
  <si>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</si>
  <si>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</si>
  <si>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</si>
  <si>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</si>
  <si>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</si>
  <si>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</si>
  <si>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</si>
  <si>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</si>
  <si>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</si>
  <si>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</si>
  <si>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</si>
  <si>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</si>
  <si>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</si>
  <si>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</si>
  <si>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</si>
  <si>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</si>
  <si>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</si>
  <si>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</si>
  <si>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</si>
  <si>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</si>
  <si>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</si>
  <si>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</si>
  <si>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</si>
  <si>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</si>
  <si>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</si>
  <si>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</si>
  <si>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</si>
  <si>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</si>
  <si>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</si>
  <si>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</si>
  <si>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</si>
  <si>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</si>
  <si>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</si>
  <si>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</si>
  <si>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</si>
  <si>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</si>
  <si>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</si>
  <si>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</si>
  <si>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</si>
  <si>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</si>
  <si>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</si>
  <si>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</si>
  <si>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</si>
  <si>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</si>
  <si>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</si>
  <si>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</si>
  <si>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</si>
  <si>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</si>
  <si>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</si>
  <si>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</si>
  <si>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</si>
  <si>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</si>
  <si>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</si>
  <si>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</si>
  <si>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</si>
  <si>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</si>
  <si>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</si>
  <si>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</si>
  <si>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</si>
  <si>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</si>
  <si>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</si>
  <si>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</si>
  <si>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</si>
  <si>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</si>
  <si>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</si>
  <si>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</si>
  <si>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</si>
  <si>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</si>
  <si>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</si>
  <si>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</si>
  <si>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</si>
  <si>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</si>
  <si>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</si>
  <si>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</si>
  <si>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</si>
  <si>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</si>
  <si>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</si>
  <si>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</si>
  <si>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</si>
  <si>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</si>
  <si>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</si>
  <si>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</si>
  <si>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</si>
  <si>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</si>
  <si>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</si>
  <si>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</si>
  <si>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</si>
  <si>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</si>
  <si>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</si>
  <si>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</si>
  <si>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</si>
  <si>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</si>
  <si>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</si>
  <si>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</si>
  <si>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</si>
  <si>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</si>
  <si>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</si>
  <si>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</si>
  <si>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</si>
  <si>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</si>
  <si>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</si>
  <si>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</si>
  <si>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</si>
  <si>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</si>
  <si>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</si>
  <si>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</si>
  <si>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</si>
  <si>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</si>
  <si>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</si>
  <si>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</si>
  <si>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</si>
  <si>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</si>
  <si>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</si>
  <si>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</si>
  <si>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</si>
  <si>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</si>
  <si>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</si>
  <si>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</si>
  <si>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</si>
  <si>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</si>
  <si>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</si>
  <si>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</si>
  <si>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</si>
  <si>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</si>
  <si>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</si>
  <si>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</si>
  <si>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</si>
  <si>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</si>
  <si>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</si>
  <si>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</si>
  <si>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</si>
  <si>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</si>
  <si>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</si>
  <si>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</si>
  <si>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</si>
  <si>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</si>
  <si>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</si>
  <si>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</si>
  <si>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</si>
  <si>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</si>
  <si>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</si>
  <si>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</si>
  <si>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</si>
  <si>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</si>
  <si>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</si>
  <si>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</si>
  <si>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</si>
  <si>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</si>
  <si>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</si>
  <si>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</si>
  <si>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</si>
  <si>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</si>
  <si>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</si>
  <si>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</si>
  <si>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</si>
  <si>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</si>
  <si>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</si>
  <si>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</si>
  <si>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</si>
  <si>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</si>
  <si>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</si>
  <si>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</si>
  <si>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</si>
  <si>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</si>
  <si>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</si>
  <si>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</si>
  <si>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</si>
  <si>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</si>
  <si>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</si>
  <si>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</si>
  <si>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</si>
  <si>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</si>
  <si>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</si>
  <si>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</si>
  <si>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</si>
  <si>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</si>
  <si>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</si>
  <si>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</si>
  <si>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</si>
  <si>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</si>
  <si>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</si>
  <si>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</si>
  <si>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</si>
  <si>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</si>
  <si>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</si>
  <si>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</si>
  <si>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</si>
  <si>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</si>
  <si>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</si>
  <si>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</si>
  <si>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</si>
  <si>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</si>
  <si>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</si>
  <si>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</si>
  <si>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</si>
  <si>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</si>
  <si>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</si>
  <si>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</si>
  <si>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</si>
  <si>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</si>
  <si>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</si>
  <si>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</si>
  <si>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</si>
  <si>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</si>
  <si>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</si>
  <si>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</si>
  <si>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</si>
  <si>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</si>
  <si>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</si>
  <si>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</si>
  <si>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</si>
  <si>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</si>
  <si>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</si>
  <si>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</si>
  <si>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</si>
  <si>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</si>
  <si>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</si>
  <si>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</si>
  <si>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</si>
  <si>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</si>
  <si>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</si>
  <si>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</si>
  <si>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</si>
  <si>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</si>
  <si>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</si>
  <si>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</si>
  <si>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</si>
  <si>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</si>
  <si>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</si>
  <si>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</si>
  <si>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</si>
  <si>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</si>
  <si>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</si>
  <si>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</si>
  <si>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</si>
  <si>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</si>
  <si>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</si>
  <si>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</si>
  <si>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</si>
  <si>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</si>
  <si>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</si>
  <si>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</si>
  <si>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</si>
  <si>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</si>
  <si>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</si>
  <si>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</si>
  <si>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</si>
  <si>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</si>
  <si>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</si>
  <si>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</si>
  <si>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</si>
  <si>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</si>
  <si>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</si>
  <si>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</si>
  <si>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</si>
  <si>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</si>
  <si>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</si>
  <si>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</si>
  <si>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</si>
  <si>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</si>
  <si>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</si>
  <si>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</si>
  <si>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</si>
  <si>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</si>
  <si>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</si>
  <si>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</si>
  <si>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</si>
  <si>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</si>
  <si>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</si>
  <si>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</si>
  <si>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</si>
  <si>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</si>
  <si>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</si>
  <si>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</si>
  <si>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</si>
  <si>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</si>
  <si>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</si>
  <si>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</si>
  <si>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</si>
  <si>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</si>
  <si>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</si>
  <si>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</si>
  <si>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</si>
  <si>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</si>
  <si>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</si>
  <si>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</si>
  <si>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</si>
  <si>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</si>
  <si>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</si>
  <si>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</si>
  <si>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</si>
  <si>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</si>
  <si>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</si>
  <si>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</si>
  <si>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</si>
  <si>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</si>
  <si>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</si>
  <si>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</si>
  <si>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</si>
  <si>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</si>
  <si>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</si>
  <si>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</si>
  <si>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</si>
  <si>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</si>
  <si>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</si>
  <si>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</si>
  <si>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</si>
  <si>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</si>
  <si>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</si>
  <si>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</si>
  <si>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</si>
  <si>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</si>
  <si>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</si>
  <si>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</si>
  <si>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</si>
  <si>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</si>
  <si>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</si>
  <si>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</si>
  <si>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</si>
  <si>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</si>
  <si>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</si>
  <si>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</si>
  <si>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</si>
  <si>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</si>
  <si>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</si>
  <si>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</si>
  <si>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</si>
  <si>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</si>
  <si>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</si>
  <si>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</si>
  <si>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</si>
  <si>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</si>
  <si>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</si>
  <si>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</si>
  <si>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</si>
  <si>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</si>
  <si>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</si>
  <si>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</si>
  <si>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</si>
  <si>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</si>
  <si>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</si>
  <si>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</si>
  <si>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</si>
  <si>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</si>
  <si>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</si>
  <si>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</si>
  <si>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</si>
  <si>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</si>
  <si>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</si>
  <si>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</si>
  <si>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</si>
  <si>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</si>
  <si>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</si>
  <si>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</si>
  <si>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</si>
  <si>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</si>
  <si>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</si>
  <si>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</si>
  <si>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</si>
  <si>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</si>
  <si>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</si>
  <si>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</si>
  <si>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</si>
  <si>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</si>
  <si>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</si>
  <si>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</si>
  <si>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</si>
  <si>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</si>
  <si>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</si>
  <si>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</si>
  <si>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</si>
  <si>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</si>
  <si>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</si>
  <si>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</si>
  <si>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</si>
  <si>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</si>
  <si>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</si>
  <si>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</si>
  <si>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</si>
  <si>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</si>
  <si>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</si>
  <si>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</si>
  <si>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</si>
  <si>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</si>
  <si>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</si>
  <si>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</si>
  <si>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</si>
  <si>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</si>
  <si>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</si>
  <si>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</si>
  <si>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</si>
  <si>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</si>
  <si>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</si>
  <si>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</si>
  <si>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</si>
  <si>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</si>
  <si>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</si>
  <si>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</si>
  <si>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</si>
  <si>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</si>
  <si>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</si>
  <si>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</si>
  <si>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</si>
  <si>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</si>
  <si>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</si>
  <si>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</si>
  <si>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</si>
  <si>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</si>
  <si>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</si>
  <si>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</si>
  <si>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</si>
  <si>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</si>
  <si>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</si>
  <si>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</si>
  <si>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</si>
  <si>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</si>
  <si>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</si>
  <si>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</si>
  <si>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</si>
  <si>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</si>
  <si>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</si>
  <si>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</si>
  <si>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</si>
  <si>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</si>
  <si>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</si>
  <si>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</si>
  <si>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</si>
  <si>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</si>
  <si>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</si>
  <si>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</si>
  <si>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</si>
  <si>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</si>
  <si>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</si>
  <si>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</si>
  <si>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</si>
  <si>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</si>
  <si>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</si>
  <si>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</si>
  <si>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</si>
  <si>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</si>
  <si>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</si>
  <si>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</si>
  <si>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</si>
  <si>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</si>
  <si>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</si>
  <si>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</si>
  <si>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</si>
  <si>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</si>
  <si>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</si>
  <si>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</si>
  <si>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</si>
  <si>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</si>
  <si>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</si>
  <si>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</si>
  <si>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</si>
  <si>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</si>
  <si>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</si>
  <si>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</si>
  <si>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</si>
  <si>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</si>
  <si>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</si>
  <si>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</si>
  <si>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</si>
  <si>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</si>
  <si>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</si>
  <si>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</si>
  <si>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</si>
  <si>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</si>
  <si>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</si>
  <si>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</si>
  <si>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</si>
  <si>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</si>
  <si>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</si>
  <si>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</si>
  <si>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</si>
  <si>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</si>
  <si>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</si>
  <si>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</si>
  <si>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</si>
  <si>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</si>
  <si>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</si>
  <si>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</si>
  <si>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</si>
  <si>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</si>
  <si>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</si>
  <si>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</si>
  <si>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</si>
  <si>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</si>
  <si>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</si>
  <si>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</si>
  <si>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</si>
  <si>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</si>
  <si>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</si>
  <si>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</si>
  <si>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</si>
  <si>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</si>
  <si>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</si>
  <si>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</si>
  <si>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</si>
  <si>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</si>
  <si>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</si>
  <si>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</si>
  <si>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</si>
  <si>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</si>
  <si>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</si>
  <si>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</si>
  <si>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</si>
  <si>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</si>
  <si>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</si>
  <si>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</si>
  <si>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</si>
  <si>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</si>
  <si>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</si>
  <si>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</si>
  <si>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</si>
  <si>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</si>
  <si>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</si>
  <si>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</si>
  <si>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</si>
  <si>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</si>
  <si>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</si>
  <si>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</si>
  <si>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</si>
  <si>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</si>
  <si>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</si>
  <si>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</si>
  <si>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</si>
  <si>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</si>
  <si>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</si>
  <si>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</si>
  <si>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</si>
  <si>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</si>
  <si>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</si>
  <si>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</si>
  <si>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</si>
  <si>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</si>
  <si>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</si>
  <si>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</si>
  <si>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</si>
  <si>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</si>
  <si>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</si>
  <si>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</si>
  <si>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</si>
  <si>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</si>
  <si>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</si>
  <si>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</si>
  <si>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</si>
  <si>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</si>
  <si>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</si>
  <si>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</si>
  <si>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</si>
  <si>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</si>
  <si>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</si>
  <si>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</si>
  <si>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</si>
  <si>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</si>
  <si>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</si>
  <si>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</si>
  <si>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</si>
  <si>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</si>
  <si>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</si>
  <si>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</si>
  <si>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</si>
  <si>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</si>
  <si>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</si>
  <si>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</si>
  <si>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</si>
  <si>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</si>
  <si>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</si>
  <si>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</si>
  <si>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</si>
  <si>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</si>
  <si>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</si>
  <si>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</si>
  <si>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</si>
  <si>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</si>
  <si>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</si>
  <si>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</si>
  <si>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</si>
  <si>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</si>
  <si>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</si>
  <si>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</si>
  <si>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</si>
  <si>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</si>
  <si>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</si>
  <si>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</si>
  <si>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</si>
  <si>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</si>
  <si>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</si>
  <si>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</si>
  <si>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</si>
  <si>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</si>
  <si>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</si>
  <si>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</si>
  <si>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</si>
  <si>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</si>
  <si>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</si>
  <si>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</si>
  <si>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</si>
  <si>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</si>
  <si>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</si>
  <si>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</si>
  <si>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</si>
  <si>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</si>
  <si>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</si>
  <si>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</si>
  <si>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</si>
  <si>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</si>
  <si>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</si>
  <si>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</si>
  <si>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</si>
  <si>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</si>
  <si>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</si>
  <si>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</si>
  <si>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</si>
  <si>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</si>
  <si>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</si>
  <si>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</si>
  <si>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</si>
  <si>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</si>
  <si>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</si>
  <si>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</si>
  <si>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</si>
  <si>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</si>
  <si>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</si>
  <si>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</si>
  <si>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</si>
  <si>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</si>
  <si>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</si>
  <si>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</si>
  <si>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</si>
  <si>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</si>
  <si>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</si>
  <si>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</si>
  <si>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</si>
  <si>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</si>
  <si>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</si>
  <si>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</si>
  <si>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</si>
  <si>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</si>
  <si>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</si>
  <si>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</si>
  <si>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</si>
  <si>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</si>
  <si>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</si>
  <si>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</si>
  <si>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</si>
  <si>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</si>
  <si>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</si>
  <si>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</si>
  <si>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</si>
  <si>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</si>
  <si>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</si>
  <si>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</si>
  <si>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</si>
  <si>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</si>
  <si>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</si>
  <si>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</si>
  <si>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</si>
  <si>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</si>
  <si>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</si>
  <si>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</si>
  <si>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</si>
  <si>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</si>
  <si>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</si>
  <si>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</si>
  <si>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</si>
  <si>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</si>
  <si>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</si>
  <si>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</si>
  <si>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</si>
  <si>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</si>
  <si>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</si>
  <si>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</si>
  <si>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</si>
  <si>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</si>
  <si>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</si>
  <si>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</si>
  <si>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</si>
  <si>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</si>
  <si>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</si>
  <si>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</si>
  <si>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</si>
  <si>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</si>
  <si>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</si>
  <si>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</si>
  <si>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</si>
  <si>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</si>
  <si>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</si>
  <si>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</si>
  <si>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</si>
  <si>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</si>
  <si>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</si>
  <si>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</si>
  <si>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</si>
  <si>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</si>
  <si>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</si>
  <si>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</si>
  <si>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</si>
  <si>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</si>
  <si>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</si>
  <si>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</si>
  <si>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</si>
  <si>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</si>
  <si>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</si>
  <si>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</si>
  <si>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</si>
  <si>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</si>
  <si>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</si>
  <si>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</si>
  <si>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</si>
  <si>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</si>
  <si>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</si>
  <si>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</si>
  <si>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</si>
  <si>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</si>
  <si>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</si>
  <si>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</si>
  <si>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</si>
  <si>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</si>
  <si>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</si>
  <si>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</si>
  <si>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</si>
  <si>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</si>
  <si>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</si>
  <si>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</si>
  <si>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</si>
  <si>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</si>
  <si>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</si>
  <si>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</si>
  <si>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</si>
  <si>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</si>
  <si>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</si>
  <si>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</si>
  <si>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</si>
  <si>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</si>
  <si>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</si>
  <si>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</si>
  <si>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</si>
  <si>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</si>
  <si>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</si>
  <si>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</si>
  <si>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</si>
  <si>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</si>
  <si>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</si>
  <si>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</si>
  <si>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</si>
  <si>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</si>
  <si>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</si>
  <si>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</si>
  <si>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</si>
  <si>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</si>
  <si>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</si>
  <si>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AAYUSH</t>
  </si>
  <si>
    <t>PALLAVI MITTAL</t>
  </si>
  <si>
    <t>Loss of Rs.74/-</t>
  </si>
  <si>
    <t>140-142</t>
  </si>
  <si>
    <t>Profit of Rs.3/-</t>
  </si>
  <si>
    <t>7305-7365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</si>
  <si>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</si>
  <si>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</si>
  <si>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</si>
  <si>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</si>
  <si>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</si>
  <si>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</si>
  <si>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</si>
  <si>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</si>
  <si>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</si>
  <si>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</si>
  <si>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</si>
  <si>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</si>
  <si>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</si>
  <si>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</si>
  <si>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1034-1036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</si>
  <si>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</si>
  <si>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</si>
  <si>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</si>
  <si>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</si>
  <si>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</si>
  <si>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</si>
  <si>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</si>
  <si>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</si>
  <si>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</si>
  <si>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</si>
  <si>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</si>
  <si>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</si>
  <si>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</si>
  <si>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</si>
  <si>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</si>
  <si>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</si>
  <si>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</si>
  <si>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</si>
  <si>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</si>
  <si>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</si>
  <si>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</si>
  <si>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</si>
  <si>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</si>
  <si>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</si>
  <si>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</si>
  <si>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VINIT KUMAR GUPTA</t>
  </si>
  <si>
    <t>OSIAJEE</t>
  </si>
  <si>
    <t>PARLEIND</t>
  </si>
  <si>
    <t>PIL ENTERPRISE PRIVATE LIMITED</t>
  </si>
  <si>
    <t>XTX MARKETS LLP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</si>
  <si>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</si>
  <si>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</si>
  <si>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</si>
  <si>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</si>
  <si>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</si>
  <si>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</si>
  <si>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</si>
  <si>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</si>
  <si>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</si>
  <si>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</si>
  <si>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SIPTL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</si>
  <si>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</si>
  <si>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</si>
  <si>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</si>
  <si>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</si>
  <si>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</si>
  <si>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</si>
  <si>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</si>
  <si>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</si>
  <si>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</si>
  <si>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</si>
  <si>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</si>
  <si>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</si>
  <si>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</si>
  <si>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</si>
  <si>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TOPGAIN FINANCE PRIVATE LIMITED</t>
  </si>
  <si>
    <t>PARESH DHIRAJLAL SHAH</t>
  </si>
  <si>
    <t>PRATIK RAMJIBHAI KAKADIA</t>
  </si>
  <si>
    <t>ALBERTDAVD</t>
  </si>
  <si>
    <t>Albert David Limited</t>
  </si>
  <si>
    <t>YOGESH KUMAR GAWANDE</t>
  </si>
  <si>
    <t>OLGA TRADING PRIVATE LIMITED</t>
  </si>
  <si>
    <t>VINYLINDIA</t>
  </si>
  <si>
    <t>Vinyl Chemicals (India) L</t>
  </si>
  <si>
    <t>VISHAL</t>
  </si>
  <si>
    <t>Vishal Fabrics Limited</t>
  </si>
  <si>
    <t>DSML</t>
  </si>
  <si>
    <t>Debock Sale Marketing Ltd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</si>
  <si>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</si>
  <si>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</si>
  <si>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</si>
  <si>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</si>
  <si>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</si>
  <si>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</si>
  <si>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</si>
  <si>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</si>
  <si>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</si>
  <si>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</si>
  <si>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44-45</t>
  </si>
  <si>
    <t>70-75</t>
  </si>
  <si>
    <t>672-673</t>
  </si>
  <si>
    <t>HDFCLIFE AUG 690 CE</t>
  </si>
  <si>
    <t>4.0-5.0</t>
  </si>
  <si>
    <t>1669-1675</t>
  </si>
  <si>
    <t>1740-1760</t>
  </si>
  <si>
    <t>1442-1450</t>
  </si>
  <si>
    <t>1490-1510</t>
  </si>
  <si>
    <t>1650-1680</t>
  </si>
  <si>
    <t>Profit of Rs.96/-</t>
  </si>
  <si>
    <t>AIHL</t>
  </si>
  <si>
    <t>ACME INVESTMENT ADVISORS PRIVATE LIMITED</t>
  </si>
  <si>
    <t>RAJESH KUMAR JINDAL .</t>
  </si>
  <si>
    <t>AMRAAGRI</t>
  </si>
  <si>
    <t>JAYDEEPKUMAR PATEL</t>
  </si>
  <si>
    <t>ASIANENE</t>
  </si>
  <si>
    <t>BALRAM CHAINRAI</t>
  </si>
  <si>
    <t>PARTH INFIN BROKERS PVT. LTD.</t>
  </si>
  <si>
    <t>SVI CONSOLIDATED PRIVATE LIMITED</t>
  </si>
  <si>
    <t>ATAM</t>
  </si>
  <si>
    <t>KULBHUSHAN PARASHAR HUF</t>
  </si>
  <si>
    <t>BHATIA</t>
  </si>
  <si>
    <t>MIKER FINANCIAL CONSULTANTS PRIVATE LIMITED</t>
  </si>
  <si>
    <t>DEEP</t>
  </si>
  <si>
    <t>NNM SECURITIES PVT LTD</t>
  </si>
  <si>
    <t>SUNCARE TRADERS LIMITED</t>
  </si>
  <si>
    <t>DGL</t>
  </si>
  <si>
    <t>SEEMA JAIN</t>
  </si>
  <si>
    <t>DUROPLY</t>
  </si>
  <si>
    <t>CUCKOO FISCAL SERVICES LIMITED</t>
  </si>
  <si>
    <t>KAILASHBEN ASHOKKUMAR PATEL</t>
  </si>
  <si>
    <t>ZAKI ABBAS NASSER</t>
  </si>
  <si>
    <t>ECOBOAR</t>
  </si>
  <si>
    <t>P SATYANARAYANA RAJU</t>
  </si>
  <si>
    <t>N RANGA PRASAD</t>
  </si>
  <si>
    <t>HAZOOR</t>
  </si>
  <si>
    <t>BHUVNESHWARI VYAPAAR PVT.LTD</t>
  </si>
  <si>
    <t>IISL</t>
  </si>
  <si>
    <t>BHATIA VATSAL RITESH</t>
  </si>
  <si>
    <t>MFLINDIA</t>
  </si>
  <si>
    <t>RAVINDER KUMAR GUPTA</t>
  </si>
  <si>
    <t>SAAHIL THUKRAL</t>
  </si>
  <si>
    <t>SAAGAR THUKRAL</t>
  </si>
  <si>
    <t>SHARMILA BHALLA</t>
  </si>
  <si>
    <t>R SATHIAMURTHI</t>
  </si>
  <si>
    <t>MIL</t>
  </si>
  <si>
    <t>JYOTIBEN JAYKUMAR SHAH</t>
  </si>
  <si>
    <t>JAYKUMAR JAYANTILAL SHAH</t>
  </si>
  <si>
    <t>SAMIR ROHITBHAI SHAH</t>
  </si>
  <si>
    <t>ACVC FOREX PRIVATE LIMITED</t>
  </si>
  <si>
    <t>TURBOT TRADERS PRIVATE LIMITED</t>
  </si>
  <si>
    <t>PANCHSHEEL</t>
  </si>
  <si>
    <t>DARSHAN TRADING COMPANY</t>
  </si>
  <si>
    <t>RIBATEX</t>
  </si>
  <si>
    <t>RAJ KUMAR LOHIA</t>
  </si>
  <si>
    <t>SAGARPROD</t>
  </si>
  <si>
    <t>ANTIQUE SECURITIES PVT LTD.</t>
  </si>
  <si>
    <t>SHEETAL</t>
  </si>
  <si>
    <t>AMITA HASUMUKH GALA</t>
  </si>
  <si>
    <t>MAHESHKUMAR VINUBHAI KAKADIYA</t>
  </si>
  <si>
    <t>MILANKUMAR BHARATBHAI DEVAIYA</t>
  </si>
  <si>
    <t>VIPUL JAYANTIBHAI SOJITRA</t>
  </si>
  <si>
    <t>JIGNESHKUMAR PARSOTTAMBHAI AMBALIA</t>
  </si>
  <si>
    <t>GEDIYA MAHESHKUMAR DHIRUBHAI</t>
  </si>
  <si>
    <t>MAHESHBHAI DHIRUBHAI VAGHASIYA</t>
  </si>
  <si>
    <t>JIGNASHABEN MAHESHBHAI VAGHASIYA</t>
  </si>
  <si>
    <t>VIJAY KUMAR</t>
  </si>
  <si>
    <t>TERRASCOPE</t>
  </si>
  <si>
    <t>AMARPREET WASAN</t>
  </si>
  <si>
    <t>TUNITEX</t>
  </si>
  <si>
    <t>VISAGAR</t>
  </si>
  <si>
    <t>AROGRANITE</t>
  </si>
  <si>
    <t>Aro Granite Industries Li</t>
  </si>
  <si>
    <t>SATYANARAYAN J KABRA</t>
  </si>
  <si>
    <t>ARCHIT EXIM PRIVATE LIMITED</t>
  </si>
  <si>
    <t>JYOTHI KAILASH KABRA</t>
  </si>
  <si>
    <t>UMESH BHAT</t>
  </si>
  <si>
    <t>EMKAY</t>
  </si>
  <si>
    <t>Emkay Global Fin Serv Ltd</t>
  </si>
  <si>
    <t>INDIAGLYCO</t>
  </si>
  <si>
    <t>India Glycols Ltd</t>
  </si>
  <si>
    <t>Karur Vysya Bank Ltd</t>
  </si>
  <si>
    <t>KIFS DEALERS</t>
  </si>
  <si>
    <t>MAXIND</t>
  </si>
  <si>
    <t>Max India Limited</t>
  </si>
  <si>
    <t>RAJASTHAN GLOBAL SECURITIES PVT LTD</t>
  </si>
  <si>
    <t>SHILPA PORINJU VELIYATH</t>
  </si>
  <si>
    <t>MCLEODRUSS</t>
  </si>
  <si>
    <t>Mcleod Russel India Limit</t>
  </si>
  <si>
    <t>MANSI SHARES &amp; STOCK ADVISORS PVT LTD</t>
  </si>
  <si>
    <t>MSTCLTD</t>
  </si>
  <si>
    <t>MSTC Limited</t>
  </si>
  <si>
    <t>VERTOZ</t>
  </si>
  <si>
    <t>Vertoz Advertising Ltd</t>
  </si>
  <si>
    <t>NEW LEAINA INVESTMENTS LIMITED</t>
  </si>
  <si>
    <t>WEBELSOLAR</t>
  </si>
  <si>
    <t>Websol Energy System Ltd</t>
  </si>
  <si>
    <t>MCKINLEY CAPITAL MEASA FUND OEIC LIMITED</t>
  </si>
  <si>
    <t>SUREFIN FINANCIAL CONS.PVT.LTD</t>
  </si>
  <si>
    <t>SATISH RAMSEVAK PANDEY</t>
  </si>
  <si>
    <t>YESHA DEVELOPERS LLP</t>
  </si>
  <si>
    <t>KREBSBIO</t>
  </si>
  <si>
    <t>Krebs Biochem &amp; Ind Ltd</t>
  </si>
  <si>
    <t>BRESCON VENTURES PRIVATE LIMITED</t>
  </si>
  <si>
    <t>ASHISH  DHAWAN</t>
  </si>
  <si>
    <t>PRITI</t>
  </si>
  <si>
    <t>Priti International Ltd</t>
  </si>
  <si>
    <t>GANGA  SINGH</t>
  </si>
  <si>
    <t>Sudarshan Chemical Inds L</t>
  </si>
  <si>
    <t>RAHUL PRADEEP RATHI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</si>
</sst>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2" fontId="36" fillId="17" borderId="15" xfId="0" applyNumberFormat="1" applyFont="1" applyFill="1" applyBorder="1" applyAlignment="1">
      <alignment horizontal="center" vertical="center"/>
    </xf>
    <xf numFmtId="10" fontId="36" fillId="17" borderId="15" xfId="0" applyNumberFormat="1" applyFont="1" applyFill="1" applyBorder="1" applyAlignment="1">
      <alignment horizontal="center" vertical="center" wrapText="1"/>
    </xf>
    <xf numFmtId="0" fontId="37" fillId="17" borderId="15" xfId="0" applyFont="1" applyFill="1" applyBorder="1" applyAlignment="1">
      <alignment horizontal="center" vertical="center"/>
    </xf>
    <xf numFmtId="16" fontId="36" fillId="17" borderId="15" xfId="0" applyNumberFormat="1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0" fontId="36" fillId="17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5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16" fontId="35" fillId="2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7" t="s">
        <v>16</v>
      </c>
      <c r="B9" s="439" t="s">
        <v>17</v>
      </c>
      <c r="C9" s="439" t="s">
        <v>18</v>
      </c>
      <c r="D9" s="439" t="s">
        <v>19</v>
      </c>
      <c r="E9" s="26" t="s">
        <v>20</v>
      </c>
      <c r="F9" s="26" t="s">
        <v>21</v>
      </c>
      <c r="G9" s="434" t="s">
        <v>22</v>
      </c>
      <c r="H9" s="435"/>
      <c r="I9" s="436"/>
      <c r="J9" s="434" t="s">
        <v>23</v>
      </c>
      <c r="K9" s="435"/>
      <c r="L9" s="436"/>
      <c r="M9" s="26"/>
      <c r="N9" s="27"/>
      <c r="O9" s="27"/>
      <c r="P9" s="27"/>
    </row>
    <row r="10" spans="1:16" ht="59.25" customHeight="1">
      <c r="A10" s="438"/>
      <c r="B10" s="440"/>
      <c r="C10" s="440"/>
      <c r="D10" s="44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36211.75</v>
      </c>
      <c r="F11" s="35">
        <v>36146.966666666667</v>
      </c>
      <c r="G11" s="36">
        <v>36024.783333333333</v>
      </c>
      <c r="H11" s="36">
        <v>35837.816666666666</v>
      </c>
      <c r="I11" s="36">
        <v>35715.633333333331</v>
      </c>
      <c r="J11" s="36">
        <v>36333.933333333334</v>
      </c>
      <c r="K11" s="36">
        <v>36456.116666666669</v>
      </c>
      <c r="L11" s="36">
        <v>36643.083333333336</v>
      </c>
      <c r="M11" s="37">
        <v>36269.15</v>
      </c>
      <c r="N11" s="37">
        <v>35960</v>
      </c>
      <c r="O11" s="38">
        <v>2087150</v>
      </c>
      <c r="P11" s="39">
        <v>1.2860019896634557E-2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16517.349999999999</v>
      </c>
      <c r="F12" s="40">
        <v>16470.75</v>
      </c>
      <c r="G12" s="41">
        <v>16406.650000000001</v>
      </c>
      <c r="H12" s="41">
        <v>16295.95</v>
      </c>
      <c r="I12" s="41">
        <v>16231.850000000002</v>
      </c>
      <c r="J12" s="41">
        <v>16581.45</v>
      </c>
      <c r="K12" s="41">
        <v>16645.55</v>
      </c>
      <c r="L12" s="41">
        <v>16756.25</v>
      </c>
      <c r="M12" s="31">
        <v>16534.849999999999</v>
      </c>
      <c r="N12" s="31">
        <v>16360.05</v>
      </c>
      <c r="O12" s="42">
        <v>15643350</v>
      </c>
      <c r="P12" s="43">
        <v>7.3686919816743593E-2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17372.05</v>
      </c>
      <c r="F13" s="40">
        <v>17407.350000000002</v>
      </c>
      <c r="G13" s="41">
        <v>17224.700000000004</v>
      </c>
      <c r="H13" s="41">
        <v>17077.350000000002</v>
      </c>
      <c r="I13" s="41">
        <v>16894.700000000004</v>
      </c>
      <c r="J13" s="41">
        <v>17554.700000000004</v>
      </c>
      <c r="K13" s="41">
        <v>17737.350000000006</v>
      </c>
      <c r="L13" s="41">
        <v>17884.700000000004</v>
      </c>
      <c r="M13" s="31">
        <v>17590</v>
      </c>
      <c r="N13" s="31">
        <v>17260</v>
      </c>
      <c r="O13" s="42">
        <v>4520</v>
      </c>
      <c r="P13" s="43">
        <v>6.6037735849056603E-2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940.65</v>
      </c>
      <c r="F14" s="40">
        <v>939.48333333333323</v>
      </c>
      <c r="G14" s="41">
        <v>924.91666666666652</v>
      </c>
      <c r="H14" s="41">
        <v>909.18333333333328</v>
      </c>
      <c r="I14" s="41">
        <v>894.61666666666656</v>
      </c>
      <c r="J14" s="41">
        <v>955.21666666666647</v>
      </c>
      <c r="K14" s="41">
        <v>969.7833333333333</v>
      </c>
      <c r="L14" s="41">
        <v>985.51666666666642</v>
      </c>
      <c r="M14" s="31">
        <v>954.05</v>
      </c>
      <c r="N14" s="31">
        <v>923.75</v>
      </c>
      <c r="O14" s="42">
        <v>3443350</v>
      </c>
      <c r="P14" s="43">
        <v>-4.6683046683046684E-3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207.2</v>
      </c>
      <c r="F15" s="40">
        <v>208.23333333333335</v>
      </c>
      <c r="G15" s="41">
        <v>205.06666666666669</v>
      </c>
      <c r="H15" s="41">
        <v>202.93333333333334</v>
      </c>
      <c r="I15" s="41">
        <v>199.76666666666668</v>
      </c>
      <c r="J15" s="41">
        <v>210.3666666666667</v>
      </c>
      <c r="K15" s="41">
        <v>213.53333333333333</v>
      </c>
      <c r="L15" s="41">
        <v>215.66666666666671</v>
      </c>
      <c r="M15" s="31">
        <v>211.4</v>
      </c>
      <c r="N15" s="31">
        <v>206.1</v>
      </c>
      <c r="O15" s="42">
        <v>10870600</v>
      </c>
      <c r="P15" s="43">
        <v>-2.3860653781913625E-3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2306.85</v>
      </c>
      <c r="F16" s="40">
        <v>2301.6</v>
      </c>
      <c r="G16" s="41">
        <v>2283.1999999999998</v>
      </c>
      <c r="H16" s="41">
        <v>2259.5499999999997</v>
      </c>
      <c r="I16" s="41">
        <v>2241.1499999999996</v>
      </c>
      <c r="J16" s="41">
        <v>2325.25</v>
      </c>
      <c r="K16" s="41">
        <v>2343.6500000000005</v>
      </c>
      <c r="L16" s="41">
        <v>2367.3000000000002</v>
      </c>
      <c r="M16" s="31">
        <v>2320</v>
      </c>
      <c r="N16" s="31">
        <v>2277.9499999999998</v>
      </c>
      <c r="O16" s="42">
        <v>3099000</v>
      </c>
      <c r="P16" s="43">
        <v>-1.4312977099236641E-2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1437.9</v>
      </c>
      <c r="F17" s="40">
        <v>1441.6333333333332</v>
      </c>
      <c r="G17" s="41">
        <v>1426.2666666666664</v>
      </c>
      <c r="H17" s="41">
        <v>1414.6333333333332</v>
      </c>
      <c r="I17" s="41">
        <v>1399.2666666666664</v>
      </c>
      <c r="J17" s="41">
        <v>1453.2666666666664</v>
      </c>
      <c r="K17" s="41">
        <v>1468.6333333333332</v>
      </c>
      <c r="L17" s="41">
        <v>1480.2666666666664</v>
      </c>
      <c r="M17" s="31">
        <v>1457</v>
      </c>
      <c r="N17" s="31">
        <v>1430</v>
      </c>
      <c r="O17" s="42">
        <v>16085000</v>
      </c>
      <c r="P17" s="43">
        <v>8.1479160137887807E-3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705.75</v>
      </c>
      <c r="F18" s="40">
        <v>705.80000000000007</v>
      </c>
      <c r="G18" s="41">
        <v>700.15000000000009</v>
      </c>
      <c r="H18" s="41">
        <v>694.55000000000007</v>
      </c>
      <c r="I18" s="41">
        <v>688.90000000000009</v>
      </c>
      <c r="J18" s="41">
        <v>711.40000000000009</v>
      </c>
      <c r="K18" s="41">
        <v>717.05</v>
      </c>
      <c r="L18" s="41">
        <v>722.65000000000009</v>
      </c>
      <c r="M18" s="31">
        <v>711.45</v>
      </c>
      <c r="N18" s="31">
        <v>700.2</v>
      </c>
      <c r="O18" s="42">
        <v>86125000</v>
      </c>
      <c r="P18" s="43">
        <v>-9.3030612391620058E-3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3665.1</v>
      </c>
      <c r="F19" s="40">
        <v>3656.3333333333335</v>
      </c>
      <c r="G19" s="41">
        <v>3625.7666666666669</v>
      </c>
      <c r="H19" s="41">
        <v>3586.4333333333334</v>
      </c>
      <c r="I19" s="41">
        <v>3555.8666666666668</v>
      </c>
      <c r="J19" s="41">
        <v>3695.666666666667</v>
      </c>
      <c r="K19" s="41">
        <v>3726.2333333333336</v>
      </c>
      <c r="L19" s="41">
        <v>3765.5666666666671</v>
      </c>
      <c r="M19" s="31">
        <v>3686.9</v>
      </c>
      <c r="N19" s="31">
        <v>3617</v>
      </c>
      <c r="O19" s="42">
        <v>527000</v>
      </c>
      <c r="P19" s="43">
        <v>-1.86219739292365E-2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729</v>
      </c>
      <c r="F20" s="40">
        <v>730.85</v>
      </c>
      <c r="G20" s="41">
        <v>724.45</v>
      </c>
      <c r="H20" s="41">
        <v>719.9</v>
      </c>
      <c r="I20" s="41">
        <v>713.5</v>
      </c>
      <c r="J20" s="41">
        <v>735.40000000000009</v>
      </c>
      <c r="K20" s="41">
        <v>741.8</v>
      </c>
      <c r="L20" s="41">
        <v>746.35000000000014</v>
      </c>
      <c r="M20" s="31">
        <v>737.25</v>
      </c>
      <c r="N20" s="31">
        <v>726.3</v>
      </c>
      <c r="O20" s="42">
        <v>9364000</v>
      </c>
      <c r="P20" s="43">
        <v>-2.1353833013025838E-4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402.4</v>
      </c>
      <c r="F21" s="40">
        <v>401.81666666666666</v>
      </c>
      <c r="G21" s="41">
        <v>397.63333333333333</v>
      </c>
      <c r="H21" s="41">
        <v>392.86666666666667</v>
      </c>
      <c r="I21" s="41">
        <v>388.68333333333334</v>
      </c>
      <c r="J21" s="41">
        <v>406.58333333333331</v>
      </c>
      <c r="K21" s="41">
        <v>410.76666666666659</v>
      </c>
      <c r="L21" s="41">
        <v>415.5333333333333</v>
      </c>
      <c r="M21" s="31">
        <v>406</v>
      </c>
      <c r="N21" s="31">
        <v>397.05</v>
      </c>
      <c r="O21" s="42">
        <v>17106000</v>
      </c>
      <c r="P21" s="43">
        <v>3.1662746517097884E-2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770.3</v>
      </c>
      <c r="F22" s="40">
        <v>765.81666666666661</v>
      </c>
      <c r="G22" s="41">
        <v>759.13333333333321</v>
      </c>
      <c r="H22" s="41">
        <v>747.96666666666658</v>
      </c>
      <c r="I22" s="41">
        <v>741.28333333333319</v>
      </c>
      <c r="J22" s="41">
        <v>776.98333333333323</v>
      </c>
      <c r="K22" s="41">
        <v>783.66666666666663</v>
      </c>
      <c r="L22" s="41">
        <v>794.83333333333326</v>
      </c>
      <c r="M22" s="31">
        <v>772.5</v>
      </c>
      <c r="N22" s="31">
        <v>754.65</v>
      </c>
      <c r="O22" s="42">
        <v>2278650</v>
      </c>
      <c r="P22" s="43">
        <v>-2.9515108924806747E-2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4077.4</v>
      </c>
      <c r="F23" s="40">
        <v>4091</v>
      </c>
      <c r="G23" s="41">
        <v>4032.05</v>
      </c>
      <c r="H23" s="41">
        <v>3986.7000000000003</v>
      </c>
      <c r="I23" s="41">
        <v>3927.7500000000005</v>
      </c>
      <c r="J23" s="41">
        <v>4136.3500000000004</v>
      </c>
      <c r="K23" s="41">
        <v>4195.3000000000011</v>
      </c>
      <c r="L23" s="41">
        <v>4240.6499999999996</v>
      </c>
      <c r="M23" s="31">
        <v>4149.95</v>
      </c>
      <c r="N23" s="31">
        <v>4045.65</v>
      </c>
      <c r="O23" s="42">
        <v>2128250</v>
      </c>
      <c r="P23" s="43">
        <v>-2.1156720708290215E-2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225.7</v>
      </c>
      <c r="F24" s="40">
        <v>225.43333333333331</v>
      </c>
      <c r="G24" s="41">
        <v>223.41666666666663</v>
      </c>
      <c r="H24" s="41">
        <v>221.13333333333333</v>
      </c>
      <c r="I24" s="41">
        <v>219.11666666666665</v>
      </c>
      <c r="J24" s="41">
        <v>227.71666666666661</v>
      </c>
      <c r="K24" s="41">
        <v>229.73333333333332</v>
      </c>
      <c r="L24" s="41">
        <v>232.01666666666659</v>
      </c>
      <c r="M24" s="31">
        <v>227.45</v>
      </c>
      <c r="N24" s="31">
        <v>223.15</v>
      </c>
      <c r="O24" s="42">
        <v>13702500</v>
      </c>
      <c r="P24" s="43">
        <v>-3.8167938931297708E-3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130.30000000000001</v>
      </c>
      <c r="F25" s="40">
        <v>130.88333333333333</v>
      </c>
      <c r="G25" s="41">
        <v>126.76666666666665</v>
      </c>
      <c r="H25" s="41">
        <v>123.23333333333332</v>
      </c>
      <c r="I25" s="41">
        <v>119.11666666666665</v>
      </c>
      <c r="J25" s="41">
        <v>134.41666666666666</v>
      </c>
      <c r="K25" s="41">
        <v>138.53333333333333</v>
      </c>
      <c r="L25" s="41">
        <v>142.06666666666666</v>
      </c>
      <c r="M25" s="31">
        <v>135</v>
      </c>
      <c r="N25" s="31">
        <v>127.35</v>
      </c>
      <c r="O25" s="42">
        <v>41382000</v>
      </c>
      <c r="P25" s="43">
        <v>-2.6775320139697321E-2</v>
      </c>
    </row>
    <row r="26" spans="1:16" ht="12.75" customHeight="1">
      <c r="A26" s="31">
        <v>16</v>
      </c>
      <c r="B26" s="324" t="s">
        <v>45</v>
      </c>
      <c r="C26" s="33" t="s">
        <v>310</v>
      </c>
      <c r="D26" s="34">
        <v>44434</v>
      </c>
      <c r="E26" s="40">
        <v>2038.7</v>
      </c>
      <c r="F26" s="40">
        <v>2031</v>
      </c>
      <c r="G26" s="41">
        <v>2005.6999999999998</v>
      </c>
      <c r="H26" s="41">
        <v>1972.6999999999998</v>
      </c>
      <c r="I26" s="41">
        <v>1947.3999999999996</v>
      </c>
      <c r="J26" s="41">
        <v>2064</v>
      </c>
      <c r="K26" s="41">
        <v>2089.3000000000002</v>
      </c>
      <c r="L26" s="41">
        <v>2122.3000000000002</v>
      </c>
      <c r="M26" s="31">
        <v>2056.3000000000002</v>
      </c>
      <c r="N26" s="31">
        <v>1998</v>
      </c>
      <c r="O26" s="42">
        <v>355850</v>
      </c>
      <c r="P26" s="43">
        <v>-8.744710860366714E-2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2985.6</v>
      </c>
      <c r="F27" s="40">
        <v>2987.2833333333333</v>
      </c>
      <c r="G27" s="41">
        <v>2971.6666666666665</v>
      </c>
      <c r="H27" s="41">
        <v>2957.7333333333331</v>
      </c>
      <c r="I27" s="41">
        <v>2942.1166666666663</v>
      </c>
      <c r="J27" s="41">
        <v>3001.2166666666667</v>
      </c>
      <c r="K27" s="41">
        <v>3016.8333333333335</v>
      </c>
      <c r="L27" s="41">
        <v>3030.7666666666669</v>
      </c>
      <c r="M27" s="31">
        <v>3002.9</v>
      </c>
      <c r="N27" s="31">
        <v>2973.35</v>
      </c>
      <c r="O27" s="42">
        <v>4639200</v>
      </c>
      <c r="P27" s="43">
        <v>1.2174368372823667E-2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1325.35</v>
      </c>
      <c r="F28" s="40">
        <v>1322.45</v>
      </c>
      <c r="G28" s="41">
        <v>1307.45</v>
      </c>
      <c r="H28" s="41">
        <v>1289.55</v>
      </c>
      <c r="I28" s="41">
        <v>1274.55</v>
      </c>
      <c r="J28" s="41">
        <v>1340.3500000000001</v>
      </c>
      <c r="K28" s="41">
        <v>1355.3500000000001</v>
      </c>
      <c r="L28" s="41">
        <v>1373.2500000000002</v>
      </c>
      <c r="M28" s="31">
        <v>1337.45</v>
      </c>
      <c r="N28" s="31">
        <v>1304.55</v>
      </c>
      <c r="O28" s="42">
        <v>2377500</v>
      </c>
      <c r="P28" s="43">
        <v>-1.1434511434511435E-2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761.1</v>
      </c>
      <c r="F29" s="40">
        <v>779.08333333333337</v>
      </c>
      <c r="G29" s="41">
        <v>734.9666666666667</v>
      </c>
      <c r="H29" s="41">
        <v>708.83333333333337</v>
      </c>
      <c r="I29" s="41">
        <v>664.7166666666667</v>
      </c>
      <c r="J29" s="41">
        <v>805.2166666666667</v>
      </c>
      <c r="K29" s="41">
        <v>849.33333333333326</v>
      </c>
      <c r="L29" s="41">
        <v>875.4666666666667</v>
      </c>
      <c r="M29" s="31">
        <v>823.2</v>
      </c>
      <c r="N29" s="31">
        <v>752.95</v>
      </c>
      <c r="O29" s="42">
        <v>13862550</v>
      </c>
      <c r="P29" s="43">
        <v>3.8568298027757485E-2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760.75</v>
      </c>
      <c r="F30" s="40">
        <v>760.65</v>
      </c>
      <c r="G30" s="41">
        <v>755.65</v>
      </c>
      <c r="H30" s="41">
        <v>750.55</v>
      </c>
      <c r="I30" s="41">
        <v>745.55</v>
      </c>
      <c r="J30" s="41">
        <v>765.75</v>
      </c>
      <c r="K30" s="41">
        <v>770.75</v>
      </c>
      <c r="L30" s="41">
        <v>775.85</v>
      </c>
      <c r="M30" s="31">
        <v>765.65</v>
      </c>
      <c r="N30" s="31">
        <v>755.55</v>
      </c>
      <c r="O30" s="42">
        <v>29046000</v>
      </c>
      <c r="P30" s="43">
        <v>-2.7192946314531746E-3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3826.85</v>
      </c>
      <c r="F31" s="40">
        <v>3817.2666666666664</v>
      </c>
      <c r="G31" s="41">
        <v>3770.083333333333</v>
      </c>
      <c r="H31" s="41">
        <v>3713.3166666666666</v>
      </c>
      <c r="I31" s="41">
        <v>3666.1333333333332</v>
      </c>
      <c r="J31" s="41">
        <v>3874.0333333333328</v>
      </c>
      <c r="K31" s="41">
        <v>3921.2166666666662</v>
      </c>
      <c r="L31" s="41">
        <v>3977.9833333333327</v>
      </c>
      <c r="M31" s="31">
        <v>3864.45</v>
      </c>
      <c r="N31" s="31">
        <v>3760.5</v>
      </c>
      <c r="O31" s="42">
        <v>2006250</v>
      </c>
      <c r="P31" s="43">
        <v>-7.492795389048991E-2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14322.5</v>
      </c>
      <c r="F32" s="40">
        <v>14342.866666666667</v>
      </c>
      <c r="G32" s="41">
        <v>14236.133333333333</v>
      </c>
      <c r="H32" s="41">
        <v>14149.766666666666</v>
      </c>
      <c r="I32" s="41">
        <v>14043.033333333333</v>
      </c>
      <c r="J32" s="41">
        <v>14429.233333333334</v>
      </c>
      <c r="K32" s="41">
        <v>14535.966666666667</v>
      </c>
      <c r="L32" s="41">
        <v>14622.333333333334</v>
      </c>
      <c r="M32" s="31">
        <v>14449.6</v>
      </c>
      <c r="N32" s="31">
        <v>14256.5</v>
      </c>
      <c r="O32" s="42">
        <v>828525</v>
      </c>
      <c r="P32" s="43">
        <v>-1.1896243291592128E-2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6157.25</v>
      </c>
      <c r="F33" s="40">
        <v>6172.9666666666672</v>
      </c>
      <c r="G33" s="41">
        <v>6113.2833333333347</v>
      </c>
      <c r="H33" s="41">
        <v>6069.3166666666675</v>
      </c>
      <c r="I33" s="41">
        <v>6009.633333333335</v>
      </c>
      <c r="J33" s="41">
        <v>6216.9333333333343</v>
      </c>
      <c r="K33" s="41">
        <v>6276.6166666666668</v>
      </c>
      <c r="L33" s="41">
        <v>6320.5833333333339</v>
      </c>
      <c r="M33" s="31">
        <v>6232.65</v>
      </c>
      <c r="N33" s="31">
        <v>6129</v>
      </c>
      <c r="O33" s="42">
        <v>4426875</v>
      </c>
      <c r="P33" s="43">
        <v>1.246462163012093E-2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2297.6999999999998</v>
      </c>
      <c r="F34" s="40">
        <v>2308.4666666666667</v>
      </c>
      <c r="G34" s="41">
        <v>2281.9333333333334</v>
      </c>
      <c r="H34" s="41">
        <v>2266.1666666666665</v>
      </c>
      <c r="I34" s="41">
        <v>2239.6333333333332</v>
      </c>
      <c r="J34" s="41">
        <v>2324.2333333333336</v>
      </c>
      <c r="K34" s="41">
        <v>2350.7666666666673</v>
      </c>
      <c r="L34" s="41">
        <v>2366.5333333333338</v>
      </c>
      <c r="M34" s="31">
        <v>2335</v>
      </c>
      <c r="N34" s="31">
        <v>2292.6999999999998</v>
      </c>
      <c r="O34" s="42">
        <v>1348000</v>
      </c>
      <c r="P34" s="43">
        <v>-2.4037069215175209E-2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294.14999999999998</v>
      </c>
      <c r="F35" s="40">
        <v>294.13333333333333</v>
      </c>
      <c r="G35" s="41">
        <v>291.26666666666665</v>
      </c>
      <c r="H35" s="41">
        <v>288.38333333333333</v>
      </c>
      <c r="I35" s="41">
        <v>285.51666666666665</v>
      </c>
      <c r="J35" s="41">
        <v>297.01666666666665</v>
      </c>
      <c r="K35" s="41">
        <v>299.88333333333333</v>
      </c>
      <c r="L35" s="41">
        <v>302.76666666666665</v>
      </c>
      <c r="M35" s="31">
        <v>297</v>
      </c>
      <c r="N35" s="31">
        <v>291.25</v>
      </c>
      <c r="O35" s="42">
        <v>28596600</v>
      </c>
      <c r="P35" s="43">
        <v>9.0828252032520325E-3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81.2</v>
      </c>
      <c r="F36" s="40">
        <v>81.05</v>
      </c>
      <c r="G36" s="41">
        <v>80</v>
      </c>
      <c r="H36" s="41">
        <v>78.8</v>
      </c>
      <c r="I36" s="41">
        <v>77.75</v>
      </c>
      <c r="J36" s="41">
        <v>82.25</v>
      </c>
      <c r="K36" s="41">
        <v>83.299999999999983</v>
      </c>
      <c r="L36" s="41">
        <v>84.5</v>
      </c>
      <c r="M36" s="31">
        <v>82.1</v>
      </c>
      <c r="N36" s="31">
        <v>79.849999999999994</v>
      </c>
      <c r="O36" s="42">
        <v>169439400</v>
      </c>
      <c r="P36" s="43">
        <v>-3.7149146945514586E-3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1705.35</v>
      </c>
      <c r="F37" s="40">
        <v>1692.5</v>
      </c>
      <c r="G37" s="41">
        <v>1666</v>
      </c>
      <c r="H37" s="41">
        <v>1626.65</v>
      </c>
      <c r="I37" s="41">
        <v>1600.15</v>
      </c>
      <c r="J37" s="41">
        <v>1731.85</v>
      </c>
      <c r="K37" s="41">
        <v>1758.35</v>
      </c>
      <c r="L37" s="41">
        <v>1797.6999999999998</v>
      </c>
      <c r="M37" s="31">
        <v>1719</v>
      </c>
      <c r="N37" s="31">
        <v>1653.15</v>
      </c>
      <c r="O37" s="42">
        <v>2044350</v>
      </c>
      <c r="P37" s="43">
        <v>-9.540034071550256E-2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174.3</v>
      </c>
      <c r="F38" s="40">
        <v>173.98333333333335</v>
      </c>
      <c r="G38" s="41">
        <v>172.66666666666669</v>
      </c>
      <c r="H38" s="41">
        <v>171.03333333333333</v>
      </c>
      <c r="I38" s="41">
        <v>169.71666666666667</v>
      </c>
      <c r="J38" s="41">
        <v>175.6166666666667</v>
      </c>
      <c r="K38" s="41">
        <v>176.93333333333337</v>
      </c>
      <c r="L38" s="41">
        <v>178.56666666666672</v>
      </c>
      <c r="M38" s="31">
        <v>175.3</v>
      </c>
      <c r="N38" s="31">
        <v>172.35</v>
      </c>
      <c r="O38" s="42">
        <v>26486000</v>
      </c>
      <c r="P38" s="43">
        <v>-3.221327409053041E-2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810.3</v>
      </c>
      <c r="F39" s="40">
        <v>813.79999999999984</v>
      </c>
      <c r="G39" s="41">
        <v>804.79999999999973</v>
      </c>
      <c r="H39" s="41">
        <v>799.29999999999984</v>
      </c>
      <c r="I39" s="41">
        <v>790.29999999999973</v>
      </c>
      <c r="J39" s="41">
        <v>819.29999999999973</v>
      </c>
      <c r="K39" s="41">
        <v>828.3</v>
      </c>
      <c r="L39" s="41">
        <v>833.79999999999973</v>
      </c>
      <c r="M39" s="31">
        <v>822.8</v>
      </c>
      <c r="N39" s="31">
        <v>808.3</v>
      </c>
      <c r="O39" s="42">
        <v>4508900</v>
      </c>
      <c r="P39" s="43">
        <v>9.3573011573504072E-3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822</v>
      </c>
      <c r="F40" s="40">
        <v>825.1</v>
      </c>
      <c r="G40" s="41">
        <v>813.2</v>
      </c>
      <c r="H40" s="41">
        <v>804.4</v>
      </c>
      <c r="I40" s="41">
        <v>792.5</v>
      </c>
      <c r="J40" s="41">
        <v>833.90000000000009</v>
      </c>
      <c r="K40" s="41">
        <v>845.8</v>
      </c>
      <c r="L40" s="41">
        <v>854.60000000000014</v>
      </c>
      <c r="M40" s="31">
        <v>837</v>
      </c>
      <c r="N40" s="31">
        <v>816.3</v>
      </c>
      <c r="O40" s="42">
        <v>8974500</v>
      </c>
      <c r="P40" s="43">
        <v>-1.0018367006177993E-3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636.6</v>
      </c>
      <c r="F41" s="40">
        <v>631.58333333333337</v>
      </c>
      <c r="G41" s="41">
        <v>624.81666666666672</v>
      </c>
      <c r="H41" s="41">
        <v>613.0333333333333</v>
      </c>
      <c r="I41" s="41">
        <v>606.26666666666665</v>
      </c>
      <c r="J41" s="41">
        <v>643.36666666666679</v>
      </c>
      <c r="K41" s="41">
        <v>650.13333333333344</v>
      </c>
      <c r="L41" s="41">
        <v>661.91666666666686</v>
      </c>
      <c r="M41" s="31">
        <v>638.35</v>
      </c>
      <c r="N41" s="31">
        <v>619.79999999999995</v>
      </c>
      <c r="O41" s="42">
        <v>96605541</v>
      </c>
      <c r="P41" s="43">
        <v>1.7368421052631578E-2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55.7</v>
      </c>
      <c r="F42" s="40">
        <v>55.699999999999996</v>
      </c>
      <c r="G42" s="41">
        <v>54.849999999999994</v>
      </c>
      <c r="H42" s="41">
        <v>54</v>
      </c>
      <c r="I42" s="41">
        <v>53.15</v>
      </c>
      <c r="J42" s="41">
        <v>56.54999999999999</v>
      </c>
      <c r="K42" s="41">
        <v>57.4</v>
      </c>
      <c r="L42" s="41">
        <v>58.249999999999986</v>
      </c>
      <c r="M42" s="31">
        <v>56.55</v>
      </c>
      <c r="N42" s="31">
        <v>54.85</v>
      </c>
      <c r="O42" s="42">
        <v>118839000</v>
      </c>
      <c r="P42" s="43">
        <v>1.0613833362816203E-3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372.2</v>
      </c>
      <c r="F43" s="40">
        <v>373.2166666666667</v>
      </c>
      <c r="G43" s="41">
        <v>369.33333333333337</v>
      </c>
      <c r="H43" s="41">
        <v>366.4666666666667</v>
      </c>
      <c r="I43" s="41">
        <v>362.58333333333337</v>
      </c>
      <c r="J43" s="41">
        <v>376.08333333333337</v>
      </c>
      <c r="K43" s="41">
        <v>379.9666666666667</v>
      </c>
      <c r="L43" s="41">
        <v>382.83333333333337</v>
      </c>
      <c r="M43" s="31">
        <v>377.1</v>
      </c>
      <c r="N43" s="31">
        <v>370.35</v>
      </c>
      <c r="O43" s="42">
        <v>19140600</v>
      </c>
      <c r="P43" s="43">
        <v>-9.0497737556561094E-3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14474.7</v>
      </c>
      <c r="F44" s="40">
        <v>14522.1</v>
      </c>
      <c r="G44" s="41">
        <v>14287.7</v>
      </c>
      <c r="H44" s="41">
        <v>14100.7</v>
      </c>
      <c r="I44" s="41">
        <v>13866.300000000001</v>
      </c>
      <c r="J44" s="41">
        <v>14709.1</v>
      </c>
      <c r="K44" s="41">
        <v>14943.499999999998</v>
      </c>
      <c r="L44" s="41">
        <v>15130.5</v>
      </c>
      <c r="M44" s="31">
        <v>14756.5</v>
      </c>
      <c r="N44" s="31">
        <v>14335.1</v>
      </c>
      <c r="O44" s="42">
        <v>188550</v>
      </c>
      <c r="P44" s="43">
        <v>3.3717105263157895E-2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454.7</v>
      </c>
      <c r="F45" s="40">
        <v>454.18333333333339</v>
      </c>
      <c r="G45" s="41">
        <v>449.86666666666679</v>
      </c>
      <c r="H45" s="41">
        <v>445.03333333333342</v>
      </c>
      <c r="I45" s="41">
        <v>440.71666666666681</v>
      </c>
      <c r="J45" s="41">
        <v>459.01666666666677</v>
      </c>
      <c r="K45" s="41">
        <v>463.33333333333337</v>
      </c>
      <c r="L45" s="41">
        <v>468.16666666666674</v>
      </c>
      <c r="M45" s="31">
        <v>458.5</v>
      </c>
      <c r="N45" s="31">
        <v>449.35</v>
      </c>
      <c r="O45" s="42">
        <v>41412600</v>
      </c>
      <c r="P45" s="43">
        <v>4.9357910369529131E-3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3589.6</v>
      </c>
      <c r="F46" s="40">
        <v>3605.9833333333336</v>
      </c>
      <c r="G46" s="41">
        <v>3568.9666666666672</v>
      </c>
      <c r="H46" s="41">
        <v>3548.3333333333335</v>
      </c>
      <c r="I46" s="41">
        <v>3511.3166666666671</v>
      </c>
      <c r="J46" s="41">
        <v>3626.6166666666672</v>
      </c>
      <c r="K46" s="41">
        <v>3663.6333333333337</v>
      </c>
      <c r="L46" s="41">
        <v>3684.2666666666673</v>
      </c>
      <c r="M46" s="31">
        <v>3643</v>
      </c>
      <c r="N46" s="31">
        <v>3585.35</v>
      </c>
      <c r="O46" s="42">
        <v>1371600</v>
      </c>
      <c r="P46" s="43">
        <v>-3.8283550694152291E-2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558.9</v>
      </c>
      <c r="F47" s="40">
        <v>554.63333333333333</v>
      </c>
      <c r="G47" s="41">
        <v>542.26666666666665</v>
      </c>
      <c r="H47" s="41">
        <v>525.63333333333333</v>
      </c>
      <c r="I47" s="41">
        <v>513.26666666666665</v>
      </c>
      <c r="J47" s="41">
        <v>571.26666666666665</v>
      </c>
      <c r="K47" s="41">
        <v>583.63333333333321</v>
      </c>
      <c r="L47" s="41">
        <v>600.26666666666665</v>
      </c>
      <c r="M47" s="31">
        <v>567</v>
      </c>
      <c r="N47" s="31">
        <v>538</v>
      </c>
      <c r="O47" s="42">
        <v>25885200</v>
      </c>
      <c r="P47" s="43">
        <v>1.7820069204152248E-2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154.9</v>
      </c>
      <c r="F48" s="40">
        <v>154.51666666666668</v>
      </c>
      <c r="G48" s="41">
        <v>152.58333333333337</v>
      </c>
      <c r="H48" s="41">
        <v>150.26666666666668</v>
      </c>
      <c r="I48" s="41">
        <v>148.33333333333337</v>
      </c>
      <c r="J48" s="41">
        <v>156.83333333333337</v>
      </c>
      <c r="K48" s="41">
        <v>158.76666666666671</v>
      </c>
      <c r="L48" s="41">
        <v>161.08333333333337</v>
      </c>
      <c r="M48" s="31">
        <v>156.44999999999999</v>
      </c>
      <c r="N48" s="31">
        <v>152.19999999999999</v>
      </c>
      <c r="O48" s="42">
        <v>53951400</v>
      </c>
      <c r="P48" s="43">
        <v>-2.6977015971951696E-2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503.55</v>
      </c>
      <c r="F49" s="40">
        <v>506.90000000000003</v>
      </c>
      <c r="G49" s="41">
        <v>497.20000000000005</v>
      </c>
      <c r="H49" s="41">
        <v>490.85</v>
      </c>
      <c r="I49" s="41">
        <v>481.15000000000003</v>
      </c>
      <c r="J49" s="41">
        <v>513.25</v>
      </c>
      <c r="K49" s="41">
        <v>522.95000000000005</v>
      </c>
      <c r="L49" s="41">
        <v>529.30000000000007</v>
      </c>
      <c r="M49" s="31">
        <v>516.6</v>
      </c>
      <c r="N49" s="31">
        <v>500.55</v>
      </c>
      <c r="O49" s="42">
        <v>10998750</v>
      </c>
      <c r="P49" s="43">
        <v>-5.7627118644067799E-3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896.75</v>
      </c>
      <c r="F50" s="40">
        <v>900.38333333333333</v>
      </c>
      <c r="G50" s="41">
        <v>890.01666666666665</v>
      </c>
      <c r="H50" s="41">
        <v>883.2833333333333</v>
      </c>
      <c r="I50" s="41">
        <v>872.91666666666663</v>
      </c>
      <c r="J50" s="41">
        <v>907.11666666666667</v>
      </c>
      <c r="K50" s="41">
        <v>917.48333333333323</v>
      </c>
      <c r="L50" s="41">
        <v>924.2166666666667</v>
      </c>
      <c r="M50" s="31">
        <v>910.75</v>
      </c>
      <c r="N50" s="31">
        <v>893.65</v>
      </c>
      <c r="O50" s="42">
        <v>14464450</v>
      </c>
      <c r="P50" s="43">
        <v>1.1683942535006365E-2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143.6</v>
      </c>
      <c r="F51" s="40">
        <v>144.41666666666666</v>
      </c>
      <c r="G51" s="41">
        <v>142.33333333333331</v>
      </c>
      <c r="H51" s="41">
        <v>141.06666666666666</v>
      </c>
      <c r="I51" s="41">
        <v>138.98333333333332</v>
      </c>
      <c r="J51" s="41">
        <v>145.68333333333331</v>
      </c>
      <c r="K51" s="41">
        <v>147.76666666666662</v>
      </c>
      <c r="L51" s="41">
        <v>149.0333333333333</v>
      </c>
      <c r="M51" s="31">
        <v>146.5</v>
      </c>
      <c r="N51" s="31">
        <v>143.15</v>
      </c>
      <c r="O51" s="42">
        <v>64310400</v>
      </c>
      <c r="P51" s="43">
        <v>0.10524036379385016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4806.05</v>
      </c>
      <c r="F52" s="40">
        <v>4825.45</v>
      </c>
      <c r="G52" s="41">
        <v>4770.8999999999996</v>
      </c>
      <c r="H52" s="41">
        <v>4735.75</v>
      </c>
      <c r="I52" s="41">
        <v>4681.2</v>
      </c>
      <c r="J52" s="41">
        <v>4860.5999999999995</v>
      </c>
      <c r="K52" s="41">
        <v>4915.1500000000005</v>
      </c>
      <c r="L52" s="41">
        <v>4950.2999999999993</v>
      </c>
      <c r="M52" s="31">
        <v>4880</v>
      </c>
      <c r="N52" s="31">
        <v>4790.3</v>
      </c>
      <c r="O52" s="42">
        <v>1001200</v>
      </c>
      <c r="P52" s="43">
        <v>-5.1893939393939395E-2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1646.35</v>
      </c>
      <c r="F53" s="40">
        <v>1645.6833333333334</v>
      </c>
      <c r="G53" s="41">
        <v>1634.6666666666667</v>
      </c>
      <c r="H53" s="41">
        <v>1622.9833333333333</v>
      </c>
      <c r="I53" s="41">
        <v>1611.9666666666667</v>
      </c>
      <c r="J53" s="41">
        <v>1657.3666666666668</v>
      </c>
      <c r="K53" s="41">
        <v>1668.3833333333332</v>
      </c>
      <c r="L53" s="41">
        <v>1680.0666666666668</v>
      </c>
      <c r="M53" s="31">
        <v>1656.7</v>
      </c>
      <c r="N53" s="31">
        <v>1634</v>
      </c>
      <c r="O53" s="42">
        <v>2829400</v>
      </c>
      <c r="P53" s="43">
        <v>-3.9428289797930017E-3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667.65</v>
      </c>
      <c r="F54" s="40">
        <v>670.11666666666667</v>
      </c>
      <c r="G54" s="41">
        <v>661.98333333333335</v>
      </c>
      <c r="H54" s="41">
        <v>656.31666666666672</v>
      </c>
      <c r="I54" s="41">
        <v>648.18333333333339</v>
      </c>
      <c r="J54" s="41">
        <v>675.7833333333333</v>
      </c>
      <c r="K54" s="41">
        <v>683.91666666666674</v>
      </c>
      <c r="L54" s="41">
        <v>689.58333333333326</v>
      </c>
      <c r="M54" s="31">
        <v>678.25</v>
      </c>
      <c r="N54" s="31">
        <v>664.45</v>
      </c>
      <c r="O54" s="42">
        <v>7713405</v>
      </c>
      <c r="P54" s="43">
        <v>2.2339561332250205E-3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835.85</v>
      </c>
      <c r="F55" s="40">
        <v>834.80000000000007</v>
      </c>
      <c r="G55" s="41">
        <v>827.95000000000016</v>
      </c>
      <c r="H55" s="41">
        <v>820.05000000000007</v>
      </c>
      <c r="I55" s="41">
        <v>813.20000000000016</v>
      </c>
      <c r="J55" s="41">
        <v>842.70000000000016</v>
      </c>
      <c r="K55" s="41">
        <v>849.55000000000007</v>
      </c>
      <c r="L55" s="41">
        <v>857.45000000000016</v>
      </c>
      <c r="M55" s="31">
        <v>841.65</v>
      </c>
      <c r="N55" s="31">
        <v>826.9</v>
      </c>
      <c r="O55" s="42">
        <v>1849375</v>
      </c>
      <c r="P55" s="43">
        <v>-3.237410071942446E-2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150.30000000000001</v>
      </c>
      <c r="F56" s="40">
        <v>150.95000000000002</v>
      </c>
      <c r="G56" s="41">
        <v>149.15000000000003</v>
      </c>
      <c r="H56" s="41">
        <v>148.00000000000003</v>
      </c>
      <c r="I56" s="41">
        <v>146.20000000000005</v>
      </c>
      <c r="J56" s="41">
        <v>152.10000000000002</v>
      </c>
      <c r="K56" s="41">
        <v>153.90000000000003</v>
      </c>
      <c r="L56" s="41">
        <v>155.05000000000001</v>
      </c>
      <c r="M56" s="31">
        <v>152.75</v>
      </c>
      <c r="N56" s="31">
        <v>149.80000000000001</v>
      </c>
      <c r="O56" s="42">
        <v>8900100</v>
      </c>
      <c r="P56" s="43">
        <v>7.7220077220077222E-3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974.6</v>
      </c>
      <c r="F57" s="40">
        <v>970.86666666666667</v>
      </c>
      <c r="G57" s="41">
        <v>952.73333333333335</v>
      </c>
      <c r="H57" s="41">
        <v>930.86666666666667</v>
      </c>
      <c r="I57" s="41">
        <v>912.73333333333335</v>
      </c>
      <c r="J57" s="41">
        <v>992.73333333333335</v>
      </c>
      <c r="K57" s="41">
        <v>1010.8666666666668</v>
      </c>
      <c r="L57" s="41">
        <v>1032.7333333333333</v>
      </c>
      <c r="M57" s="31">
        <v>989</v>
      </c>
      <c r="N57" s="31">
        <v>949</v>
      </c>
      <c r="O57" s="42">
        <v>2814000</v>
      </c>
      <c r="P57" s="43">
        <v>-8.2012135447249945E-2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588.5</v>
      </c>
      <c r="F58" s="40">
        <v>585.5</v>
      </c>
      <c r="G58" s="41">
        <v>580</v>
      </c>
      <c r="H58" s="41">
        <v>571.5</v>
      </c>
      <c r="I58" s="41">
        <v>566</v>
      </c>
      <c r="J58" s="41">
        <v>594</v>
      </c>
      <c r="K58" s="41">
        <v>599.5</v>
      </c>
      <c r="L58" s="41">
        <v>608</v>
      </c>
      <c r="M58" s="31">
        <v>591</v>
      </c>
      <c r="N58" s="31">
        <v>577</v>
      </c>
      <c r="O58" s="42">
        <v>12641250</v>
      </c>
      <c r="P58" s="43">
        <v>-3.7773549000951472E-2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2148.0500000000002</v>
      </c>
      <c r="F59" s="40">
        <v>2150.9333333333334</v>
      </c>
      <c r="G59" s="41">
        <v>2128.6166666666668</v>
      </c>
      <c r="H59" s="41">
        <v>2109.1833333333334</v>
      </c>
      <c r="I59" s="41">
        <v>2086.8666666666668</v>
      </c>
      <c r="J59" s="41">
        <v>2170.3666666666668</v>
      </c>
      <c r="K59" s="41">
        <v>2192.6833333333334</v>
      </c>
      <c r="L59" s="41">
        <v>2212.1166666666668</v>
      </c>
      <c r="M59" s="31">
        <v>2173.25</v>
      </c>
      <c r="N59" s="31">
        <v>2131.5</v>
      </c>
      <c r="O59" s="42">
        <v>2792500</v>
      </c>
      <c r="P59" s="43">
        <v>1.8417213712618525E-2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4931.2</v>
      </c>
      <c r="F60" s="40">
        <v>4913.7166666666662</v>
      </c>
      <c r="G60" s="41">
        <v>4867.4833333333327</v>
      </c>
      <c r="H60" s="41">
        <v>4803.7666666666664</v>
      </c>
      <c r="I60" s="41">
        <v>4757.5333333333328</v>
      </c>
      <c r="J60" s="41">
        <v>4977.4333333333325</v>
      </c>
      <c r="K60" s="41">
        <v>5023.6666666666661</v>
      </c>
      <c r="L60" s="41">
        <v>5087.3833333333323</v>
      </c>
      <c r="M60" s="31">
        <v>4959.95</v>
      </c>
      <c r="N60" s="31">
        <v>4850</v>
      </c>
      <c r="O60" s="42">
        <v>2078200</v>
      </c>
      <c r="P60" s="43">
        <v>-9.3431213652397753E-3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331.3</v>
      </c>
      <c r="F61" s="40">
        <v>332.28333333333336</v>
      </c>
      <c r="G61" s="41">
        <v>326.91666666666674</v>
      </c>
      <c r="H61" s="41">
        <v>322.53333333333336</v>
      </c>
      <c r="I61" s="41">
        <v>317.16666666666674</v>
      </c>
      <c r="J61" s="41">
        <v>336.66666666666674</v>
      </c>
      <c r="K61" s="41">
        <v>342.03333333333342</v>
      </c>
      <c r="L61" s="41">
        <v>346.41666666666674</v>
      </c>
      <c r="M61" s="31">
        <v>337.65</v>
      </c>
      <c r="N61" s="31">
        <v>327.9</v>
      </c>
      <c r="O61" s="42">
        <v>44487300</v>
      </c>
      <c r="P61" s="43">
        <v>1.284748309541698E-2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4658.3</v>
      </c>
      <c r="F62" s="40">
        <v>4678.6833333333334</v>
      </c>
      <c r="G62" s="41">
        <v>4619.6166666666668</v>
      </c>
      <c r="H62" s="41">
        <v>4580.9333333333334</v>
      </c>
      <c r="I62" s="41">
        <v>4521.8666666666668</v>
      </c>
      <c r="J62" s="41">
        <v>4717.3666666666668</v>
      </c>
      <c r="K62" s="41">
        <v>4776.4333333333343</v>
      </c>
      <c r="L62" s="41">
        <v>4815.1166666666668</v>
      </c>
      <c r="M62" s="31">
        <v>4737.75</v>
      </c>
      <c r="N62" s="31">
        <v>4640</v>
      </c>
      <c r="O62" s="42">
        <v>3556000</v>
      </c>
      <c r="P62" s="43">
        <v>5.0876201243640479E-3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2548.3000000000002</v>
      </c>
      <c r="F63" s="40">
        <v>2562.75</v>
      </c>
      <c r="G63" s="41">
        <v>2500.6999999999998</v>
      </c>
      <c r="H63" s="41">
        <v>2453.1</v>
      </c>
      <c r="I63" s="41">
        <v>2391.0499999999997</v>
      </c>
      <c r="J63" s="41">
        <v>2610.35</v>
      </c>
      <c r="K63" s="41">
        <v>2672.4</v>
      </c>
      <c r="L63" s="41">
        <v>2720</v>
      </c>
      <c r="M63" s="31">
        <v>2624.8</v>
      </c>
      <c r="N63" s="31">
        <v>2515.15</v>
      </c>
      <c r="O63" s="42">
        <v>3998050</v>
      </c>
      <c r="P63" s="43">
        <v>0.17641606591143152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1275.45</v>
      </c>
      <c r="F64" s="40">
        <v>1276.9166666666667</v>
      </c>
      <c r="G64" s="41">
        <v>1262.1333333333334</v>
      </c>
      <c r="H64" s="41">
        <v>1248.8166666666666</v>
      </c>
      <c r="I64" s="41">
        <v>1234.0333333333333</v>
      </c>
      <c r="J64" s="41">
        <v>1290.2333333333336</v>
      </c>
      <c r="K64" s="41">
        <v>1305.0166666666669</v>
      </c>
      <c r="L64" s="41">
        <v>1318.3333333333337</v>
      </c>
      <c r="M64" s="31">
        <v>1291.7</v>
      </c>
      <c r="N64" s="31">
        <v>1263.5999999999999</v>
      </c>
      <c r="O64" s="42">
        <v>5640250</v>
      </c>
      <c r="P64" s="43">
        <v>7.438449449973808E-2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166.65</v>
      </c>
      <c r="F65" s="40">
        <v>167.5</v>
      </c>
      <c r="G65" s="41">
        <v>165.15</v>
      </c>
      <c r="H65" s="41">
        <v>163.65</v>
      </c>
      <c r="I65" s="41">
        <v>161.30000000000001</v>
      </c>
      <c r="J65" s="41">
        <v>169</v>
      </c>
      <c r="K65" s="41">
        <v>171.35000000000002</v>
      </c>
      <c r="L65" s="41">
        <v>172.85</v>
      </c>
      <c r="M65" s="31">
        <v>169.85</v>
      </c>
      <c r="N65" s="31">
        <v>166</v>
      </c>
      <c r="O65" s="42">
        <v>24724800</v>
      </c>
      <c r="P65" s="43">
        <v>4.4403892944038931E-2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85.3</v>
      </c>
      <c r="F66" s="40">
        <v>85.350000000000009</v>
      </c>
      <c r="G66" s="41">
        <v>84.40000000000002</v>
      </c>
      <c r="H66" s="41">
        <v>83.500000000000014</v>
      </c>
      <c r="I66" s="41">
        <v>82.550000000000026</v>
      </c>
      <c r="J66" s="41">
        <v>86.250000000000014</v>
      </c>
      <c r="K66" s="41">
        <v>87.2</v>
      </c>
      <c r="L66" s="41">
        <v>88.100000000000009</v>
      </c>
      <c r="M66" s="31">
        <v>86.3</v>
      </c>
      <c r="N66" s="31">
        <v>84.45</v>
      </c>
      <c r="O66" s="42">
        <v>86230000</v>
      </c>
      <c r="P66" s="43">
        <v>8.0664016834229597E-3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148.9</v>
      </c>
      <c r="F67" s="40">
        <v>149.38333333333333</v>
      </c>
      <c r="G67" s="41">
        <v>147.11666666666665</v>
      </c>
      <c r="H67" s="41">
        <v>145.33333333333331</v>
      </c>
      <c r="I67" s="41">
        <v>143.06666666666663</v>
      </c>
      <c r="J67" s="41">
        <v>151.16666666666666</v>
      </c>
      <c r="K67" s="41">
        <v>153.43333333333331</v>
      </c>
      <c r="L67" s="41">
        <v>155.21666666666667</v>
      </c>
      <c r="M67" s="31">
        <v>151.65</v>
      </c>
      <c r="N67" s="31">
        <v>147.6</v>
      </c>
      <c r="O67" s="42">
        <v>32519100</v>
      </c>
      <c r="P67" s="43">
        <v>1.6978252575352917E-2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562.95000000000005</v>
      </c>
      <c r="F68" s="40">
        <v>565.68333333333339</v>
      </c>
      <c r="G68" s="41">
        <v>556.36666666666679</v>
      </c>
      <c r="H68" s="41">
        <v>549.78333333333342</v>
      </c>
      <c r="I68" s="41">
        <v>540.46666666666681</v>
      </c>
      <c r="J68" s="41">
        <v>572.26666666666677</v>
      </c>
      <c r="K68" s="41">
        <v>581.58333333333337</v>
      </c>
      <c r="L68" s="41">
        <v>588.16666666666674</v>
      </c>
      <c r="M68" s="31">
        <v>575</v>
      </c>
      <c r="N68" s="31">
        <v>559.1</v>
      </c>
      <c r="O68" s="42">
        <v>8283450</v>
      </c>
      <c r="P68" s="43">
        <v>1.1373209772535805E-2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28.1</v>
      </c>
      <c r="F69" s="40">
        <v>28.233333333333331</v>
      </c>
      <c r="G69" s="41">
        <v>27.766666666666662</v>
      </c>
      <c r="H69" s="41">
        <v>27.43333333333333</v>
      </c>
      <c r="I69" s="41">
        <v>26.966666666666661</v>
      </c>
      <c r="J69" s="41">
        <v>28.566666666666663</v>
      </c>
      <c r="K69" s="41">
        <v>29.033333333333331</v>
      </c>
      <c r="L69" s="41">
        <v>29.366666666666664</v>
      </c>
      <c r="M69" s="31">
        <v>28.7</v>
      </c>
      <c r="N69" s="31">
        <v>27.9</v>
      </c>
      <c r="O69" s="42">
        <v>123907500</v>
      </c>
      <c r="P69" s="43">
        <v>4.7157254230842369E-2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985.4</v>
      </c>
      <c r="F70" s="40">
        <v>989.06666666666661</v>
      </c>
      <c r="G70" s="41">
        <v>978.33333333333326</v>
      </c>
      <c r="H70" s="41">
        <v>971.26666666666665</v>
      </c>
      <c r="I70" s="41">
        <v>960.5333333333333</v>
      </c>
      <c r="J70" s="41">
        <v>996.13333333333321</v>
      </c>
      <c r="K70" s="41">
        <v>1006.8666666666666</v>
      </c>
      <c r="L70" s="41">
        <v>1013.9333333333332</v>
      </c>
      <c r="M70" s="31">
        <v>999.8</v>
      </c>
      <c r="N70" s="31">
        <v>982</v>
      </c>
      <c r="O70" s="42">
        <v>3910000</v>
      </c>
      <c r="P70" s="43">
        <v>7.9917504511472035E-3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1549.4</v>
      </c>
      <c r="F71" s="40">
        <v>1554.3999999999999</v>
      </c>
      <c r="G71" s="41">
        <v>1536.9999999999998</v>
      </c>
      <c r="H71" s="41">
        <v>1524.6</v>
      </c>
      <c r="I71" s="41">
        <v>1507.1999999999998</v>
      </c>
      <c r="J71" s="41">
        <v>1566.7999999999997</v>
      </c>
      <c r="K71" s="41">
        <v>1584.1999999999998</v>
      </c>
      <c r="L71" s="41">
        <v>1596.5999999999997</v>
      </c>
      <c r="M71" s="31">
        <v>1571.8</v>
      </c>
      <c r="N71" s="31">
        <v>1542</v>
      </c>
      <c r="O71" s="42">
        <v>2213250</v>
      </c>
      <c r="P71" s="43">
        <v>2.9455081001472753E-3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362.15</v>
      </c>
      <c r="F72" s="40">
        <v>365.98333333333329</v>
      </c>
      <c r="G72" s="41">
        <v>355.76666666666659</v>
      </c>
      <c r="H72" s="41">
        <v>349.38333333333333</v>
      </c>
      <c r="I72" s="41">
        <v>339.16666666666663</v>
      </c>
      <c r="J72" s="41">
        <v>372.36666666666656</v>
      </c>
      <c r="K72" s="41">
        <v>382.58333333333326</v>
      </c>
      <c r="L72" s="41">
        <v>388.96666666666653</v>
      </c>
      <c r="M72" s="31">
        <v>376.2</v>
      </c>
      <c r="N72" s="31">
        <v>359.6</v>
      </c>
      <c r="O72" s="42">
        <v>12514700</v>
      </c>
      <c r="P72" s="43">
        <v>2.4879411018024881E-2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1500.55</v>
      </c>
      <c r="F73" s="40">
        <v>1507.1833333333334</v>
      </c>
      <c r="G73" s="41">
        <v>1479.4166666666667</v>
      </c>
      <c r="H73" s="41">
        <v>1458.2833333333333</v>
      </c>
      <c r="I73" s="41">
        <v>1430.5166666666667</v>
      </c>
      <c r="J73" s="41">
        <v>1528.3166666666668</v>
      </c>
      <c r="K73" s="41">
        <v>1556.0833333333333</v>
      </c>
      <c r="L73" s="41">
        <v>1577.2166666666669</v>
      </c>
      <c r="M73" s="31">
        <v>1534.95</v>
      </c>
      <c r="N73" s="31">
        <v>1486.05</v>
      </c>
      <c r="O73" s="42">
        <v>10730250</v>
      </c>
      <c r="P73" s="43">
        <v>6.8085106382978725E-2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737.65</v>
      </c>
      <c r="F74" s="40">
        <v>740.11666666666667</v>
      </c>
      <c r="G74" s="41">
        <v>729.43333333333339</v>
      </c>
      <c r="H74" s="41">
        <v>721.2166666666667</v>
      </c>
      <c r="I74" s="41">
        <v>710.53333333333342</v>
      </c>
      <c r="J74" s="41">
        <v>748.33333333333337</v>
      </c>
      <c r="K74" s="41">
        <v>759.01666666666654</v>
      </c>
      <c r="L74" s="41">
        <v>767.23333333333335</v>
      </c>
      <c r="M74" s="31">
        <v>750.8</v>
      </c>
      <c r="N74" s="31">
        <v>731.9</v>
      </c>
      <c r="O74" s="42">
        <v>2195000</v>
      </c>
      <c r="P74" s="43">
        <v>-4.0961223375204803E-2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1243.6500000000001</v>
      </c>
      <c r="F75" s="40">
        <v>1243.3000000000002</v>
      </c>
      <c r="G75" s="41">
        <v>1230.6500000000003</v>
      </c>
      <c r="H75" s="41">
        <v>1217.6500000000001</v>
      </c>
      <c r="I75" s="41">
        <v>1205.0000000000002</v>
      </c>
      <c r="J75" s="41">
        <v>1256.3000000000004</v>
      </c>
      <c r="K75" s="41">
        <v>1268.95</v>
      </c>
      <c r="L75" s="41">
        <v>1281.9500000000005</v>
      </c>
      <c r="M75" s="31">
        <v>1255.95</v>
      </c>
      <c r="N75" s="31">
        <v>1230.3</v>
      </c>
      <c r="O75" s="42">
        <v>3615500</v>
      </c>
      <c r="P75" s="43">
        <v>-3.3676333021515438E-2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1118.5</v>
      </c>
      <c r="F76" s="40">
        <v>1110.6833333333332</v>
      </c>
      <c r="G76" s="41">
        <v>1098.1666666666663</v>
      </c>
      <c r="H76" s="41">
        <v>1077.833333333333</v>
      </c>
      <c r="I76" s="41">
        <v>1065.3166666666662</v>
      </c>
      <c r="J76" s="41">
        <v>1131.0166666666664</v>
      </c>
      <c r="K76" s="41">
        <v>1143.5333333333333</v>
      </c>
      <c r="L76" s="41">
        <v>1163.8666666666666</v>
      </c>
      <c r="M76" s="31">
        <v>1123.2</v>
      </c>
      <c r="N76" s="31">
        <v>1090.3499999999999</v>
      </c>
      <c r="O76" s="42">
        <v>17466400</v>
      </c>
      <c r="P76" s="43">
        <v>3.6341736927358058E-2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2702.45</v>
      </c>
      <c r="F77" s="40">
        <v>2692.4166666666665</v>
      </c>
      <c r="G77" s="41">
        <v>2670.0333333333328</v>
      </c>
      <c r="H77" s="41">
        <v>2637.6166666666663</v>
      </c>
      <c r="I77" s="41">
        <v>2615.2333333333327</v>
      </c>
      <c r="J77" s="41">
        <v>2724.833333333333</v>
      </c>
      <c r="K77" s="41">
        <v>2747.2166666666672</v>
      </c>
      <c r="L77" s="41">
        <v>2779.6333333333332</v>
      </c>
      <c r="M77" s="31">
        <v>2714.8</v>
      </c>
      <c r="N77" s="31">
        <v>2660</v>
      </c>
      <c r="O77" s="42">
        <v>12465000</v>
      </c>
      <c r="P77" s="43">
        <v>2.3625926929614939E-2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2946.55</v>
      </c>
      <c r="F78" s="40">
        <v>2960.2666666666664</v>
      </c>
      <c r="G78" s="41">
        <v>2926.2833333333328</v>
      </c>
      <c r="H78" s="41">
        <v>2906.0166666666664</v>
      </c>
      <c r="I78" s="41">
        <v>2872.0333333333328</v>
      </c>
      <c r="J78" s="41">
        <v>2980.5333333333328</v>
      </c>
      <c r="K78" s="41">
        <v>3014.5166666666664</v>
      </c>
      <c r="L78" s="41">
        <v>3034.7833333333328</v>
      </c>
      <c r="M78" s="31">
        <v>2994.25</v>
      </c>
      <c r="N78" s="31">
        <v>2940</v>
      </c>
      <c r="O78" s="42">
        <v>836600</v>
      </c>
      <c r="P78" s="43">
        <v>-7.8273244781783685E-3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1525.1</v>
      </c>
      <c r="F79" s="40">
        <v>1521.05</v>
      </c>
      <c r="G79" s="41">
        <v>1510.1</v>
      </c>
      <c r="H79" s="41">
        <v>1495.1</v>
      </c>
      <c r="I79" s="41">
        <v>1484.1499999999999</v>
      </c>
      <c r="J79" s="41">
        <v>1536.05</v>
      </c>
      <c r="K79" s="41">
        <v>1547.0000000000002</v>
      </c>
      <c r="L79" s="41">
        <v>1562</v>
      </c>
      <c r="M79" s="31">
        <v>1532</v>
      </c>
      <c r="N79" s="31">
        <v>1506.05</v>
      </c>
      <c r="O79" s="42">
        <v>26730000</v>
      </c>
      <c r="P79" s="43">
        <v>5.7322600004138819E-3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671.8</v>
      </c>
      <c r="F80" s="40">
        <v>673.33333333333337</v>
      </c>
      <c r="G80" s="41">
        <v>668.66666666666674</v>
      </c>
      <c r="H80" s="41">
        <v>665.53333333333342</v>
      </c>
      <c r="I80" s="41">
        <v>660.86666666666679</v>
      </c>
      <c r="J80" s="41">
        <v>676.4666666666667</v>
      </c>
      <c r="K80" s="41">
        <v>681.13333333333344</v>
      </c>
      <c r="L80" s="41">
        <v>684.26666666666665</v>
      </c>
      <c r="M80" s="31">
        <v>678</v>
      </c>
      <c r="N80" s="31">
        <v>670.2</v>
      </c>
      <c r="O80" s="42">
        <v>21965900</v>
      </c>
      <c r="P80" s="43">
        <v>3.8709028755278506E-3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2777.65</v>
      </c>
      <c r="F81" s="40">
        <v>2782.6666666666665</v>
      </c>
      <c r="G81" s="41">
        <v>2747.333333333333</v>
      </c>
      <c r="H81" s="41">
        <v>2717.0166666666664</v>
      </c>
      <c r="I81" s="41">
        <v>2681.6833333333329</v>
      </c>
      <c r="J81" s="41">
        <v>2812.9833333333331</v>
      </c>
      <c r="K81" s="41">
        <v>2848.3166666666662</v>
      </c>
      <c r="L81" s="41">
        <v>2878.6333333333332</v>
      </c>
      <c r="M81" s="31">
        <v>2818</v>
      </c>
      <c r="N81" s="31">
        <v>2752.35</v>
      </c>
      <c r="O81" s="42">
        <v>5004300</v>
      </c>
      <c r="P81" s="43">
        <v>5.2296240222054001E-2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443.05</v>
      </c>
      <c r="F82" s="40">
        <v>443.26666666666665</v>
      </c>
      <c r="G82" s="41">
        <v>435.7833333333333</v>
      </c>
      <c r="H82" s="41">
        <v>428.51666666666665</v>
      </c>
      <c r="I82" s="41">
        <v>421.0333333333333</v>
      </c>
      <c r="J82" s="41">
        <v>450.5333333333333</v>
      </c>
      <c r="K82" s="41">
        <v>458.01666666666665</v>
      </c>
      <c r="L82" s="41">
        <v>465.2833333333333</v>
      </c>
      <c r="M82" s="31">
        <v>450.75</v>
      </c>
      <c r="N82" s="31">
        <v>436</v>
      </c>
      <c r="O82" s="42">
        <v>38766650</v>
      </c>
      <c r="P82" s="43">
        <v>2.6134341637010674E-3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255.8</v>
      </c>
      <c r="F83" s="40">
        <v>256.11666666666673</v>
      </c>
      <c r="G83" s="41">
        <v>253.38333333333344</v>
      </c>
      <c r="H83" s="41">
        <v>250.9666666666667</v>
      </c>
      <c r="I83" s="41">
        <v>248.23333333333341</v>
      </c>
      <c r="J83" s="41">
        <v>258.53333333333347</v>
      </c>
      <c r="K83" s="41">
        <v>261.26666666666671</v>
      </c>
      <c r="L83" s="41">
        <v>263.68333333333351</v>
      </c>
      <c r="M83" s="31">
        <v>258.85000000000002</v>
      </c>
      <c r="N83" s="31">
        <v>253.7</v>
      </c>
      <c r="O83" s="42">
        <v>23022900</v>
      </c>
      <c r="P83" s="43">
        <v>1.7420355566161557E-2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2406.8000000000002</v>
      </c>
      <c r="F84" s="40">
        <v>2401.4166666666665</v>
      </c>
      <c r="G84" s="41">
        <v>2392.833333333333</v>
      </c>
      <c r="H84" s="41">
        <v>2378.8666666666663</v>
      </c>
      <c r="I84" s="41">
        <v>2370.2833333333328</v>
      </c>
      <c r="J84" s="41">
        <v>2415.3833333333332</v>
      </c>
      <c r="K84" s="41">
        <v>2423.9666666666662</v>
      </c>
      <c r="L84" s="41">
        <v>2437.9333333333334</v>
      </c>
      <c r="M84" s="31">
        <v>2410</v>
      </c>
      <c r="N84" s="31">
        <v>2387.4499999999998</v>
      </c>
      <c r="O84" s="42">
        <v>6855000</v>
      </c>
      <c r="P84" s="43">
        <v>-1.555297057429667E-2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249.4</v>
      </c>
      <c r="F85" s="40">
        <v>249.95000000000002</v>
      </c>
      <c r="G85" s="41">
        <v>245.45000000000005</v>
      </c>
      <c r="H85" s="41">
        <v>241.50000000000003</v>
      </c>
      <c r="I85" s="41">
        <v>237.00000000000006</v>
      </c>
      <c r="J85" s="41">
        <v>253.90000000000003</v>
      </c>
      <c r="K85" s="41">
        <v>258.39999999999998</v>
      </c>
      <c r="L85" s="41">
        <v>262.35000000000002</v>
      </c>
      <c r="M85" s="31">
        <v>254.45</v>
      </c>
      <c r="N85" s="31">
        <v>246</v>
      </c>
      <c r="O85" s="42">
        <v>34028700</v>
      </c>
      <c r="P85" s="43">
        <v>-1.214902807775378E-2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706.5</v>
      </c>
      <c r="F86" s="40">
        <v>706.30000000000007</v>
      </c>
      <c r="G86" s="41">
        <v>701.30000000000018</v>
      </c>
      <c r="H86" s="41">
        <v>696.10000000000014</v>
      </c>
      <c r="I86" s="41">
        <v>691.10000000000025</v>
      </c>
      <c r="J86" s="41">
        <v>711.50000000000011</v>
      </c>
      <c r="K86" s="41">
        <v>716.49999999999989</v>
      </c>
      <c r="L86" s="41">
        <v>721.7</v>
      </c>
      <c r="M86" s="31">
        <v>711.3</v>
      </c>
      <c r="N86" s="31">
        <v>701.1</v>
      </c>
      <c r="O86" s="42">
        <v>78359875</v>
      </c>
      <c r="P86" s="43">
        <v>7.4779903122016763E-3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1452.45</v>
      </c>
      <c r="F87" s="40">
        <v>1455.75</v>
      </c>
      <c r="G87" s="41">
        <v>1443.5</v>
      </c>
      <c r="H87" s="41">
        <v>1434.55</v>
      </c>
      <c r="I87" s="41">
        <v>1422.3</v>
      </c>
      <c r="J87" s="41">
        <v>1464.7</v>
      </c>
      <c r="K87" s="41">
        <v>1476.95</v>
      </c>
      <c r="L87" s="41">
        <v>1485.9</v>
      </c>
      <c r="M87" s="31">
        <v>1468</v>
      </c>
      <c r="N87" s="31">
        <v>1446.8</v>
      </c>
      <c r="O87" s="42">
        <v>1936725</v>
      </c>
      <c r="P87" s="43">
        <v>-1.6616314199395771E-2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670.55</v>
      </c>
      <c r="F88" s="40">
        <v>671.33333333333337</v>
      </c>
      <c r="G88" s="41">
        <v>666.91666666666674</v>
      </c>
      <c r="H88" s="41">
        <v>663.28333333333342</v>
      </c>
      <c r="I88" s="41">
        <v>658.86666666666679</v>
      </c>
      <c r="J88" s="41">
        <v>674.9666666666667</v>
      </c>
      <c r="K88" s="41">
        <v>679.38333333333344</v>
      </c>
      <c r="L88" s="41">
        <v>683.01666666666665</v>
      </c>
      <c r="M88" s="31">
        <v>675.75</v>
      </c>
      <c r="N88" s="31">
        <v>667.7</v>
      </c>
      <c r="O88" s="42">
        <v>5934000</v>
      </c>
      <c r="P88" s="43">
        <v>7.3847720906544435E-3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6.35</v>
      </c>
      <c r="F89" s="40">
        <v>6.3999999999999995</v>
      </c>
      <c r="G89" s="41">
        <v>6.2499999999999991</v>
      </c>
      <c r="H89" s="41">
        <v>6.1499999999999995</v>
      </c>
      <c r="I89" s="41">
        <v>5.9999999999999991</v>
      </c>
      <c r="J89" s="41">
        <v>6.4999999999999991</v>
      </c>
      <c r="K89" s="41">
        <v>6.6499999999999995</v>
      </c>
      <c r="L89" s="41">
        <v>6.7499999999999991</v>
      </c>
      <c r="M89" s="31">
        <v>6.55</v>
      </c>
      <c r="N89" s="31">
        <v>6.3</v>
      </c>
      <c r="O89" s="42">
        <v>543830000</v>
      </c>
      <c r="P89" s="43">
        <v>2.778145257309168E-2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45.55</v>
      </c>
      <c r="F90" s="40">
        <v>45.766666666666673</v>
      </c>
      <c r="G90" s="41">
        <v>44.983333333333348</v>
      </c>
      <c r="H90" s="41">
        <v>44.416666666666679</v>
      </c>
      <c r="I90" s="41">
        <v>43.633333333333354</v>
      </c>
      <c r="J90" s="41">
        <v>46.333333333333343</v>
      </c>
      <c r="K90" s="41">
        <v>47.11666666666666</v>
      </c>
      <c r="L90" s="41">
        <v>47.683333333333337</v>
      </c>
      <c r="M90" s="31">
        <v>46.55</v>
      </c>
      <c r="N90" s="31">
        <v>45.2</v>
      </c>
      <c r="O90" s="42">
        <v>225397000</v>
      </c>
      <c r="P90" s="43">
        <v>5.0603019313485704E-4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535.20000000000005</v>
      </c>
      <c r="F91" s="40">
        <v>535.44999999999993</v>
      </c>
      <c r="G91" s="41">
        <v>529.59999999999991</v>
      </c>
      <c r="H91" s="41">
        <v>524</v>
      </c>
      <c r="I91" s="41">
        <v>518.15</v>
      </c>
      <c r="J91" s="41">
        <v>541.04999999999984</v>
      </c>
      <c r="K91" s="41">
        <v>546.9</v>
      </c>
      <c r="L91" s="41">
        <v>552.49999999999977</v>
      </c>
      <c r="M91" s="31">
        <v>541.29999999999995</v>
      </c>
      <c r="N91" s="31">
        <v>529.85</v>
      </c>
      <c r="O91" s="42">
        <v>10023750</v>
      </c>
      <c r="P91" s="43">
        <v>9.6952908587257611E-3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142.4</v>
      </c>
      <c r="F92" s="40">
        <v>142.93333333333337</v>
      </c>
      <c r="G92" s="41">
        <v>141.56666666666672</v>
      </c>
      <c r="H92" s="41">
        <v>140.73333333333335</v>
      </c>
      <c r="I92" s="41">
        <v>139.3666666666667</v>
      </c>
      <c r="J92" s="41">
        <v>143.76666666666674</v>
      </c>
      <c r="K92" s="41">
        <v>145.13333333333335</v>
      </c>
      <c r="L92" s="41">
        <v>145.96666666666675</v>
      </c>
      <c r="M92" s="31">
        <v>144.30000000000001</v>
      </c>
      <c r="N92" s="31">
        <v>142.1</v>
      </c>
      <c r="O92" s="42">
        <v>8400600</v>
      </c>
      <c r="P92" s="43">
        <v>4.6446818392940084E-4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1674.5</v>
      </c>
      <c r="F93" s="40">
        <v>1681.8166666666666</v>
      </c>
      <c r="G93" s="41">
        <v>1644.9833333333331</v>
      </c>
      <c r="H93" s="41">
        <v>1615.4666666666665</v>
      </c>
      <c r="I93" s="41">
        <v>1578.633333333333</v>
      </c>
      <c r="J93" s="41">
        <v>1711.3333333333333</v>
      </c>
      <c r="K93" s="41">
        <v>1748.1666666666667</v>
      </c>
      <c r="L93" s="41">
        <v>1777.6833333333334</v>
      </c>
      <c r="M93" s="31">
        <v>1718.65</v>
      </c>
      <c r="N93" s="31">
        <v>1652.3</v>
      </c>
      <c r="O93" s="42">
        <v>3033000</v>
      </c>
      <c r="P93" s="43">
        <v>5.0025965033754546E-2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1020.95</v>
      </c>
      <c r="F94" s="40">
        <v>1026.6333333333334</v>
      </c>
      <c r="G94" s="41">
        <v>1011.9666666666669</v>
      </c>
      <c r="H94" s="41">
        <v>1002.9833333333335</v>
      </c>
      <c r="I94" s="41">
        <v>988.31666666666695</v>
      </c>
      <c r="J94" s="41">
        <v>1035.6166666666668</v>
      </c>
      <c r="K94" s="41">
        <v>1050.2833333333333</v>
      </c>
      <c r="L94" s="41">
        <v>1059.2666666666669</v>
      </c>
      <c r="M94" s="31">
        <v>1041.3</v>
      </c>
      <c r="N94" s="31">
        <v>1017.65</v>
      </c>
      <c r="O94" s="42">
        <v>14357700</v>
      </c>
      <c r="P94" s="43">
        <v>2.0012787723785168E-2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213.35</v>
      </c>
      <c r="F95" s="40">
        <v>214.04999999999998</v>
      </c>
      <c r="G95" s="41">
        <v>211.74999999999997</v>
      </c>
      <c r="H95" s="41">
        <v>210.14999999999998</v>
      </c>
      <c r="I95" s="41">
        <v>207.84999999999997</v>
      </c>
      <c r="J95" s="41">
        <v>215.64999999999998</v>
      </c>
      <c r="K95" s="41">
        <v>217.95</v>
      </c>
      <c r="L95" s="41">
        <v>219.54999999999998</v>
      </c>
      <c r="M95" s="31">
        <v>216.35</v>
      </c>
      <c r="N95" s="31">
        <v>212.45</v>
      </c>
      <c r="O95" s="42">
        <v>16839200</v>
      </c>
      <c r="P95" s="43">
        <v>-2.7175671303785183E-2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1712.9</v>
      </c>
      <c r="F96" s="40">
        <v>1708.6000000000001</v>
      </c>
      <c r="G96" s="41">
        <v>1695.8500000000004</v>
      </c>
      <c r="H96" s="41">
        <v>1678.8000000000002</v>
      </c>
      <c r="I96" s="41">
        <v>1666.0500000000004</v>
      </c>
      <c r="J96" s="41">
        <v>1725.6500000000003</v>
      </c>
      <c r="K96" s="41">
        <v>1738.3999999999999</v>
      </c>
      <c r="L96" s="41">
        <v>1755.4500000000003</v>
      </c>
      <c r="M96" s="31">
        <v>1721.35</v>
      </c>
      <c r="N96" s="31">
        <v>1691.55</v>
      </c>
      <c r="O96" s="42">
        <v>29725800</v>
      </c>
      <c r="P96" s="43">
        <v>3.2602972743104777E-3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104.65</v>
      </c>
      <c r="F97" s="40">
        <v>104.45</v>
      </c>
      <c r="G97" s="41">
        <v>103.85000000000001</v>
      </c>
      <c r="H97" s="41">
        <v>103.05000000000001</v>
      </c>
      <c r="I97" s="41">
        <v>102.45000000000002</v>
      </c>
      <c r="J97" s="41">
        <v>105.25</v>
      </c>
      <c r="K97" s="41">
        <v>105.85</v>
      </c>
      <c r="L97" s="41">
        <v>106.64999999999999</v>
      </c>
      <c r="M97" s="31">
        <v>105.05</v>
      </c>
      <c r="N97" s="31">
        <v>103.65</v>
      </c>
      <c r="O97" s="42">
        <v>54307500</v>
      </c>
      <c r="P97" s="43">
        <v>-4.5275825092338856E-3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2660.25</v>
      </c>
      <c r="F98" s="40">
        <v>2670.0333333333333</v>
      </c>
      <c r="G98" s="41">
        <v>2626.7166666666667</v>
      </c>
      <c r="H98" s="41">
        <v>2593.1833333333334</v>
      </c>
      <c r="I98" s="41">
        <v>2549.8666666666668</v>
      </c>
      <c r="J98" s="41">
        <v>2703.5666666666666</v>
      </c>
      <c r="K98" s="41">
        <v>2746.8833333333332</v>
      </c>
      <c r="L98" s="41">
        <v>2780.4166666666665</v>
      </c>
      <c r="M98" s="31">
        <v>2713.35</v>
      </c>
      <c r="N98" s="31">
        <v>2636.5</v>
      </c>
      <c r="O98" s="42">
        <v>1980875</v>
      </c>
      <c r="P98" s="43">
        <v>-4.3771572011295889E-2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211.75</v>
      </c>
      <c r="F99" s="40">
        <v>211.04999999999998</v>
      </c>
      <c r="G99" s="41">
        <v>209.64999999999998</v>
      </c>
      <c r="H99" s="41">
        <v>207.54999999999998</v>
      </c>
      <c r="I99" s="41">
        <v>206.14999999999998</v>
      </c>
      <c r="J99" s="41">
        <v>213.14999999999998</v>
      </c>
      <c r="K99" s="41">
        <v>214.55</v>
      </c>
      <c r="L99" s="41">
        <v>216.64999999999998</v>
      </c>
      <c r="M99" s="31">
        <v>212.45</v>
      </c>
      <c r="N99" s="31">
        <v>208.95</v>
      </c>
      <c r="O99" s="42">
        <v>173350400</v>
      </c>
      <c r="P99" s="43">
        <v>-3.9792970204016523E-2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424.75</v>
      </c>
      <c r="F100" s="40">
        <v>424.25</v>
      </c>
      <c r="G100" s="41">
        <v>414.5</v>
      </c>
      <c r="H100" s="41">
        <v>404.25</v>
      </c>
      <c r="I100" s="41">
        <v>394.5</v>
      </c>
      <c r="J100" s="41">
        <v>434.5</v>
      </c>
      <c r="K100" s="41">
        <v>444.25</v>
      </c>
      <c r="L100" s="41">
        <v>454.5</v>
      </c>
      <c r="M100" s="31">
        <v>434</v>
      </c>
      <c r="N100" s="31">
        <v>414</v>
      </c>
      <c r="O100" s="42">
        <v>37915000</v>
      </c>
      <c r="P100" s="43">
        <v>-1.0246035371663513E-2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750.8</v>
      </c>
      <c r="F101" s="40">
        <v>747.83333333333337</v>
      </c>
      <c r="G101" s="41">
        <v>736.16666666666674</v>
      </c>
      <c r="H101" s="41">
        <v>721.53333333333342</v>
      </c>
      <c r="I101" s="41">
        <v>709.86666666666679</v>
      </c>
      <c r="J101" s="41">
        <v>762.4666666666667</v>
      </c>
      <c r="K101" s="41">
        <v>774.13333333333344</v>
      </c>
      <c r="L101" s="41">
        <v>788.76666666666665</v>
      </c>
      <c r="M101" s="31">
        <v>759.5</v>
      </c>
      <c r="N101" s="31">
        <v>733.2</v>
      </c>
      <c r="O101" s="42">
        <v>45508500</v>
      </c>
      <c r="P101" s="43">
        <v>1.5116839315827512E-2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3788.6</v>
      </c>
      <c r="F102" s="40">
        <v>3764.2666666666664</v>
      </c>
      <c r="G102" s="41">
        <v>3724.3833333333328</v>
      </c>
      <c r="H102" s="41">
        <v>3660.1666666666665</v>
      </c>
      <c r="I102" s="41">
        <v>3620.2833333333328</v>
      </c>
      <c r="J102" s="41">
        <v>3828.4833333333327</v>
      </c>
      <c r="K102" s="41">
        <v>3868.3666666666659</v>
      </c>
      <c r="L102" s="41">
        <v>3932.5833333333326</v>
      </c>
      <c r="M102" s="31">
        <v>3804.15</v>
      </c>
      <c r="N102" s="31">
        <v>3700.05</v>
      </c>
      <c r="O102" s="42">
        <v>1732500</v>
      </c>
      <c r="P102" s="43">
        <v>1.138353765323993E-2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1787.1</v>
      </c>
      <c r="F103" s="40">
        <v>1787.05</v>
      </c>
      <c r="G103" s="41">
        <v>1776.1</v>
      </c>
      <c r="H103" s="41">
        <v>1765.1</v>
      </c>
      <c r="I103" s="41">
        <v>1754.1499999999999</v>
      </c>
      <c r="J103" s="41">
        <v>1798.05</v>
      </c>
      <c r="K103" s="41">
        <v>1809.0000000000002</v>
      </c>
      <c r="L103" s="41">
        <v>1820</v>
      </c>
      <c r="M103" s="31">
        <v>1798</v>
      </c>
      <c r="N103" s="31">
        <v>1776.05</v>
      </c>
      <c r="O103" s="42">
        <v>13933200</v>
      </c>
      <c r="P103" s="43">
        <v>3.0234968901174846E-3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84.5</v>
      </c>
      <c r="F104" s="40">
        <v>84.61666666666666</v>
      </c>
      <c r="G104" s="41">
        <v>83.23333333333332</v>
      </c>
      <c r="H104" s="41">
        <v>81.966666666666654</v>
      </c>
      <c r="I104" s="41">
        <v>80.583333333333314</v>
      </c>
      <c r="J104" s="41">
        <v>85.883333333333326</v>
      </c>
      <c r="K104" s="41">
        <v>87.26666666666668</v>
      </c>
      <c r="L104" s="41">
        <v>88.533333333333331</v>
      </c>
      <c r="M104" s="31">
        <v>86</v>
      </c>
      <c r="N104" s="31">
        <v>83.35</v>
      </c>
      <c r="O104" s="42">
        <v>71284912</v>
      </c>
      <c r="P104" s="43">
        <v>-2.0838440794312331E-2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3822.35</v>
      </c>
      <c r="F105" s="40">
        <v>3830.7333333333336</v>
      </c>
      <c r="G105" s="41">
        <v>3786.9666666666672</v>
      </c>
      <c r="H105" s="41">
        <v>3751.5833333333335</v>
      </c>
      <c r="I105" s="41">
        <v>3707.8166666666671</v>
      </c>
      <c r="J105" s="41">
        <v>3866.1166666666672</v>
      </c>
      <c r="K105" s="41">
        <v>3909.8833333333337</v>
      </c>
      <c r="L105" s="41">
        <v>3945.2666666666673</v>
      </c>
      <c r="M105" s="31">
        <v>3874.5</v>
      </c>
      <c r="N105" s="31">
        <v>3795.35</v>
      </c>
      <c r="O105" s="42">
        <v>512250</v>
      </c>
      <c r="P105" s="43">
        <v>-9.1876208897485497E-3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398.9</v>
      </c>
      <c r="F106" s="40">
        <v>400.31666666666666</v>
      </c>
      <c r="G106" s="41">
        <v>395.63333333333333</v>
      </c>
      <c r="H106" s="41">
        <v>392.36666666666667</v>
      </c>
      <c r="I106" s="41">
        <v>387.68333333333334</v>
      </c>
      <c r="J106" s="41">
        <v>403.58333333333331</v>
      </c>
      <c r="K106" s="41">
        <v>408.26666666666659</v>
      </c>
      <c r="L106" s="41">
        <v>411.5333333333333</v>
      </c>
      <c r="M106" s="31">
        <v>405</v>
      </c>
      <c r="N106" s="31">
        <v>397.05</v>
      </c>
      <c r="O106" s="42">
        <v>23944000</v>
      </c>
      <c r="P106" s="43">
        <v>8.0835298080161669E-3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1668</v>
      </c>
      <c r="F107" s="40">
        <v>1657</v>
      </c>
      <c r="G107" s="41">
        <v>1638</v>
      </c>
      <c r="H107" s="41">
        <v>1608</v>
      </c>
      <c r="I107" s="41">
        <v>1589</v>
      </c>
      <c r="J107" s="41">
        <v>1687</v>
      </c>
      <c r="K107" s="41">
        <v>1706</v>
      </c>
      <c r="L107" s="41">
        <v>1736</v>
      </c>
      <c r="M107" s="31">
        <v>1676</v>
      </c>
      <c r="N107" s="31">
        <v>1627</v>
      </c>
      <c r="O107" s="42">
        <v>13177850</v>
      </c>
      <c r="P107" s="43">
        <v>1.0315640980426732E-2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4873.45</v>
      </c>
      <c r="F108" s="40">
        <v>4884.5999999999995</v>
      </c>
      <c r="G108" s="41">
        <v>4849.8499999999985</v>
      </c>
      <c r="H108" s="41">
        <v>4826.2499999999991</v>
      </c>
      <c r="I108" s="41">
        <v>4791.4999999999982</v>
      </c>
      <c r="J108" s="41">
        <v>4908.1999999999989</v>
      </c>
      <c r="K108" s="41">
        <v>4942.9500000000007</v>
      </c>
      <c r="L108" s="41">
        <v>4966.5499999999993</v>
      </c>
      <c r="M108" s="31">
        <v>4919.3500000000004</v>
      </c>
      <c r="N108" s="31">
        <v>4861</v>
      </c>
      <c r="O108" s="42">
        <v>650400</v>
      </c>
      <c r="P108" s="43">
        <v>-3.6764705882352941E-3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3704.8</v>
      </c>
      <c r="F109" s="40">
        <v>3707.9166666666665</v>
      </c>
      <c r="G109" s="41">
        <v>3680.8833333333332</v>
      </c>
      <c r="H109" s="41">
        <v>3656.9666666666667</v>
      </c>
      <c r="I109" s="41">
        <v>3629.9333333333334</v>
      </c>
      <c r="J109" s="41">
        <v>3731.833333333333</v>
      </c>
      <c r="K109" s="41">
        <v>3758.8666666666668</v>
      </c>
      <c r="L109" s="41">
        <v>3782.7833333333328</v>
      </c>
      <c r="M109" s="31">
        <v>3734.95</v>
      </c>
      <c r="N109" s="31">
        <v>3684</v>
      </c>
      <c r="O109" s="42">
        <v>507000</v>
      </c>
      <c r="P109" s="43">
        <v>1.5625E-2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976.4</v>
      </c>
      <c r="F110" s="40">
        <v>972.04999999999984</v>
      </c>
      <c r="G110" s="41">
        <v>954.54999999999973</v>
      </c>
      <c r="H110" s="41">
        <v>932.69999999999993</v>
      </c>
      <c r="I110" s="41">
        <v>915.19999999999982</v>
      </c>
      <c r="J110" s="41">
        <v>993.89999999999964</v>
      </c>
      <c r="K110" s="41">
        <v>1011.3999999999999</v>
      </c>
      <c r="L110" s="41">
        <v>1033.2499999999995</v>
      </c>
      <c r="M110" s="31">
        <v>989.55</v>
      </c>
      <c r="N110" s="31">
        <v>950.2</v>
      </c>
      <c r="O110" s="42">
        <v>11834550</v>
      </c>
      <c r="P110" s="43">
        <v>3.3170080142475515E-2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780.05</v>
      </c>
      <c r="F111" s="40">
        <v>781.2166666666667</v>
      </c>
      <c r="G111" s="41">
        <v>772.83333333333337</v>
      </c>
      <c r="H111" s="41">
        <v>765.61666666666667</v>
      </c>
      <c r="I111" s="41">
        <v>757.23333333333335</v>
      </c>
      <c r="J111" s="41">
        <v>788.43333333333339</v>
      </c>
      <c r="K111" s="41">
        <v>796.81666666666661</v>
      </c>
      <c r="L111" s="41">
        <v>804.03333333333342</v>
      </c>
      <c r="M111" s="31">
        <v>789.6</v>
      </c>
      <c r="N111" s="31">
        <v>774</v>
      </c>
      <c r="O111" s="42">
        <v>11739000</v>
      </c>
      <c r="P111" s="43">
        <v>2.6504254147028217E-2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151.30000000000001</v>
      </c>
      <c r="F112" s="40">
        <v>152.70000000000002</v>
      </c>
      <c r="G112" s="41">
        <v>149.00000000000003</v>
      </c>
      <c r="H112" s="41">
        <v>146.70000000000002</v>
      </c>
      <c r="I112" s="41">
        <v>143.00000000000003</v>
      </c>
      <c r="J112" s="41">
        <v>155.00000000000003</v>
      </c>
      <c r="K112" s="41">
        <v>158.70000000000002</v>
      </c>
      <c r="L112" s="41">
        <v>161.00000000000003</v>
      </c>
      <c r="M112" s="31">
        <v>156.4</v>
      </c>
      <c r="N112" s="31">
        <v>150.4</v>
      </c>
      <c r="O112" s="42">
        <v>39072000</v>
      </c>
      <c r="P112" s="43">
        <v>-1.1836115326251897E-2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165.25</v>
      </c>
      <c r="F113" s="40">
        <v>165.38333333333333</v>
      </c>
      <c r="G113" s="41">
        <v>162.01666666666665</v>
      </c>
      <c r="H113" s="41">
        <v>158.78333333333333</v>
      </c>
      <c r="I113" s="41">
        <v>155.41666666666666</v>
      </c>
      <c r="J113" s="41">
        <v>168.61666666666665</v>
      </c>
      <c r="K113" s="41">
        <v>171.98333333333332</v>
      </c>
      <c r="L113" s="41">
        <v>175.21666666666664</v>
      </c>
      <c r="M113" s="31">
        <v>168.75</v>
      </c>
      <c r="N113" s="31">
        <v>162.15</v>
      </c>
      <c r="O113" s="42">
        <v>31092000</v>
      </c>
      <c r="P113" s="43">
        <v>-5.1263273526180889E-2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516.6</v>
      </c>
      <c r="F114" s="40">
        <v>518.65</v>
      </c>
      <c r="G114" s="41">
        <v>512.29999999999995</v>
      </c>
      <c r="H114" s="41">
        <v>508</v>
      </c>
      <c r="I114" s="41">
        <v>501.65</v>
      </c>
      <c r="J114" s="41">
        <v>522.94999999999993</v>
      </c>
      <c r="K114" s="41">
        <v>529.30000000000007</v>
      </c>
      <c r="L114" s="41">
        <v>533.59999999999991</v>
      </c>
      <c r="M114" s="31">
        <v>525</v>
      </c>
      <c r="N114" s="31">
        <v>514.35</v>
      </c>
      <c r="O114" s="42">
        <v>9274000</v>
      </c>
      <c r="P114" s="43">
        <v>8.1389925373134331E-2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7020.9</v>
      </c>
      <c r="F115" s="40">
        <v>7024.833333333333</v>
      </c>
      <c r="G115" s="41">
        <v>6987.1166666666659</v>
      </c>
      <c r="H115" s="41">
        <v>6953.333333333333</v>
      </c>
      <c r="I115" s="41">
        <v>6915.6166666666659</v>
      </c>
      <c r="J115" s="41">
        <v>7058.6166666666659</v>
      </c>
      <c r="K115" s="41">
        <v>7096.333333333333</v>
      </c>
      <c r="L115" s="41">
        <v>7130.1166666666659</v>
      </c>
      <c r="M115" s="31">
        <v>7062.55</v>
      </c>
      <c r="N115" s="31">
        <v>6991.05</v>
      </c>
      <c r="O115" s="42">
        <v>2781500</v>
      </c>
      <c r="P115" s="43">
        <v>3.7292560134253215E-2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660.05</v>
      </c>
      <c r="F116" s="40">
        <v>660.5</v>
      </c>
      <c r="G116" s="41">
        <v>656.2</v>
      </c>
      <c r="H116" s="41">
        <v>652.35</v>
      </c>
      <c r="I116" s="41">
        <v>648.05000000000007</v>
      </c>
      <c r="J116" s="41">
        <v>664.35</v>
      </c>
      <c r="K116" s="41">
        <v>668.65</v>
      </c>
      <c r="L116" s="41">
        <v>672.5</v>
      </c>
      <c r="M116" s="31">
        <v>664.8</v>
      </c>
      <c r="N116" s="31">
        <v>656.65</v>
      </c>
      <c r="O116" s="42">
        <v>12315000</v>
      </c>
      <c r="P116" s="43">
        <v>-2.1454112038140644E-2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2684.35</v>
      </c>
      <c r="F117" s="40">
        <v>2691.35</v>
      </c>
      <c r="G117" s="41">
        <v>2633.75</v>
      </c>
      <c r="H117" s="41">
        <v>2583.15</v>
      </c>
      <c r="I117" s="41">
        <v>2525.5500000000002</v>
      </c>
      <c r="J117" s="41">
        <v>2741.95</v>
      </c>
      <c r="K117" s="41">
        <v>2799.5499999999993</v>
      </c>
      <c r="L117" s="41">
        <v>2850.1499999999996</v>
      </c>
      <c r="M117" s="31">
        <v>2748.95</v>
      </c>
      <c r="N117" s="31">
        <v>2640.75</v>
      </c>
      <c r="O117" s="42">
        <v>424600</v>
      </c>
      <c r="P117" s="43">
        <v>3.0582524271844661E-2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1080.4000000000001</v>
      </c>
      <c r="F118" s="40">
        <v>1081.4333333333334</v>
      </c>
      <c r="G118" s="41">
        <v>1065.8666666666668</v>
      </c>
      <c r="H118" s="41">
        <v>1051.3333333333335</v>
      </c>
      <c r="I118" s="41">
        <v>1035.7666666666669</v>
      </c>
      <c r="J118" s="41">
        <v>1095.9666666666667</v>
      </c>
      <c r="K118" s="41">
        <v>1111.5333333333333</v>
      </c>
      <c r="L118" s="41">
        <v>1126.0666666666666</v>
      </c>
      <c r="M118" s="31">
        <v>1097</v>
      </c>
      <c r="N118" s="31">
        <v>1066.9000000000001</v>
      </c>
      <c r="O118" s="42">
        <v>2816450</v>
      </c>
      <c r="P118" s="43">
        <v>-1.8573046432616081E-2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1142.1500000000001</v>
      </c>
      <c r="F119" s="40">
        <v>1146.5833333333333</v>
      </c>
      <c r="G119" s="41">
        <v>1134.5666666666666</v>
      </c>
      <c r="H119" s="41">
        <v>1126.9833333333333</v>
      </c>
      <c r="I119" s="41">
        <v>1114.9666666666667</v>
      </c>
      <c r="J119" s="41">
        <v>1154.1666666666665</v>
      </c>
      <c r="K119" s="41">
        <v>1166.1833333333334</v>
      </c>
      <c r="L119" s="41">
        <v>1173.7666666666664</v>
      </c>
      <c r="M119" s="31">
        <v>1158.5999999999999</v>
      </c>
      <c r="N119" s="31">
        <v>1139</v>
      </c>
      <c r="O119" s="42">
        <v>2040600</v>
      </c>
      <c r="P119" s="43">
        <v>-2.0731356176216527E-2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2922.8</v>
      </c>
      <c r="F120" s="40">
        <v>2929.25</v>
      </c>
      <c r="G120" s="41">
        <v>2903.55</v>
      </c>
      <c r="H120" s="41">
        <v>2884.3</v>
      </c>
      <c r="I120" s="41">
        <v>2858.6000000000004</v>
      </c>
      <c r="J120" s="41">
        <v>2948.5</v>
      </c>
      <c r="K120" s="41">
        <v>2974.2</v>
      </c>
      <c r="L120" s="41">
        <v>2993.45</v>
      </c>
      <c r="M120" s="31">
        <v>2954.95</v>
      </c>
      <c r="N120" s="31">
        <v>2910</v>
      </c>
      <c r="O120" s="42">
        <v>2116800</v>
      </c>
      <c r="P120" s="43">
        <v>-4.3556840773540571E-2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221.7</v>
      </c>
      <c r="F121" s="40">
        <v>222.83333333333334</v>
      </c>
      <c r="G121" s="41">
        <v>219.81666666666669</v>
      </c>
      <c r="H121" s="41">
        <v>217.93333333333334</v>
      </c>
      <c r="I121" s="41">
        <v>214.91666666666669</v>
      </c>
      <c r="J121" s="41">
        <v>224.7166666666667</v>
      </c>
      <c r="K121" s="41">
        <v>227.73333333333335</v>
      </c>
      <c r="L121" s="41">
        <v>229.6166666666667</v>
      </c>
      <c r="M121" s="31">
        <v>225.85</v>
      </c>
      <c r="N121" s="31">
        <v>220.95</v>
      </c>
      <c r="O121" s="42">
        <v>32270000</v>
      </c>
      <c r="P121" s="43">
        <v>-1.284796573875803E-2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2756.55</v>
      </c>
      <c r="F122" s="40">
        <v>2762.7166666666667</v>
      </c>
      <c r="G122" s="41">
        <v>2735.4333333333334</v>
      </c>
      <c r="H122" s="41">
        <v>2714.3166666666666</v>
      </c>
      <c r="I122" s="41">
        <v>2687.0333333333333</v>
      </c>
      <c r="J122" s="41">
        <v>2783.8333333333335</v>
      </c>
      <c r="K122" s="41">
        <v>2811.1166666666672</v>
      </c>
      <c r="L122" s="41">
        <v>2832.2333333333336</v>
      </c>
      <c r="M122" s="31">
        <v>2790</v>
      </c>
      <c r="N122" s="31">
        <v>2741.6</v>
      </c>
      <c r="O122" s="42">
        <v>701025</v>
      </c>
      <c r="P122" s="43">
        <v>-4.6840477242598322E-2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79073.899999999994</v>
      </c>
      <c r="F123" s="40">
        <v>78984.633333333331</v>
      </c>
      <c r="G123" s="41">
        <v>78639.266666666663</v>
      </c>
      <c r="H123" s="41">
        <v>78204.633333333331</v>
      </c>
      <c r="I123" s="41">
        <v>77859.266666666663</v>
      </c>
      <c r="J123" s="41">
        <v>79419.266666666663</v>
      </c>
      <c r="K123" s="41">
        <v>79764.633333333331</v>
      </c>
      <c r="L123" s="41">
        <v>80199.266666666663</v>
      </c>
      <c r="M123" s="31">
        <v>79330</v>
      </c>
      <c r="N123" s="31">
        <v>78550</v>
      </c>
      <c r="O123" s="42">
        <v>49560</v>
      </c>
      <c r="P123" s="43">
        <v>-5.2390057361376675E-2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1451.35</v>
      </c>
      <c r="F124" s="40">
        <v>1450.2166666666665</v>
      </c>
      <c r="G124" s="41">
        <v>1442.383333333333</v>
      </c>
      <c r="H124" s="41">
        <v>1433.4166666666665</v>
      </c>
      <c r="I124" s="41">
        <v>1425.583333333333</v>
      </c>
      <c r="J124" s="41">
        <v>1459.1833333333329</v>
      </c>
      <c r="K124" s="41">
        <v>1467.0166666666664</v>
      </c>
      <c r="L124" s="41">
        <v>1475.9833333333329</v>
      </c>
      <c r="M124" s="31">
        <v>1458.05</v>
      </c>
      <c r="N124" s="31">
        <v>1441.25</v>
      </c>
      <c r="O124" s="42">
        <v>3609000</v>
      </c>
      <c r="P124" s="43">
        <v>-2.1951219512195121E-2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383.6</v>
      </c>
      <c r="F125" s="40">
        <v>385.45</v>
      </c>
      <c r="G125" s="41">
        <v>381.2</v>
      </c>
      <c r="H125" s="41">
        <v>378.8</v>
      </c>
      <c r="I125" s="41">
        <v>374.55</v>
      </c>
      <c r="J125" s="41">
        <v>387.84999999999997</v>
      </c>
      <c r="K125" s="41">
        <v>392.09999999999997</v>
      </c>
      <c r="L125" s="41">
        <v>394.49999999999994</v>
      </c>
      <c r="M125" s="31">
        <v>389.7</v>
      </c>
      <c r="N125" s="31">
        <v>383.05</v>
      </c>
      <c r="O125" s="42">
        <v>4054400</v>
      </c>
      <c r="P125" s="43">
        <v>4.6674927715819908E-2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84.05</v>
      </c>
      <c r="F126" s="40">
        <v>83.833333333333329</v>
      </c>
      <c r="G126" s="41">
        <v>82.216666666666654</v>
      </c>
      <c r="H126" s="41">
        <v>80.383333333333326</v>
      </c>
      <c r="I126" s="41">
        <v>78.766666666666652</v>
      </c>
      <c r="J126" s="41">
        <v>85.666666666666657</v>
      </c>
      <c r="K126" s="41">
        <v>87.283333333333331</v>
      </c>
      <c r="L126" s="41">
        <v>89.11666666666666</v>
      </c>
      <c r="M126" s="31">
        <v>85.45</v>
      </c>
      <c r="N126" s="31">
        <v>82</v>
      </c>
      <c r="O126" s="42">
        <v>98821000</v>
      </c>
      <c r="P126" s="43">
        <v>0.18729575163398693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5442.75</v>
      </c>
      <c r="F127" s="40">
        <v>5454.3833333333332</v>
      </c>
      <c r="G127" s="41">
        <v>5413.7666666666664</v>
      </c>
      <c r="H127" s="41">
        <v>5384.7833333333328</v>
      </c>
      <c r="I127" s="41">
        <v>5344.1666666666661</v>
      </c>
      <c r="J127" s="41">
        <v>5483.3666666666668</v>
      </c>
      <c r="K127" s="41">
        <v>5523.9833333333336</v>
      </c>
      <c r="L127" s="41">
        <v>5552.9666666666672</v>
      </c>
      <c r="M127" s="31">
        <v>5495</v>
      </c>
      <c r="N127" s="31">
        <v>5425.4</v>
      </c>
      <c r="O127" s="42">
        <v>915750</v>
      </c>
      <c r="P127" s="43">
        <v>9.5080611823067391E-3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3737.7</v>
      </c>
      <c r="F128" s="40">
        <v>3753.9166666666665</v>
      </c>
      <c r="G128" s="41">
        <v>3706.833333333333</v>
      </c>
      <c r="H128" s="41">
        <v>3675.9666666666667</v>
      </c>
      <c r="I128" s="41">
        <v>3628.8833333333332</v>
      </c>
      <c r="J128" s="41">
        <v>3784.7833333333328</v>
      </c>
      <c r="K128" s="41">
        <v>3831.8666666666659</v>
      </c>
      <c r="L128" s="41">
        <v>3862.7333333333327</v>
      </c>
      <c r="M128" s="31">
        <v>3801</v>
      </c>
      <c r="N128" s="31">
        <v>3723.05</v>
      </c>
      <c r="O128" s="42">
        <v>465750</v>
      </c>
      <c r="P128" s="43">
        <v>1.4208721215090642E-2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18309.05</v>
      </c>
      <c r="F129" s="40">
        <v>18260.25</v>
      </c>
      <c r="G129" s="41">
        <v>18189.55</v>
      </c>
      <c r="H129" s="41">
        <v>18070.05</v>
      </c>
      <c r="I129" s="41">
        <v>17999.349999999999</v>
      </c>
      <c r="J129" s="41">
        <v>18379.75</v>
      </c>
      <c r="K129" s="41">
        <v>18450.449999999997</v>
      </c>
      <c r="L129" s="41">
        <v>18569.95</v>
      </c>
      <c r="M129" s="31">
        <v>18330.95</v>
      </c>
      <c r="N129" s="31">
        <v>18140.75</v>
      </c>
      <c r="O129" s="42">
        <v>346400</v>
      </c>
      <c r="P129" s="43">
        <v>-1.5349630471859011E-2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172.1</v>
      </c>
      <c r="F130" s="40">
        <v>171.7166666666667</v>
      </c>
      <c r="G130" s="41">
        <v>168.43333333333339</v>
      </c>
      <c r="H130" s="41">
        <v>164.76666666666671</v>
      </c>
      <c r="I130" s="41">
        <v>161.48333333333341</v>
      </c>
      <c r="J130" s="41">
        <v>175.38333333333338</v>
      </c>
      <c r="K130" s="41">
        <v>178.66666666666669</v>
      </c>
      <c r="L130" s="41">
        <v>182.33333333333337</v>
      </c>
      <c r="M130" s="31">
        <v>175</v>
      </c>
      <c r="N130" s="31">
        <v>168.05</v>
      </c>
      <c r="O130" s="42">
        <v>121370500</v>
      </c>
      <c r="P130" s="43">
        <v>1.8612235717498874E-2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118.15</v>
      </c>
      <c r="F131" s="40">
        <v>118.21666666666668</v>
      </c>
      <c r="G131" s="41">
        <v>116.98333333333336</v>
      </c>
      <c r="H131" s="41">
        <v>115.81666666666668</v>
      </c>
      <c r="I131" s="41">
        <v>114.58333333333336</v>
      </c>
      <c r="J131" s="41">
        <v>119.38333333333337</v>
      </c>
      <c r="K131" s="41">
        <v>120.61666666666669</v>
      </c>
      <c r="L131" s="41">
        <v>121.78333333333337</v>
      </c>
      <c r="M131" s="31">
        <v>119.45</v>
      </c>
      <c r="N131" s="31">
        <v>117.05</v>
      </c>
      <c r="O131" s="42">
        <v>65424600</v>
      </c>
      <c r="P131" s="43">
        <v>-1.3324164016160921E-2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116.3</v>
      </c>
      <c r="F132" s="40">
        <v>116.33333333333333</v>
      </c>
      <c r="G132" s="41">
        <v>115.56666666666666</v>
      </c>
      <c r="H132" s="41">
        <v>114.83333333333333</v>
      </c>
      <c r="I132" s="41">
        <v>114.06666666666666</v>
      </c>
      <c r="J132" s="41">
        <v>117.06666666666666</v>
      </c>
      <c r="K132" s="41">
        <v>117.83333333333334</v>
      </c>
      <c r="L132" s="41">
        <v>118.56666666666666</v>
      </c>
      <c r="M132" s="31">
        <v>117.1</v>
      </c>
      <c r="N132" s="31">
        <v>115.6</v>
      </c>
      <c r="O132" s="42">
        <v>49926800</v>
      </c>
      <c r="P132" s="43">
        <v>1.7257609036711641E-2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31066</v>
      </c>
      <c r="F133" s="40">
        <v>31419.033333333336</v>
      </c>
      <c r="G133" s="41">
        <v>30636.966666666674</v>
      </c>
      <c r="H133" s="41">
        <v>30207.933333333338</v>
      </c>
      <c r="I133" s="41">
        <v>29425.866666666676</v>
      </c>
      <c r="J133" s="41">
        <v>31848.066666666673</v>
      </c>
      <c r="K133" s="41">
        <v>32630.133333333331</v>
      </c>
      <c r="L133" s="41">
        <v>33059.166666666672</v>
      </c>
      <c r="M133" s="31">
        <v>32201.1</v>
      </c>
      <c r="N133" s="31">
        <v>30990</v>
      </c>
      <c r="O133" s="42">
        <v>84300</v>
      </c>
      <c r="P133" s="43">
        <v>8.7040618955512572E-2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2732.1</v>
      </c>
      <c r="F134" s="40">
        <v>2729.0333333333333</v>
      </c>
      <c r="G134" s="41">
        <v>2694.0666666666666</v>
      </c>
      <c r="H134" s="41">
        <v>2656.0333333333333</v>
      </c>
      <c r="I134" s="41">
        <v>2621.0666666666666</v>
      </c>
      <c r="J134" s="41">
        <v>2767.0666666666666</v>
      </c>
      <c r="K134" s="41">
        <v>2802.0333333333328</v>
      </c>
      <c r="L134" s="41">
        <v>2840.0666666666666</v>
      </c>
      <c r="M134" s="31">
        <v>2764</v>
      </c>
      <c r="N134" s="31">
        <v>2691</v>
      </c>
      <c r="O134" s="42">
        <v>2721675</v>
      </c>
      <c r="P134" s="43">
        <v>5.8949080191076329E-3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216.1</v>
      </c>
      <c r="F135" s="40">
        <v>215.7833333333333</v>
      </c>
      <c r="G135" s="41">
        <v>214.76666666666659</v>
      </c>
      <c r="H135" s="41">
        <v>213.43333333333328</v>
      </c>
      <c r="I135" s="41">
        <v>212.41666666666657</v>
      </c>
      <c r="J135" s="41">
        <v>217.11666666666662</v>
      </c>
      <c r="K135" s="41">
        <v>218.13333333333333</v>
      </c>
      <c r="L135" s="41">
        <v>219.46666666666664</v>
      </c>
      <c r="M135" s="31">
        <v>216.8</v>
      </c>
      <c r="N135" s="31">
        <v>214.45</v>
      </c>
      <c r="O135" s="42">
        <v>30291000</v>
      </c>
      <c r="P135" s="43">
        <v>-5.8093737692004729E-3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128.4</v>
      </c>
      <c r="F136" s="40">
        <v>128.85000000000002</v>
      </c>
      <c r="G136" s="41">
        <v>126.90000000000003</v>
      </c>
      <c r="H136" s="41">
        <v>125.4</v>
      </c>
      <c r="I136" s="41">
        <v>123.45000000000002</v>
      </c>
      <c r="J136" s="41">
        <v>130.35000000000005</v>
      </c>
      <c r="K136" s="41">
        <v>132.30000000000004</v>
      </c>
      <c r="L136" s="41">
        <v>133.80000000000007</v>
      </c>
      <c r="M136" s="31">
        <v>130.80000000000001</v>
      </c>
      <c r="N136" s="31">
        <v>127.35</v>
      </c>
      <c r="O136" s="42">
        <v>35036200</v>
      </c>
      <c r="P136" s="43">
        <v>-1.4646904969485614E-2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5751.1</v>
      </c>
      <c r="F137" s="40">
        <v>5766.9833333333336</v>
      </c>
      <c r="G137" s="41">
        <v>5699.4666666666672</v>
      </c>
      <c r="H137" s="41">
        <v>5647.8333333333339</v>
      </c>
      <c r="I137" s="41">
        <v>5580.3166666666675</v>
      </c>
      <c r="J137" s="41">
        <v>5818.6166666666668</v>
      </c>
      <c r="K137" s="41">
        <v>5886.1333333333332</v>
      </c>
      <c r="L137" s="41">
        <v>5937.7666666666664</v>
      </c>
      <c r="M137" s="31">
        <v>5834.5</v>
      </c>
      <c r="N137" s="31">
        <v>5715.35</v>
      </c>
      <c r="O137" s="42">
        <v>357125</v>
      </c>
      <c r="P137" s="43">
        <v>4.7287390029325513E-2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2211.5</v>
      </c>
      <c r="F138" s="40">
        <v>2218.2000000000003</v>
      </c>
      <c r="G138" s="41">
        <v>2201.4000000000005</v>
      </c>
      <c r="H138" s="41">
        <v>2191.3000000000002</v>
      </c>
      <c r="I138" s="41">
        <v>2174.5000000000005</v>
      </c>
      <c r="J138" s="41">
        <v>2228.3000000000006</v>
      </c>
      <c r="K138" s="41">
        <v>2245.1000000000008</v>
      </c>
      <c r="L138" s="41">
        <v>2255.2000000000007</v>
      </c>
      <c r="M138" s="31">
        <v>2235</v>
      </c>
      <c r="N138" s="31">
        <v>2208.1</v>
      </c>
      <c r="O138" s="42">
        <v>2820500</v>
      </c>
      <c r="P138" s="43">
        <v>-1.6390584132519617E-2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3141.55</v>
      </c>
      <c r="F139" s="40">
        <v>3154.7000000000003</v>
      </c>
      <c r="G139" s="41">
        <v>3121.9500000000007</v>
      </c>
      <c r="H139" s="41">
        <v>3102.3500000000004</v>
      </c>
      <c r="I139" s="41">
        <v>3069.6000000000008</v>
      </c>
      <c r="J139" s="41">
        <v>3174.3000000000006</v>
      </c>
      <c r="K139" s="41">
        <v>3207.0499999999997</v>
      </c>
      <c r="L139" s="41">
        <v>3226.6500000000005</v>
      </c>
      <c r="M139" s="31">
        <v>3187.45</v>
      </c>
      <c r="N139" s="31">
        <v>3135.1</v>
      </c>
      <c r="O139" s="42">
        <v>990750</v>
      </c>
      <c r="P139" s="43">
        <v>8.9103869653767813E-3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37.799999999999997</v>
      </c>
      <c r="F140" s="40">
        <v>37.833333333333336</v>
      </c>
      <c r="G140" s="41">
        <v>37.466666666666669</v>
      </c>
      <c r="H140" s="41">
        <v>37.133333333333333</v>
      </c>
      <c r="I140" s="41">
        <v>36.766666666666666</v>
      </c>
      <c r="J140" s="41">
        <v>38.166666666666671</v>
      </c>
      <c r="K140" s="41">
        <v>38.533333333333331</v>
      </c>
      <c r="L140" s="41">
        <v>38.866666666666674</v>
      </c>
      <c r="M140" s="31">
        <v>38.200000000000003</v>
      </c>
      <c r="N140" s="31">
        <v>37.5</v>
      </c>
      <c r="O140" s="42">
        <v>331696000</v>
      </c>
      <c r="P140" s="43">
        <v>-8.7975137461152285E-3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183.95</v>
      </c>
      <c r="F141" s="40">
        <v>184.35</v>
      </c>
      <c r="G141" s="41">
        <v>182.04999999999998</v>
      </c>
      <c r="H141" s="41">
        <v>180.14999999999998</v>
      </c>
      <c r="I141" s="41">
        <v>177.84999999999997</v>
      </c>
      <c r="J141" s="41">
        <v>186.25</v>
      </c>
      <c r="K141" s="41">
        <v>188.55</v>
      </c>
      <c r="L141" s="41">
        <v>190.45000000000002</v>
      </c>
      <c r="M141" s="31">
        <v>186.65</v>
      </c>
      <c r="N141" s="31">
        <v>182.45</v>
      </c>
      <c r="O141" s="42">
        <v>30680749</v>
      </c>
      <c r="P141" s="43">
        <v>1.2182387747998607E-3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1416.55</v>
      </c>
      <c r="F142" s="40">
        <v>1422.3666666666668</v>
      </c>
      <c r="G142" s="41">
        <v>1395.7333333333336</v>
      </c>
      <c r="H142" s="41">
        <v>1374.9166666666667</v>
      </c>
      <c r="I142" s="41">
        <v>1348.2833333333335</v>
      </c>
      <c r="J142" s="41">
        <v>1443.1833333333336</v>
      </c>
      <c r="K142" s="41">
        <v>1469.8166666666668</v>
      </c>
      <c r="L142" s="41">
        <v>1490.6333333333337</v>
      </c>
      <c r="M142" s="31">
        <v>1449</v>
      </c>
      <c r="N142" s="31">
        <v>1401.55</v>
      </c>
      <c r="O142" s="42">
        <v>1914528</v>
      </c>
      <c r="P142" s="43">
        <v>5.329153605015674E-2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982.75</v>
      </c>
      <c r="F143" s="40">
        <v>988</v>
      </c>
      <c r="G143" s="41">
        <v>975</v>
      </c>
      <c r="H143" s="41">
        <v>967.25</v>
      </c>
      <c r="I143" s="41">
        <v>954.25</v>
      </c>
      <c r="J143" s="41">
        <v>995.75</v>
      </c>
      <c r="K143" s="41">
        <v>1008.75</v>
      </c>
      <c r="L143" s="41">
        <v>1016.5</v>
      </c>
      <c r="M143" s="31">
        <v>1001</v>
      </c>
      <c r="N143" s="31">
        <v>980.25</v>
      </c>
      <c r="O143" s="42">
        <v>2102900</v>
      </c>
      <c r="P143" s="43">
        <v>6.2714776632302405E-2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176.2</v>
      </c>
      <c r="F144" s="40">
        <v>176.58333333333334</v>
      </c>
      <c r="G144" s="41">
        <v>174.9666666666667</v>
      </c>
      <c r="H144" s="41">
        <v>173.73333333333335</v>
      </c>
      <c r="I144" s="41">
        <v>172.1166666666667</v>
      </c>
      <c r="J144" s="41">
        <v>177.81666666666669</v>
      </c>
      <c r="K144" s="41">
        <v>179.43333333333331</v>
      </c>
      <c r="L144" s="41">
        <v>180.66666666666669</v>
      </c>
      <c r="M144" s="31">
        <v>178.2</v>
      </c>
      <c r="N144" s="31">
        <v>175.35</v>
      </c>
      <c r="O144" s="42">
        <v>38851300</v>
      </c>
      <c r="P144" s="43">
        <v>-9.0243361195354692E-3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147.1</v>
      </c>
      <c r="F145" s="40">
        <v>148.16666666666666</v>
      </c>
      <c r="G145" s="41">
        <v>145.68333333333331</v>
      </c>
      <c r="H145" s="41">
        <v>144.26666666666665</v>
      </c>
      <c r="I145" s="41">
        <v>141.7833333333333</v>
      </c>
      <c r="J145" s="41">
        <v>149.58333333333331</v>
      </c>
      <c r="K145" s="41">
        <v>152.06666666666666</v>
      </c>
      <c r="L145" s="41">
        <v>153.48333333333332</v>
      </c>
      <c r="M145" s="31">
        <v>150.65</v>
      </c>
      <c r="N145" s="31">
        <v>146.75</v>
      </c>
      <c r="O145" s="42">
        <v>25140000</v>
      </c>
      <c r="P145" s="43">
        <v>1.5757575757575758E-2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2143.8000000000002</v>
      </c>
      <c r="F146" s="40">
        <v>2135.9</v>
      </c>
      <c r="G146" s="41">
        <v>2118.9</v>
      </c>
      <c r="H146" s="41">
        <v>2094</v>
      </c>
      <c r="I146" s="41">
        <v>2077</v>
      </c>
      <c r="J146" s="41">
        <v>2160.8000000000002</v>
      </c>
      <c r="K146" s="41">
        <v>2177.8000000000002</v>
      </c>
      <c r="L146" s="41">
        <v>2202.7000000000003</v>
      </c>
      <c r="M146" s="31">
        <v>2152.9</v>
      </c>
      <c r="N146" s="31">
        <v>2111</v>
      </c>
      <c r="O146" s="42">
        <v>32904500</v>
      </c>
      <c r="P146" s="43">
        <v>-1.2625561698711938E-2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134.44999999999999</v>
      </c>
      <c r="F147" s="40">
        <v>133.65</v>
      </c>
      <c r="G147" s="41">
        <v>130</v>
      </c>
      <c r="H147" s="41">
        <v>125.54999999999998</v>
      </c>
      <c r="I147" s="41">
        <v>121.89999999999998</v>
      </c>
      <c r="J147" s="41">
        <v>138.10000000000002</v>
      </c>
      <c r="K147" s="41">
        <v>141.75000000000006</v>
      </c>
      <c r="L147" s="41">
        <v>146.20000000000005</v>
      </c>
      <c r="M147" s="31">
        <v>137.30000000000001</v>
      </c>
      <c r="N147" s="31">
        <v>129.19999999999999</v>
      </c>
      <c r="O147" s="42">
        <v>173042500</v>
      </c>
      <c r="P147" s="43">
        <v>6.6015099198220864E-2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1141.6500000000001</v>
      </c>
      <c r="F148" s="40">
        <v>1140.6500000000001</v>
      </c>
      <c r="G148" s="41">
        <v>1136.3500000000001</v>
      </c>
      <c r="H148" s="41">
        <v>1131.05</v>
      </c>
      <c r="I148" s="41">
        <v>1126.75</v>
      </c>
      <c r="J148" s="41">
        <v>1145.9500000000003</v>
      </c>
      <c r="K148" s="41">
        <v>1150.2500000000005</v>
      </c>
      <c r="L148" s="41">
        <v>1155.5500000000004</v>
      </c>
      <c r="M148" s="31">
        <v>1144.95</v>
      </c>
      <c r="N148" s="31">
        <v>1135.3499999999999</v>
      </c>
      <c r="O148" s="42">
        <v>8437500</v>
      </c>
      <c r="P148" s="43">
        <v>1.078167115902965E-2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431.8</v>
      </c>
      <c r="F149" s="40">
        <v>429.9666666666667</v>
      </c>
      <c r="G149" s="41">
        <v>427.13333333333338</v>
      </c>
      <c r="H149" s="41">
        <v>422.4666666666667</v>
      </c>
      <c r="I149" s="41">
        <v>419.63333333333338</v>
      </c>
      <c r="J149" s="41">
        <v>434.63333333333338</v>
      </c>
      <c r="K149" s="41">
        <v>437.46666666666664</v>
      </c>
      <c r="L149" s="41">
        <v>442.13333333333338</v>
      </c>
      <c r="M149" s="31">
        <v>432.8</v>
      </c>
      <c r="N149" s="31">
        <v>425.3</v>
      </c>
      <c r="O149" s="42">
        <v>103774500</v>
      </c>
      <c r="P149" s="43">
        <v>-3.916204736879994E-3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26666.2</v>
      </c>
      <c r="F150" s="40">
        <v>26767.383333333331</v>
      </c>
      <c r="G150" s="41">
        <v>26504.916666666664</v>
      </c>
      <c r="H150" s="41">
        <v>26343.633333333331</v>
      </c>
      <c r="I150" s="41">
        <v>26081.166666666664</v>
      </c>
      <c r="J150" s="41">
        <v>26928.666666666664</v>
      </c>
      <c r="K150" s="41">
        <v>27191.133333333331</v>
      </c>
      <c r="L150" s="41">
        <v>27352.416666666664</v>
      </c>
      <c r="M150" s="31">
        <v>27029.85</v>
      </c>
      <c r="N150" s="31">
        <v>26606.1</v>
      </c>
      <c r="O150" s="42">
        <v>205325</v>
      </c>
      <c r="P150" s="43">
        <v>1.5454995054401583E-2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2243.6999999999998</v>
      </c>
      <c r="F151" s="40">
        <v>2235.7666666666664</v>
      </c>
      <c r="G151" s="41">
        <v>2194.833333333333</v>
      </c>
      <c r="H151" s="41">
        <v>2145.9666666666667</v>
      </c>
      <c r="I151" s="41">
        <v>2105.0333333333333</v>
      </c>
      <c r="J151" s="41">
        <v>2284.6333333333328</v>
      </c>
      <c r="K151" s="41">
        <v>2325.5666666666662</v>
      </c>
      <c r="L151" s="41">
        <v>2374.4333333333325</v>
      </c>
      <c r="M151" s="31">
        <v>2276.6999999999998</v>
      </c>
      <c r="N151" s="31">
        <v>2186.9</v>
      </c>
      <c r="O151" s="42">
        <v>2026750</v>
      </c>
      <c r="P151" s="43">
        <v>-2.6034095414298929E-2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8885.25</v>
      </c>
      <c r="F152" s="40">
        <v>8907.0166666666682</v>
      </c>
      <c r="G152" s="41">
        <v>8798.1333333333369</v>
      </c>
      <c r="H152" s="41">
        <v>8711.0166666666682</v>
      </c>
      <c r="I152" s="41">
        <v>8602.1333333333369</v>
      </c>
      <c r="J152" s="41">
        <v>8994.1333333333369</v>
      </c>
      <c r="K152" s="41">
        <v>9103.0166666666682</v>
      </c>
      <c r="L152" s="41">
        <v>9190.1333333333369</v>
      </c>
      <c r="M152" s="31">
        <v>9015.9</v>
      </c>
      <c r="N152" s="31">
        <v>8819.9</v>
      </c>
      <c r="O152" s="42">
        <v>691125</v>
      </c>
      <c r="P152" s="43">
        <v>2.9800707766809462E-2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1294.95</v>
      </c>
      <c r="F153" s="40">
        <v>1299.8</v>
      </c>
      <c r="G153" s="41">
        <v>1284.3499999999999</v>
      </c>
      <c r="H153" s="41">
        <v>1273.75</v>
      </c>
      <c r="I153" s="41">
        <v>1258.3</v>
      </c>
      <c r="J153" s="41">
        <v>1310.3999999999999</v>
      </c>
      <c r="K153" s="41">
        <v>1325.8500000000001</v>
      </c>
      <c r="L153" s="41">
        <v>1336.4499999999998</v>
      </c>
      <c r="M153" s="31">
        <v>1315.25</v>
      </c>
      <c r="N153" s="31">
        <v>1289.2</v>
      </c>
      <c r="O153" s="42">
        <v>4867600</v>
      </c>
      <c r="P153" s="43">
        <v>1.3989466754443713E-3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663.9</v>
      </c>
      <c r="F154" s="40">
        <v>671.08333333333337</v>
      </c>
      <c r="G154" s="41">
        <v>653.31666666666672</v>
      </c>
      <c r="H154" s="41">
        <v>642.73333333333335</v>
      </c>
      <c r="I154" s="41">
        <v>624.9666666666667</v>
      </c>
      <c r="J154" s="41">
        <v>681.66666666666674</v>
      </c>
      <c r="K154" s="41">
        <v>699.43333333333339</v>
      </c>
      <c r="L154" s="41">
        <v>710.01666666666677</v>
      </c>
      <c r="M154" s="31">
        <v>688.85</v>
      </c>
      <c r="N154" s="31">
        <v>660.5</v>
      </c>
      <c r="O154" s="42">
        <v>2002725</v>
      </c>
      <c r="P154" s="43">
        <v>3.9957939011566773E-2</v>
      </c>
    </row>
    <row r="155" spans="1:16" ht="12.75" customHeight="1">
      <c r="A155" s="31">
        <v>145</v>
      </c>
      <c r="B155" s="324" t="s">
        <v>48</v>
      </c>
      <c r="C155" s="33" t="s">
        <v>196</v>
      </c>
      <c r="D155" s="34">
        <v>44434</v>
      </c>
      <c r="E155" s="40">
        <v>777.3</v>
      </c>
      <c r="F155" s="40">
        <v>777.65</v>
      </c>
      <c r="G155" s="41">
        <v>767.59999999999991</v>
      </c>
      <c r="H155" s="41">
        <v>757.9</v>
      </c>
      <c r="I155" s="41">
        <v>747.84999999999991</v>
      </c>
      <c r="J155" s="41">
        <v>787.34999999999991</v>
      </c>
      <c r="K155" s="41">
        <v>797.39999999999986</v>
      </c>
      <c r="L155" s="41">
        <v>807.09999999999991</v>
      </c>
      <c r="M155" s="31">
        <v>787.7</v>
      </c>
      <c r="N155" s="31">
        <v>767.95</v>
      </c>
      <c r="O155" s="42">
        <v>37339400</v>
      </c>
      <c r="P155" s="43">
        <v>-1.871187455559298E-3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522.04999999999995</v>
      </c>
      <c r="F156" s="40">
        <v>524.08333333333337</v>
      </c>
      <c r="G156" s="41">
        <v>518.16666666666674</v>
      </c>
      <c r="H156" s="41">
        <v>514.28333333333342</v>
      </c>
      <c r="I156" s="41">
        <v>508.36666666666679</v>
      </c>
      <c r="J156" s="41">
        <v>527.9666666666667</v>
      </c>
      <c r="K156" s="41">
        <v>533.88333333333344</v>
      </c>
      <c r="L156" s="41">
        <v>537.76666666666665</v>
      </c>
      <c r="M156" s="31">
        <v>530</v>
      </c>
      <c r="N156" s="31">
        <v>520.20000000000005</v>
      </c>
      <c r="O156" s="42">
        <v>13449000</v>
      </c>
      <c r="P156" s="43">
        <v>-1.6701926288831979E-3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880.8</v>
      </c>
      <c r="F157" s="40">
        <v>881.4</v>
      </c>
      <c r="G157" s="41">
        <v>875</v>
      </c>
      <c r="H157" s="41">
        <v>869.2</v>
      </c>
      <c r="I157" s="41">
        <v>862.80000000000007</v>
      </c>
      <c r="J157" s="41">
        <v>887.19999999999993</v>
      </c>
      <c r="K157" s="41">
        <v>893.5999999999998</v>
      </c>
      <c r="L157" s="41">
        <v>899.39999999999986</v>
      </c>
      <c r="M157" s="31">
        <v>887.8</v>
      </c>
      <c r="N157" s="31">
        <v>875.6</v>
      </c>
      <c r="O157" s="42">
        <v>11212000</v>
      </c>
      <c r="P157" s="43">
        <v>-5.3229240596167496E-3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806.85</v>
      </c>
      <c r="F158" s="40">
        <v>796.94999999999993</v>
      </c>
      <c r="G158" s="41">
        <v>784.39999999999986</v>
      </c>
      <c r="H158" s="41">
        <v>761.94999999999993</v>
      </c>
      <c r="I158" s="41">
        <v>749.39999999999986</v>
      </c>
      <c r="J158" s="41">
        <v>819.39999999999986</v>
      </c>
      <c r="K158" s="41">
        <v>831.94999999999982</v>
      </c>
      <c r="L158" s="41">
        <v>854.39999999999986</v>
      </c>
      <c r="M158" s="31">
        <v>809.5</v>
      </c>
      <c r="N158" s="31">
        <v>774.5</v>
      </c>
      <c r="O158" s="42">
        <v>7981200</v>
      </c>
      <c r="P158" s="43">
        <v>7.8438526085370303E-2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308</v>
      </c>
      <c r="F159" s="40">
        <v>308.06666666666666</v>
      </c>
      <c r="G159" s="41">
        <v>303.23333333333335</v>
      </c>
      <c r="H159" s="41">
        <v>298.4666666666667</v>
      </c>
      <c r="I159" s="41">
        <v>293.63333333333338</v>
      </c>
      <c r="J159" s="41">
        <v>312.83333333333331</v>
      </c>
      <c r="K159" s="41">
        <v>317.66666666666669</v>
      </c>
      <c r="L159" s="41">
        <v>322.43333333333328</v>
      </c>
      <c r="M159" s="31">
        <v>312.89999999999998</v>
      </c>
      <c r="N159" s="31">
        <v>303.3</v>
      </c>
      <c r="O159" s="42">
        <v>107778450</v>
      </c>
      <c r="P159" s="43">
        <v>-1.62582591956714E-2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132.80000000000001</v>
      </c>
      <c r="F160" s="40">
        <v>133.16666666666666</v>
      </c>
      <c r="G160" s="41">
        <v>131.63333333333333</v>
      </c>
      <c r="H160" s="41">
        <v>130.46666666666667</v>
      </c>
      <c r="I160" s="41">
        <v>128.93333333333334</v>
      </c>
      <c r="J160" s="41">
        <v>134.33333333333331</v>
      </c>
      <c r="K160" s="41">
        <v>135.86666666666667</v>
      </c>
      <c r="L160" s="41">
        <v>137.0333333333333</v>
      </c>
      <c r="M160" s="31">
        <v>134.69999999999999</v>
      </c>
      <c r="N160" s="31">
        <v>132</v>
      </c>
      <c r="O160" s="42">
        <v>141426000</v>
      </c>
      <c r="P160" s="43">
        <v>-1.2070916635231988E-2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1464.75</v>
      </c>
      <c r="F161" s="40">
        <v>1442.75</v>
      </c>
      <c r="G161" s="41">
        <v>1406.45</v>
      </c>
      <c r="H161" s="41">
        <v>1348.15</v>
      </c>
      <c r="I161" s="41">
        <v>1311.8500000000001</v>
      </c>
      <c r="J161" s="41">
        <v>1501.05</v>
      </c>
      <c r="K161" s="41">
        <v>1537.3500000000001</v>
      </c>
      <c r="L161" s="41">
        <v>1595.6499999999999</v>
      </c>
      <c r="M161" s="31">
        <v>1479.05</v>
      </c>
      <c r="N161" s="31">
        <v>1384.45</v>
      </c>
      <c r="O161" s="42">
        <v>49472550</v>
      </c>
      <c r="P161" s="43">
        <v>2.3277483781360433E-2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3462.15</v>
      </c>
      <c r="F162" s="40">
        <v>3433.3166666666671</v>
      </c>
      <c r="G162" s="41">
        <v>3387.8833333333341</v>
      </c>
      <c r="H162" s="41">
        <v>3313.6166666666672</v>
      </c>
      <c r="I162" s="41">
        <v>3268.1833333333343</v>
      </c>
      <c r="J162" s="41">
        <v>3507.5833333333339</v>
      </c>
      <c r="K162" s="41">
        <v>3553.0166666666673</v>
      </c>
      <c r="L162" s="41">
        <v>3627.2833333333338</v>
      </c>
      <c r="M162" s="31">
        <v>3478.75</v>
      </c>
      <c r="N162" s="31">
        <v>3359.05</v>
      </c>
      <c r="O162" s="42">
        <v>9876300</v>
      </c>
      <c r="P162" s="43">
        <v>4.5642230974463217E-2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1383.85</v>
      </c>
      <c r="F163" s="40">
        <v>1381.6000000000001</v>
      </c>
      <c r="G163" s="41">
        <v>1370.8000000000002</v>
      </c>
      <c r="H163" s="41">
        <v>1357.75</v>
      </c>
      <c r="I163" s="41">
        <v>1346.95</v>
      </c>
      <c r="J163" s="41">
        <v>1394.6500000000003</v>
      </c>
      <c r="K163" s="41">
        <v>1405.45</v>
      </c>
      <c r="L163" s="41">
        <v>1418.5000000000005</v>
      </c>
      <c r="M163" s="31">
        <v>1392.4</v>
      </c>
      <c r="N163" s="31">
        <v>1368.55</v>
      </c>
      <c r="O163" s="42">
        <v>11169000</v>
      </c>
      <c r="P163" s="43">
        <v>-7.4646760863769663E-3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1836.7</v>
      </c>
      <c r="F164" s="40">
        <v>1831.6833333333334</v>
      </c>
      <c r="G164" s="41">
        <v>1823.5166666666669</v>
      </c>
      <c r="H164" s="41">
        <v>1810.3333333333335</v>
      </c>
      <c r="I164" s="41">
        <v>1802.166666666667</v>
      </c>
      <c r="J164" s="41">
        <v>1844.8666666666668</v>
      </c>
      <c r="K164" s="41">
        <v>1853.0333333333333</v>
      </c>
      <c r="L164" s="41">
        <v>1866.2166666666667</v>
      </c>
      <c r="M164" s="31">
        <v>1839.85</v>
      </c>
      <c r="N164" s="31">
        <v>1818.5</v>
      </c>
      <c r="O164" s="42">
        <v>4662000</v>
      </c>
      <c r="P164" s="43">
        <v>6.43915003219575E-4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2966</v>
      </c>
      <c r="F165" s="40">
        <v>2934.5666666666671</v>
      </c>
      <c r="G165" s="41">
        <v>2894.1833333333343</v>
      </c>
      <c r="H165" s="41">
        <v>2822.3666666666672</v>
      </c>
      <c r="I165" s="41">
        <v>2781.9833333333345</v>
      </c>
      <c r="J165" s="41">
        <v>3006.3833333333341</v>
      </c>
      <c r="K165" s="41">
        <v>3046.7666666666664</v>
      </c>
      <c r="L165" s="41">
        <v>3118.5833333333339</v>
      </c>
      <c r="M165" s="31">
        <v>2974.95</v>
      </c>
      <c r="N165" s="31">
        <v>2862.75</v>
      </c>
      <c r="O165" s="42">
        <v>776750</v>
      </c>
      <c r="P165" s="43">
        <v>4.8512289780077615E-3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465.6</v>
      </c>
      <c r="F166" s="40">
        <v>468.3</v>
      </c>
      <c r="G166" s="41">
        <v>461.6</v>
      </c>
      <c r="H166" s="41">
        <v>457.6</v>
      </c>
      <c r="I166" s="41">
        <v>450.90000000000003</v>
      </c>
      <c r="J166" s="41">
        <v>472.3</v>
      </c>
      <c r="K166" s="41">
        <v>478.99999999999994</v>
      </c>
      <c r="L166" s="41">
        <v>483</v>
      </c>
      <c r="M166" s="31">
        <v>475</v>
      </c>
      <c r="N166" s="31">
        <v>464.3</v>
      </c>
      <c r="O166" s="42">
        <v>2641500</v>
      </c>
      <c r="P166" s="43">
        <v>-2.2662889518413596E-3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883.7</v>
      </c>
      <c r="F167" s="40">
        <v>888.56666666666661</v>
      </c>
      <c r="G167" s="41">
        <v>875.13333333333321</v>
      </c>
      <c r="H167" s="41">
        <v>866.56666666666661</v>
      </c>
      <c r="I167" s="41">
        <v>853.13333333333321</v>
      </c>
      <c r="J167" s="41">
        <v>897.13333333333321</v>
      </c>
      <c r="K167" s="41">
        <v>910.56666666666661</v>
      </c>
      <c r="L167" s="41">
        <v>919.13333333333321</v>
      </c>
      <c r="M167" s="31">
        <v>902</v>
      </c>
      <c r="N167" s="31">
        <v>880</v>
      </c>
      <c r="O167" s="42">
        <v>1403600</v>
      </c>
      <c r="P167" s="43">
        <v>-1.1235955056179775E-2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554.29999999999995</v>
      </c>
      <c r="F168" s="40">
        <v>554.05000000000007</v>
      </c>
      <c r="G168" s="41">
        <v>549.65000000000009</v>
      </c>
      <c r="H168" s="41">
        <v>545</v>
      </c>
      <c r="I168" s="41">
        <v>540.6</v>
      </c>
      <c r="J168" s="41">
        <v>558.70000000000016</v>
      </c>
      <c r="K168" s="41">
        <v>563.1</v>
      </c>
      <c r="L168" s="41">
        <v>567.75000000000023</v>
      </c>
      <c r="M168" s="31">
        <v>558.45000000000005</v>
      </c>
      <c r="N168" s="31">
        <v>549.4</v>
      </c>
      <c r="O168" s="42">
        <v>6727000</v>
      </c>
      <c r="P168" s="43">
        <v>-1.6779210149375896E-2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1400</v>
      </c>
      <c r="F169" s="40">
        <v>1400.7166666666665</v>
      </c>
      <c r="G169" s="41">
        <v>1388.7833333333328</v>
      </c>
      <c r="H169" s="41">
        <v>1377.5666666666664</v>
      </c>
      <c r="I169" s="41">
        <v>1365.6333333333328</v>
      </c>
      <c r="J169" s="41">
        <v>1411.9333333333329</v>
      </c>
      <c r="K169" s="41">
        <v>1423.8666666666668</v>
      </c>
      <c r="L169" s="41">
        <v>1435.083333333333</v>
      </c>
      <c r="M169" s="31">
        <v>1412.65</v>
      </c>
      <c r="N169" s="31">
        <v>1389.5</v>
      </c>
      <c r="O169" s="42">
        <v>1867600</v>
      </c>
      <c r="P169" s="43">
        <v>5.1635790303508081E-2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7474.65</v>
      </c>
      <c r="F170" s="40">
        <v>7482.6333333333323</v>
      </c>
      <c r="G170" s="41">
        <v>7437.5666666666648</v>
      </c>
      <c r="H170" s="41">
        <v>7400.4833333333327</v>
      </c>
      <c r="I170" s="41">
        <v>7355.4166666666652</v>
      </c>
      <c r="J170" s="41">
        <v>7519.7166666666644</v>
      </c>
      <c r="K170" s="41">
        <v>7564.7833333333319</v>
      </c>
      <c r="L170" s="41">
        <v>7601.8666666666641</v>
      </c>
      <c r="M170" s="31">
        <v>7527.7</v>
      </c>
      <c r="N170" s="31">
        <v>7445.55</v>
      </c>
      <c r="O170" s="42">
        <v>1752900</v>
      </c>
      <c r="P170" s="43">
        <v>1.6291743970315398E-2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780.45</v>
      </c>
      <c r="F171" s="40">
        <v>779.56666666666661</v>
      </c>
      <c r="G171" s="41">
        <v>773.18333333333317</v>
      </c>
      <c r="H171" s="41">
        <v>765.91666666666652</v>
      </c>
      <c r="I171" s="41">
        <v>759.53333333333308</v>
      </c>
      <c r="J171" s="41">
        <v>786.83333333333326</v>
      </c>
      <c r="K171" s="41">
        <v>793.2166666666667</v>
      </c>
      <c r="L171" s="41">
        <v>800.48333333333335</v>
      </c>
      <c r="M171" s="31">
        <v>785.95</v>
      </c>
      <c r="N171" s="31">
        <v>772.3</v>
      </c>
      <c r="O171" s="42">
        <v>25585300</v>
      </c>
      <c r="P171" s="43">
        <v>3.3883168732927085E-2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329.6</v>
      </c>
      <c r="F172" s="40">
        <v>328.53333333333336</v>
      </c>
      <c r="G172" s="41">
        <v>322.81666666666672</v>
      </c>
      <c r="H172" s="41">
        <v>316.03333333333336</v>
      </c>
      <c r="I172" s="41">
        <v>310.31666666666672</v>
      </c>
      <c r="J172" s="41">
        <v>335.31666666666672</v>
      </c>
      <c r="K172" s="41">
        <v>341.0333333333333</v>
      </c>
      <c r="L172" s="41">
        <v>347.81666666666672</v>
      </c>
      <c r="M172" s="31">
        <v>334.25</v>
      </c>
      <c r="N172" s="31">
        <v>321.75</v>
      </c>
      <c r="O172" s="42">
        <v>143061900</v>
      </c>
      <c r="P172" s="43">
        <v>7.4661078001178856E-3</v>
      </c>
    </row>
    <row r="173" spans="1:16" ht="12.75" customHeight="1">
      <c r="A173" s="326">
        <v>163</v>
      </c>
      <c r="B173" s="32" t="s">
        <v>71</v>
      </c>
      <c r="C173" s="33" t="s">
        <v>214</v>
      </c>
      <c r="D173" s="34">
        <v>44434</v>
      </c>
      <c r="E173" s="40">
        <v>986.35</v>
      </c>
      <c r="F173" s="40">
        <v>989.33333333333337</v>
      </c>
      <c r="G173" s="41">
        <v>980.06666666666672</v>
      </c>
      <c r="H173" s="41">
        <v>973.7833333333333</v>
      </c>
      <c r="I173" s="41">
        <v>964.51666666666665</v>
      </c>
      <c r="J173" s="41">
        <v>995.61666666666679</v>
      </c>
      <c r="K173" s="41">
        <v>1004.8833333333334</v>
      </c>
      <c r="L173" s="41">
        <v>1011.1666666666669</v>
      </c>
      <c r="M173" s="31">
        <v>998.6</v>
      </c>
      <c r="N173" s="31">
        <v>983.05</v>
      </c>
      <c r="O173" s="42">
        <v>4219000</v>
      </c>
      <c r="P173" s="43">
        <v>1.150803164708703E-2</v>
      </c>
    </row>
    <row r="174" spans="1:16" ht="12.75" customHeight="1">
      <c r="A174" s="327">
        <v>164</v>
      </c>
      <c r="B174" s="325" t="s">
        <v>88</v>
      </c>
      <c r="C174" s="33" t="s">
        <v>215</v>
      </c>
      <c r="D174" s="34">
        <v>44434</v>
      </c>
      <c r="E174" s="40">
        <v>615.25</v>
      </c>
      <c r="F174" s="40">
        <v>614.33333333333337</v>
      </c>
      <c r="G174" s="41">
        <v>607.76666666666677</v>
      </c>
      <c r="H174" s="41">
        <v>600.28333333333342</v>
      </c>
      <c r="I174" s="41">
        <v>593.71666666666681</v>
      </c>
      <c r="J174" s="41">
        <v>621.81666666666672</v>
      </c>
      <c r="K174" s="41">
        <v>628.38333333333333</v>
      </c>
      <c r="L174" s="41">
        <v>635.86666666666667</v>
      </c>
      <c r="M174" s="31">
        <v>620.9</v>
      </c>
      <c r="N174" s="31">
        <v>606.85</v>
      </c>
      <c r="O174" s="42">
        <v>31048000</v>
      </c>
      <c r="P174" s="43">
        <v>1.0307684378704323E-4</v>
      </c>
    </row>
    <row r="175" spans="1:16" ht="12.75" customHeight="1">
      <c r="A175" s="327">
        <v>165</v>
      </c>
      <c r="B175" s="325" t="s">
        <v>183</v>
      </c>
      <c r="C175" s="33" t="s">
        <v>216</v>
      </c>
      <c r="D175" s="34">
        <v>44434</v>
      </c>
      <c r="E175" s="40">
        <v>183.45</v>
      </c>
      <c r="F175" s="40">
        <v>183.68333333333331</v>
      </c>
      <c r="G175" s="41">
        <v>181.61666666666662</v>
      </c>
      <c r="H175" s="41">
        <v>179.7833333333333</v>
      </c>
      <c r="I175" s="41">
        <v>177.71666666666661</v>
      </c>
      <c r="J175" s="41">
        <v>185.51666666666662</v>
      </c>
      <c r="K175" s="41">
        <v>187.58333333333329</v>
      </c>
      <c r="L175" s="41">
        <v>189.41666666666663</v>
      </c>
      <c r="M175" s="31">
        <v>185.75</v>
      </c>
      <c r="N175" s="31">
        <v>181.85</v>
      </c>
      <c r="O175" s="42">
        <v>77442000</v>
      </c>
      <c r="P175" s="43">
        <v>-8.9834152334152331E-3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44424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37" t="s">
        <v>16</v>
      </c>
      <c r="B8" s="439"/>
      <c r="C8" s="443" t="s">
        <v>20</v>
      </c>
      <c r="D8" s="443" t="s">
        <v>21</v>
      </c>
      <c r="E8" s="434" t="s">
        <v>22</v>
      </c>
      <c r="F8" s="435"/>
      <c r="G8" s="436"/>
      <c r="H8" s="434" t="s">
        <v>23</v>
      </c>
      <c r="I8" s="435"/>
      <c r="J8" s="436"/>
      <c r="K8" s="26"/>
      <c r="L8" s="55"/>
      <c r="M8" s="55"/>
      <c r="N8" s="1"/>
      <c r="O8" s="1"/>
    </row>
    <row r="9" spans="1:15" ht="36" customHeight="1">
      <c r="A9" s="441"/>
      <c r="B9" s="442"/>
      <c r="C9" s="442"/>
      <c r="D9" s="44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16529.099999999999</v>
      </c>
      <c r="D10" s="35">
        <v>16483</v>
      </c>
      <c r="E10" s="35">
        <v>16422.400000000001</v>
      </c>
      <c r="F10" s="35">
        <v>16315.7</v>
      </c>
      <c r="G10" s="35">
        <v>16255.100000000002</v>
      </c>
      <c r="H10" s="35">
        <v>16589.7</v>
      </c>
      <c r="I10" s="35">
        <v>16650.3</v>
      </c>
      <c r="J10" s="35">
        <v>16757</v>
      </c>
      <c r="K10" s="37">
        <v>16543.599999999999</v>
      </c>
      <c r="L10" s="37">
        <v>16376.3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36169.35</v>
      </c>
      <c r="D11" s="40">
        <v>36113.25</v>
      </c>
      <c r="E11" s="40">
        <v>35993.199999999997</v>
      </c>
      <c r="F11" s="40">
        <v>35817.049999999996</v>
      </c>
      <c r="G11" s="40">
        <v>35696.999999999993</v>
      </c>
      <c r="H11" s="40">
        <v>36289.4</v>
      </c>
      <c r="I11" s="40">
        <v>36409.450000000004</v>
      </c>
      <c r="J11" s="40">
        <v>36585.600000000006</v>
      </c>
      <c r="K11" s="31">
        <v>36233.300000000003</v>
      </c>
      <c r="L11" s="31">
        <v>35937.1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2054.8000000000002</v>
      </c>
      <c r="D12" s="40">
        <v>2055.75</v>
      </c>
      <c r="E12" s="40">
        <v>2042.9499999999998</v>
      </c>
      <c r="F12" s="40">
        <v>2031.1</v>
      </c>
      <c r="G12" s="40">
        <v>2018.2999999999997</v>
      </c>
      <c r="H12" s="40">
        <v>2067.6</v>
      </c>
      <c r="I12" s="40">
        <v>2080.4</v>
      </c>
      <c r="J12" s="40">
        <v>2092.25</v>
      </c>
      <c r="K12" s="31">
        <v>2068.5500000000002</v>
      </c>
      <c r="L12" s="31">
        <v>2043.9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4565.55</v>
      </c>
      <c r="D13" s="40">
        <v>4555.8833333333341</v>
      </c>
      <c r="E13" s="40">
        <v>4542.3666666666686</v>
      </c>
      <c r="F13" s="40">
        <v>4519.1833333333343</v>
      </c>
      <c r="G13" s="40">
        <v>4505.6666666666688</v>
      </c>
      <c r="H13" s="40">
        <v>4579.0666666666684</v>
      </c>
      <c r="I13" s="40">
        <v>4592.583333333333</v>
      </c>
      <c r="J13" s="40">
        <v>4615.7666666666682</v>
      </c>
      <c r="K13" s="31">
        <v>4569.3999999999996</v>
      </c>
      <c r="L13" s="31">
        <v>4532.7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32678.799999999999</v>
      </c>
      <c r="D14" s="40">
        <v>32588.283333333336</v>
      </c>
      <c r="E14" s="40">
        <v>32354.666666666672</v>
      </c>
      <c r="F14" s="40">
        <v>32030.533333333336</v>
      </c>
      <c r="G14" s="40">
        <v>31796.916666666672</v>
      </c>
      <c r="H14" s="40">
        <v>32912.416666666672</v>
      </c>
      <c r="I14" s="40">
        <v>33146.033333333333</v>
      </c>
      <c r="J14" s="40">
        <v>33470.166666666672</v>
      </c>
      <c r="K14" s="31">
        <v>32821.9</v>
      </c>
      <c r="L14" s="31">
        <v>32264.15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3618.55</v>
      </c>
      <c r="D15" s="40">
        <v>3619.8333333333335</v>
      </c>
      <c r="E15" s="40">
        <v>3596.7166666666672</v>
      </c>
      <c r="F15" s="40">
        <v>3574.8833333333337</v>
      </c>
      <c r="G15" s="40">
        <v>3551.7666666666673</v>
      </c>
      <c r="H15" s="40">
        <v>3641.666666666667</v>
      </c>
      <c r="I15" s="40">
        <v>3664.7833333333328</v>
      </c>
      <c r="J15" s="40">
        <v>3686.6166666666668</v>
      </c>
      <c r="K15" s="31">
        <v>3642.95</v>
      </c>
      <c r="L15" s="31">
        <v>3598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7514.65</v>
      </c>
      <c r="D16" s="40">
        <v>7528.5333333333328</v>
      </c>
      <c r="E16" s="40">
        <v>7483.0166666666655</v>
      </c>
      <c r="F16" s="40">
        <v>7451.3833333333323</v>
      </c>
      <c r="G16" s="40">
        <v>7405.866666666665</v>
      </c>
      <c r="H16" s="40">
        <v>7560.1666666666661</v>
      </c>
      <c r="I16" s="40">
        <v>7605.6833333333325</v>
      </c>
      <c r="J16" s="40">
        <v>7637.3166666666666</v>
      </c>
      <c r="K16" s="31">
        <v>7574.05</v>
      </c>
      <c r="L16" s="31">
        <v>7496.9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2308.6</v>
      </c>
      <c r="D17" s="40">
        <v>2301.6833333333329</v>
      </c>
      <c r="E17" s="40">
        <v>2280.6666666666661</v>
      </c>
      <c r="F17" s="40">
        <v>2252.7333333333331</v>
      </c>
      <c r="G17" s="40">
        <v>2231.7166666666662</v>
      </c>
      <c r="H17" s="40">
        <v>2329.6166666666659</v>
      </c>
      <c r="I17" s="40">
        <v>2350.6333333333332</v>
      </c>
      <c r="J17" s="40">
        <v>2378.5666666666657</v>
      </c>
      <c r="K17" s="31">
        <v>2322.6999999999998</v>
      </c>
      <c r="L17" s="31">
        <v>2273.75</v>
      </c>
      <c r="M17" s="31">
        <v>2.7508300000000001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1326.45</v>
      </c>
      <c r="D18" s="40">
        <v>1322.0333333333335</v>
      </c>
      <c r="E18" s="40">
        <v>1307.4666666666672</v>
      </c>
      <c r="F18" s="40">
        <v>1288.4833333333336</v>
      </c>
      <c r="G18" s="40">
        <v>1273.9166666666672</v>
      </c>
      <c r="H18" s="40">
        <v>1341.0166666666671</v>
      </c>
      <c r="I18" s="40">
        <v>1355.5833333333333</v>
      </c>
      <c r="J18" s="40">
        <v>1374.5666666666671</v>
      </c>
      <c r="K18" s="31">
        <v>1336.6</v>
      </c>
      <c r="L18" s="31">
        <v>1303.05</v>
      </c>
      <c r="M18" s="31">
        <v>8.9714100000000006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938</v>
      </c>
      <c r="D19" s="40">
        <v>940.68333333333339</v>
      </c>
      <c r="E19" s="40">
        <v>926.36666666666679</v>
      </c>
      <c r="F19" s="40">
        <v>914.73333333333335</v>
      </c>
      <c r="G19" s="40">
        <v>900.41666666666674</v>
      </c>
      <c r="H19" s="40">
        <v>952.31666666666683</v>
      </c>
      <c r="I19" s="40">
        <v>966.63333333333344</v>
      </c>
      <c r="J19" s="40">
        <v>978.26666666666688</v>
      </c>
      <c r="K19" s="31">
        <v>955</v>
      </c>
      <c r="L19" s="31">
        <v>929.05</v>
      </c>
      <c r="M19" s="31">
        <v>14.424659999999999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19010.55</v>
      </c>
      <c r="D20" s="40">
        <v>18845.283333333336</v>
      </c>
      <c r="E20" s="40">
        <v>18525.566666666673</v>
      </c>
      <c r="F20" s="40">
        <v>18040.583333333336</v>
      </c>
      <c r="G20" s="40">
        <v>17720.866666666672</v>
      </c>
      <c r="H20" s="40">
        <v>19330.266666666674</v>
      </c>
      <c r="I20" s="40">
        <v>19649.983333333341</v>
      </c>
      <c r="J20" s="40">
        <v>20134.966666666674</v>
      </c>
      <c r="K20" s="31">
        <v>19165</v>
      </c>
      <c r="L20" s="31">
        <v>18360.3</v>
      </c>
      <c r="M20" s="31">
        <v>0.20721999999999999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1437</v>
      </c>
      <c r="D21" s="40">
        <v>1439.6666666666667</v>
      </c>
      <c r="E21" s="40">
        <v>1425.3333333333335</v>
      </c>
      <c r="F21" s="40">
        <v>1413.6666666666667</v>
      </c>
      <c r="G21" s="40">
        <v>1399.3333333333335</v>
      </c>
      <c r="H21" s="40">
        <v>1451.3333333333335</v>
      </c>
      <c r="I21" s="40">
        <v>1465.666666666667</v>
      </c>
      <c r="J21" s="40">
        <v>1477.3333333333335</v>
      </c>
      <c r="K21" s="31">
        <v>1454</v>
      </c>
      <c r="L21" s="31">
        <v>1428</v>
      </c>
      <c r="M21" s="31">
        <v>20.959910000000001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919.1</v>
      </c>
      <c r="D22" s="40">
        <v>914.04999999999984</v>
      </c>
      <c r="E22" s="40">
        <v>907.09999999999968</v>
      </c>
      <c r="F22" s="40">
        <v>895.0999999999998</v>
      </c>
      <c r="G22" s="40">
        <v>888.14999999999964</v>
      </c>
      <c r="H22" s="40">
        <v>926.04999999999973</v>
      </c>
      <c r="I22" s="40">
        <v>932.99999999999977</v>
      </c>
      <c r="J22" s="40">
        <v>944.99999999999977</v>
      </c>
      <c r="K22" s="31">
        <v>921</v>
      </c>
      <c r="L22" s="31">
        <v>902.05</v>
      </c>
      <c r="M22" s="31">
        <v>24.7866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704.15</v>
      </c>
      <c r="D23" s="40">
        <v>704.23333333333323</v>
      </c>
      <c r="E23" s="40">
        <v>698.96666666666647</v>
      </c>
      <c r="F23" s="40">
        <v>693.78333333333319</v>
      </c>
      <c r="G23" s="40">
        <v>688.51666666666642</v>
      </c>
      <c r="H23" s="40">
        <v>709.41666666666652</v>
      </c>
      <c r="I23" s="40">
        <v>714.68333333333317</v>
      </c>
      <c r="J23" s="40">
        <v>719.86666666666656</v>
      </c>
      <c r="K23" s="31">
        <v>709.5</v>
      </c>
      <c r="L23" s="31">
        <v>699.05</v>
      </c>
      <c r="M23" s="31">
        <v>33.900709999999997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917.2</v>
      </c>
      <c r="D24" s="40">
        <v>905.4</v>
      </c>
      <c r="E24" s="40">
        <v>891.8</v>
      </c>
      <c r="F24" s="40">
        <v>866.4</v>
      </c>
      <c r="G24" s="40">
        <v>852.8</v>
      </c>
      <c r="H24" s="40">
        <v>930.8</v>
      </c>
      <c r="I24" s="40">
        <v>944.40000000000009</v>
      </c>
      <c r="J24" s="40">
        <v>969.8</v>
      </c>
      <c r="K24" s="31">
        <v>919</v>
      </c>
      <c r="L24" s="31">
        <v>880</v>
      </c>
      <c r="M24" s="31">
        <v>1.22441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971.15</v>
      </c>
      <c r="D25" s="40">
        <v>958.05000000000007</v>
      </c>
      <c r="E25" s="40">
        <v>939.10000000000014</v>
      </c>
      <c r="F25" s="40">
        <v>907.05000000000007</v>
      </c>
      <c r="G25" s="40">
        <v>888.10000000000014</v>
      </c>
      <c r="H25" s="40">
        <v>990.10000000000014</v>
      </c>
      <c r="I25" s="40">
        <v>1009.0500000000002</v>
      </c>
      <c r="J25" s="40">
        <v>1041.1000000000001</v>
      </c>
      <c r="K25" s="31">
        <v>977</v>
      </c>
      <c r="L25" s="31">
        <v>926</v>
      </c>
      <c r="M25" s="31">
        <v>0.84006000000000003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116.8</v>
      </c>
      <c r="D26" s="40">
        <v>116.55</v>
      </c>
      <c r="E26" s="40">
        <v>115.25</v>
      </c>
      <c r="F26" s="40">
        <v>113.7</v>
      </c>
      <c r="G26" s="40">
        <v>112.4</v>
      </c>
      <c r="H26" s="40">
        <v>118.1</v>
      </c>
      <c r="I26" s="40">
        <v>119.39999999999998</v>
      </c>
      <c r="J26" s="40">
        <v>120.94999999999999</v>
      </c>
      <c r="K26" s="31">
        <v>117.85</v>
      </c>
      <c r="L26" s="31">
        <v>115</v>
      </c>
      <c r="M26" s="31">
        <v>20.76661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206.6</v>
      </c>
      <c r="D27" s="40">
        <v>207.83333333333334</v>
      </c>
      <c r="E27" s="40">
        <v>204.7166666666667</v>
      </c>
      <c r="F27" s="40">
        <v>202.83333333333334</v>
      </c>
      <c r="G27" s="40">
        <v>199.7166666666667</v>
      </c>
      <c r="H27" s="40">
        <v>209.7166666666667</v>
      </c>
      <c r="I27" s="40">
        <v>212.83333333333331</v>
      </c>
      <c r="J27" s="40">
        <v>214.7166666666667</v>
      </c>
      <c r="K27" s="31">
        <v>210.95</v>
      </c>
      <c r="L27" s="31">
        <v>205.95</v>
      </c>
      <c r="M27" s="31">
        <v>11.23268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2248.4499999999998</v>
      </c>
      <c r="D28" s="40">
        <v>2257.5</v>
      </c>
      <c r="E28" s="40">
        <v>2222.9499999999998</v>
      </c>
      <c r="F28" s="40">
        <v>2197.4499999999998</v>
      </c>
      <c r="G28" s="40">
        <v>2162.8999999999996</v>
      </c>
      <c r="H28" s="40">
        <v>2283</v>
      </c>
      <c r="I28" s="40">
        <v>2317.5500000000002</v>
      </c>
      <c r="J28" s="40">
        <v>2343.0500000000002</v>
      </c>
      <c r="K28" s="31">
        <v>2292.0500000000002</v>
      </c>
      <c r="L28" s="31">
        <v>2232</v>
      </c>
      <c r="M28" s="31">
        <v>0.40832000000000002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770.05</v>
      </c>
      <c r="D29" s="40">
        <v>765.5</v>
      </c>
      <c r="E29" s="40">
        <v>758.6</v>
      </c>
      <c r="F29" s="40">
        <v>747.15</v>
      </c>
      <c r="G29" s="40">
        <v>740.25</v>
      </c>
      <c r="H29" s="40">
        <v>776.95</v>
      </c>
      <c r="I29" s="40">
        <v>783.85000000000014</v>
      </c>
      <c r="J29" s="40">
        <v>795.30000000000007</v>
      </c>
      <c r="K29" s="31">
        <v>772.4</v>
      </c>
      <c r="L29" s="31">
        <v>754.05</v>
      </c>
      <c r="M29" s="31">
        <v>4.3537699999999999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3657.3</v>
      </c>
      <c r="D30" s="40">
        <v>3651.5</v>
      </c>
      <c r="E30" s="40">
        <v>3620.9</v>
      </c>
      <c r="F30" s="40">
        <v>3584.5</v>
      </c>
      <c r="G30" s="40">
        <v>3553.9</v>
      </c>
      <c r="H30" s="40">
        <v>3687.9</v>
      </c>
      <c r="I30" s="40">
        <v>3718.5000000000005</v>
      </c>
      <c r="J30" s="40">
        <v>3754.9</v>
      </c>
      <c r="K30" s="31">
        <v>3682.1</v>
      </c>
      <c r="L30" s="31">
        <v>3615.1</v>
      </c>
      <c r="M30" s="31">
        <v>0.90112000000000003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729.25</v>
      </c>
      <c r="D31" s="40">
        <v>731</v>
      </c>
      <c r="E31" s="40">
        <v>724.35</v>
      </c>
      <c r="F31" s="40">
        <v>719.45</v>
      </c>
      <c r="G31" s="40">
        <v>712.80000000000007</v>
      </c>
      <c r="H31" s="40">
        <v>735.9</v>
      </c>
      <c r="I31" s="40">
        <v>742.55000000000007</v>
      </c>
      <c r="J31" s="40">
        <v>747.44999999999993</v>
      </c>
      <c r="K31" s="31">
        <v>737.65</v>
      </c>
      <c r="L31" s="31">
        <v>726.1</v>
      </c>
      <c r="M31" s="31">
        <v>8.7125900000000005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402.45</v>
      </c>
      <c r="D32" s="40">
        <v>401.2</v>
      </c>
      <c r="E32" s="40">
        <v>397.45</v>
      </c>
      <c r="F32" s="40">
        <v>392.45</v>
      </c>
      <c r="G32" s="40">
        <v>388.7</v>
      </c>
      <c r="H32" s="40">
        <v>406.2</v>
      </c>
      <c r="I32" s="40">
        <v>409.95</v>
      </c>
      <c r="J32" s="40">
        <v>414.95</v>
      </c>
      <c r="K32" s="31">
        <v>404.95</v>
      </c>
      <c r="L32" s="31">
        <v>396.2</v>
      </c>
      <c r="M32" s="31">
        <v>23.515609999999999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4064.1</v>
      </c>
      <c r="D33" s="40">
        <v>4082.6833333333329</v>
      </c>
      <c r="E33" s="40">
        <v>4019.6166666666659</v>
      </c>
      <c r="F33" s="40">
        <v>3975.1333333333328</v>
      </c>
      <c r="G33" s="40">
        <v>3912.0666666666657</v>
      </c>
      <c r="H33" s="40">
        <v>4127.1666666666661</v>
      </c>
      <c r="I33" s="40">
        <v>4190.2333333333327</v>
      </c>
      <c r="J33" s="40">
        <v>4234.7166666666662</v>
      </c>
      <c r="K33" s="31">
        <v>4145.75</v>
      </c>
      <c r="L33" s="31">
        <v>4038.2</v>
      </c>
      <c r="M33" s="31">
        <v>5.5373599999999996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225.1</v>
      </c>
      <c r="D34" s="40">
        <v>225.11666666666667</v>
      </c>
      <c r="E34" s="40">
        <v>223.48333333333335</v>
      </c>
      <c r="F34" s="40">
        <v>221.86666666666667</v>
      </c>
      <c r="G34" s="40">
        <v>220.23333333333335</v>
      </c>
      <c r="H34" s="40">
        <v>226.73333333333335</v>
      </c>
      <c r="I34" s="40">
        <v>228.36666666666667</v>
      </c>
      <c r="J34" s="40">
        <v>229.98333333333335</v>
      </c>
      <c r="K34" s="31">
        <v>226.75</v>
      </c>
      <c r="L34" s="31">
        <v>223.5</v>
      </c>
      <c r="M34" s="31">
        <v>39.229100000000003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130.30000000000001</v>
      </c>
      <c r="D35" s="40">
        <v>130.78333333333333</v>
      </c>
      <c r="E35" s="40">
        <v>127.01666666666665</v>
      </c>
      <c r="F35" s="40">
        <v>123.73333333333332</v>
      </c>
      <c r="G35" s="40">
        <v>119.96666666666664</v>
      </c>
      <c r="H35" s="40">
        <v>134.06666666666666</v>
      </c>
      <c r="I35" s="40">
        <v>137.83333333333337</v>
      </c>
      <c r="J35" s="40">
        <v>141.11666666666667</v>
      </c>
      <c r="K35" s="31">
        <v>134.55000000000001</v>
      </c>
      <c r="L35" s="31">
        <v>127.5</v>
      </c>
      <c r="M35" s="31">
        <v>364.78969000000001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2988.7</v>
      </c>
      <c r="D36" s="40">
        <v>2987.9333333333329</v>
      </c>
      <c r="E36" s="40">
        <v>2973.8666666666659</v>
      </c>
      <c r="F36" s="40">
        <v>2959.0333333333328</v>
      </c>
      <c r="G36" s="40">
        <v>2944.9666666666658</v>
      </c>
      <c r="H36" s="40">
        <v>3002.766666666666</v>
      </c>
      <c r="I36" s="40">
        <v>3016.8333333333326</v>
      </c>
      <c r="J36" s="40">
        <v>3031.6666666666661</v>
      </c>
      <c r="K36" s="31">
        <v>3002</v>
      </c>
      <c r="L36" s="31">
        <v>2973.1</v>
      </c>
      <c r="M36" s="31">
        <v>5.7225000000000001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761.3</v>
      </c>
      <c r="D37" s="40">
        <v>779.1</v>
      </c>
      <c r="E37" s="40">
        <v>736.2</v>
      </c>
      <c r="F37" s="40">
        <v>711.1</v>
      </c>
      <c r="G37" s="40">
        <v>668.2</v>
      </c>
      <c r="H37" s="40">
        <v>804.2</v>
      </c>
      <c r="I37" s="40">
        <v>847.09999999999991</v>
      </c>
      <c r="J37" s="40">
        <v>872.2</v>
      </c>
      <c r="K37" s="31">
        <v>822</v>
      </c>
      <c r="L37" s="31">
        <v>754</v>
      </c>
      <c r="M37" s="31">
        <v>204.60478000000001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3594.55</v>
      </c>
      <c r="D38" s="40">
        <v>3582.3333333333335</v>
      </c>
      <c r="E38" s="40">
        <v>3530.2166666666672</v>
      </c>
      <c r="F38" s="40">
        <v>3465.8833333333337</v>
      </c>
      <c r="G38" s="40">
        <v>3413.7666666666673</v>
      </c>
      <c r="H38" s="40">
        <v>3646.666666666667</v>
      </c>
      <c r="I38" s="40">
        <v>3698.7833333333328</v>
      </c>
      <c r="J38" s="40">
        <v>3763.1166666666668</v>
      </c>
      <c r="K38" s="31">
        <v>3634.45</v>
      </c>
      <c r="L38" s="31">
        <v>3518</v>
      </c>
      <c r="M38" s="31">
        <v>2.92706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759.9</v>
      </c>
      <c r="D39" s="40">
        <v>759.53333333333342</v>
      </c>
      <c r="E39" s="40">
        <v>754.56666666666683</v>
      </c>
      <c r="F39" s="40">
        <v>749.23333333333346</v>
      </c>
      <c r="G39" s="40">
        <v>744.26666666666688</v>
      </c>
      <c r="H39" s="40">
        <v>764.86666666666679</v>
      </c>
      <c r="I39" s="40">
        <v>769.83333333333326</v>
      </c>
      <c r="J39" s="40">
        <v>775.16666666666674</v>
      </c>
      <c r="K39" s="31">
        <v>764.5</v>
      </c>
      <c r="L39" s="31">
        <v>754.2</v>
      </c>
      <c r="M39" s="31">
        <v>42.39376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3825.75</v>
      </c>
      <c r="D40" s="40">
        <v>3815.25</v>
      </c>
      <c r="E40" s="40">
        <v>3770.5</v>
      </c>
      <c r="F40" s="40">
        <v>3715.25</v>
      </c>
      <c r="G40" s="40">
        <v>3670.5</v>
      </c>
      <c r="H40" s="40">
        <v>3870.5</v>
      </c>
      <c r="I40" s="40">
        <v>3915.25</v>
      </c>
      <c r="J40" s="40">
        <v>3970.5</v>
      </c>
      <c r="K40" s="31">
        <v>3860</v>
      </c>
      <c r="L40" s="31">
        <v>3760</v>
      </c>
      <c r="M40" s="31">
        <v>5.8186200000000001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6156.55</v>
      </c>
      <c r="D41" s="40">
        <v>6172.1333333333341</v>
      </c>
      <c r="E41" s="40">
        <v>6115.4166666666679</v>
      </c>
      <c r="F41" s="40">
        <v>6074.2833333333338</v>
      </c>
      <c r="G41" s="40">
        <v>6017.5666666666675</v>
      </c>
      <c r="H41" s="40">
        <v>6213.2666666666682</v>
      </c>
      <c r="I41" s="40">
        <v>6269.9833333333336</v>
      </c>
      <c r="J41" s="40">
        <v>6311.1166666666686</v>
      </c>
      <c r="K41" s="31">
        <v>6228.85</v>
      </c>
      <c r="L41" s="31">
        <v>6131</v>
      </c>
      <c r="M41" s="31">
        <v>6.6793199999999997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14317.5</v>
      </c>
      <c r="D42" s="40">
        <v>14337.800000000001</v>
      </c>
      <c r="E42" s="40">
        <v>14244.700000000003</v>
      </c>
      <c r="F42" s="40">
        <v>14171.900000000001</v>
      </c>
      <c r="G42" s="40">
        <v>14078.800000000003</v>
      </c>
      <c r="H42" s="40">
        <v>14410.600000000002</v>
      </c>
      <c r="I42" s="40">
        <v>14503.7</v>
      </c>
      <c r="J42" s="40">
        <v>14576.500000000002</v>
      </c>
      <c r="K42" s="31">
        <v>14430.9</v>
      </c>
      <c r="L42" s="31">
        <v>14265</v>
      </c>
      <c r="M42" s="31">
        <v>1.53843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4197.5</v>
      </c>
      <c r="D43" s="40">
        <v>4146.666666666667</v>
      </c>
      <c r="E43" s="40">
        <v>4063.3333333333339</v>
      </c>
      <c r="F43" s="40">
        <v>3929.166666666667</v>
      </c>
      <c r="G43" s="40">
        <v>3845.8333333333339</v>
      </c>
      <c r="H43" s="40">
        <v>4280.8333333333339</v>
      </c>
      <c r="I43" s="40">
        <v>4364.1666666666679</v>
      </c>
      <c r="J43" s="40">
        <v>4498.3333333333339</v>
      </c>
      <c r="K43" s="31">
        <v>4230</v>
      </c>
      <c r="L43" s="31">
        <v>4012.5</v>
      </c>
      <c r="M43" s="31">
        <v>0.91000999999999999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2292.1</v>
      </c>
      <c r="D44" s="40">
        <v>2302.9500000000003</v>
      </c>
      <c r="E44" s="40">
        <v>2277.1500000000005</v>
      </c>
      <c r="F44" s="40">
        <v>2262.2000000000003</v>
      </c>
      <c r="G44" s="40">
        <v>2236.4000000000005</v>
      </c>
      <c r="H44" s="40">
        <v>2317.9000000000005</v>
      </c>
      <c r="I44" s="40">
        <v>2343.7000000000007</v>
      </c>
      <c r="J44" s="40">
        <v>2358.6500000000005</v>
      </c>
      <c r="K44" s="31">
        <v>2328.75</v>
      </c>
      <c r="L44" s="31">
        <v>2288</v>
      </c>
      <c r="M44" s="31">
        <v>4.0240400000000003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293.55</v>
      </c>
      <c r="D45" s="40">
        <v>293.63333333333333</v>
      </c>
      <c r="E45" s="40">
        <v>291.01666666666665</v>
      </c>
      <c r="F45" s="40">
        <v>288.48333333333335</v>
      </c>
      <c r="G45" s="40">
        <v>285.86666666666667</v>
      </c>
      <c r="H45" s="40">
        <v>296.16666666666663</v>
      </c>
      <c r="I45" s="40">
        <v>298.7833333333333</v>
      </c>
      <c r="J45" s="40">
        <v>301.31666666666661</v>
      </c>
      <c r="K45" s="31">
        <v>296.25</v>
      </c>
      <c r="L45" s="31">
        <v>291.10000000000002</v>
      </c>
      <c r="M45" s="31">
        <v>43.337429999999998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80.95</v>
      </c>
      <c r="D46" s="40">
        <v>80.88333333333334</v>
      </c>
      <c r="E46" s="40">
        <v>79.866666666666674</v>
      </c>
      <c r="F46" s="40">
        <v>78.783333333333331</v>
      </c>
      <c r="G46" s="40">
        <v>77.766666666666666</v>
      </c>
      <c r="H46" s="40">
        <v>81.966666666666683</v>
      </c>
      <c r="I46" s="40">
        <v>82.983333333333363</v>
      </c>
      <c r="J46" s="40">
        <v>84.066666666666691</v>
      </c>
      <c r="K46" s="31">
        <v>81.900000000000006</v>
      </c>
      <c r="L46" s="31">
        <v>79.8</v>
      </c>
      <c r="M46" s="31">
        <v>168.45526000000001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68.400000000000006</v>
      </c>
      <c r="D47" s="40">
        <v>68.516666666666666</v>
      </c>
      <c r="E47" s="40">
        <v>67.883333333333326</v>
      </c>
      <c r="F47" s="40">
        <v>67.36666666666666</v>
      </c>
      <c r="G47" s="40">
        <v>66.73333333333332</v>
      </c>
      <c r="H47" s="40">
        <v>69.033333333333331</v>
      </c>
      <c r="I47" s="40">
        <v>69.666666666666686</v>
      </c>
      <c r="J47" s="40">
        <v>70.183333333333337</v>
      </c>
      <c r="K47" s="31">
        <v>69.150000000000006</v>
      </c>
      <c r="L47" s="31">
        <v>68</v>
      </c>
      <c r="M47" s="31">
        <v>10.524800000000001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1705.05</v>
      </c>
      <c r="D48" s="40">
        <v>1690.7833333333335</v>
      </c>
      <c r="E48" s="40">
        <v>1661.5666666666671</v>
      </c>
      <c r="F48" s="40">
        <v>1618.0833333333335</v>
      </c>
      <c r="G48" s="40">
        <v>1588.866666666667</v>
      </c>
      <c r="H48" s="40">
        <v>1734.2666666666671</v>
      </c>
      <c r="I48" s="40">
        <v>1763.4833333333338</v>
      </c>
      <c r="J48" s="40">
        <v>1806.9666666666672</v>
      </c>
      <c r="K48" s="31">
        <v>1720</v>
      </c>
      <c r="L48" s="31">
        <v>1647.3</v>
      </c>
      <c r="M48" s="31">
        <v>11.262119999999999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811.15</v>
      </c>
      <c r="D49" s="40">
        <v>815.06666666666661</v>
      </c>
      <c r="E49" s="40">
        <v>805.13333333333321</v>
      </c>
      <c r="F49" s="40">
        <v>799.11666666666656</v>
      </c>
      <c r="G49" s="40">
        <v>789.18333333333317</v>
      </c>
      <c r="H49" s="40">
        <v>821.08333333333326</v>
      </c>
      <c r="I49" s="40">
        <v>831.01666666666665</v>
      </c>
      <c r="J49" s="40">
        <v>837.0333333333333</v>
      </c>
      <c r="K49" s="31">
        <v>825</v>
      </c>
      <c r="L49" s="31">
        <v>809.05</v>
      </c>
      <c r="M49" s="31">
        <v>7.9327300000000003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174.5</v>
      </c>
      <c r="D50" s="40">
        <v>174.2166666666667</v>
      </c>
      <c r="E50" s="40">
        <v>172.8333333333334</v>
      </c>
      <c r="F50" s="40">
        <v>171.16666666666671</v>
      </c>
      <c r="G50" s="40">
        <v>169.78333333333342</v>
      </c>
      <c r="H50" s="40">
        <v>175.88333333333338</v>
      </c>
      <c r="I50" s="40">
        <v>177.26666666666671</v>
      </c>
      <c r="J50" s="40">
        <v>178.93333333333337</v>
      </c>
      <c r="K50" s="31">
        <v>175.6</v>
      </c>
      <c r="L50" s="31">
        <v>172.55</v>
      </c>
      <c r="M50" s="31">
        <v>92.737470000000002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819.7</v>
      </c>
      <c r="D51" s="40">
        <v>823.13333333333333</v>
      </c>
      <c r="E51" s="40">
        <v>811.26666666666665</v>
      </c>
      <c r="F51" s="40">
        <v>802.83333333333337</v>
      </c>
      <c r="G51" s="40">
        <v>790.9666666666667</v>
      </c>
      <c r="H51" s="40">
        <v>831.56666666666661</v>
      </c>
      <c r="I51" s="40">
        <v>843.43333333333317</v>
      </c>
      <c r="J51" s="40">
        <v>851.86666666666656</v>
      </c>
      <c r="K51" s="31">
        <v>835</v>
      </c>
      <c r="L51" s="31">
        <v>814.7</v>
      </c>
      <c r="M51" s="31">
        <v>34.702860000000001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55.6</v>
      </c>
      <c r="D52" s="40">
        <v>55.6</v>
      </c>
      <c r="E52" s="40">
        <v>54.85</v>
      </c>
      <c r="F52" s="40">
        <v>54.1</v>
      </c>
      <c r="G52" s="40">
        <v>53.35</v>
      </c>
      <c r="H52" s="40">
        <v>56.35</v>
      </c>
      <c r="I52" s="40">
        <v>57.1</v>
      </c>
      <c r="J52" s="40">
        <v>57.85</v>
      </c>
      <c r="K52" s="31">
        <v>56.35</v>
      </c>
      <c r="L52" s="31">
        <v>54.85</v>
      </c>
      <c r="M52" s="31">
        <v>250.49016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454.9</v>
      </c>
      <c r="D53" s="40">
        <v>454.01666666666665</v>
      </c>
      <c r="E53" s="40">
        <v>449.18333333333328</v>
      </c>
      <c r="F53" s="40">
        <v>443.46666666666664</v>
      </c>
      <c r="G53" s="40">
        <v>438.63333333333327</v>
      </c>
      <c r="H53" s="40">
        <v>459.73333333333329</v>
      </c>
      <c r="I53" s="40">
        <v>464.56666666666666</v>
      </c>
      <c r="J53" s="40">
        <v>470.2833333333333</v>
      </c>
      <c r="K53" s="31">
        <v>458.85</v>
      </c>
      <c r="L53" s="31">
        <v>448.3</v>
      </c>
      <c r="M53" s="31">
        <v>71.160160000000005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637.04999999999995</v>
      </c>
      <c r="D54" s="40">
        <v>631.31666666666661</v>
      </c>
      <c r="E54" s="40">
        <v>623.83333333333326</v>
      </c>
      <c r="F54" s="40">
        <v>610.61666666666667</v>
      </c>
      <c r="G54" s="40">
        <v>603.13333333333333</v>
      </c>
      <c r="H54" s="40">
        <v>644.53333333333319</v>
      </c>
      <c r="I54" s="40">
        <v>652.01666666666654</v>
      </c>
      <c r="J54" s="40">
        <v>665.23333333333312</v>
      </c>
      <c r="K54" s="31">
        <v>638.79999999999995</v>
      </c>
      <c r="L54" s="31">
        <v>618.1</v>
      </c>
      <c r="M54" s="31">
        <v>206.90579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371.4</v>
      </c>
      <c r="D55" s="40">
        <v>372.58333333333331</v>
      </c>
      <c r="E55" s="40">
        <v>368.16666666666663</v>
      </c>
      <c r="F55" s="40">
        <v>364.93333333333334</v>
      </c>
      <c r="G55" s="40">
        <v>360.51666666666665</v>
      </c>
      <c r="H55" s="40">
        <v>375.81666666666661</v>
      </c>
      <c r="I55" s="40">
        <v>380.23333333333323</v>
      </c>
      <c r="J55" s="40">
        <v>383.46666666666658</v>
      </c>
      <c r="K55" s="31">
        <v>377</v>
      </c>
      <c r="L55" s="31">
        <v>369.35</v>
      </c>
      <c r="M55" s="31">
        <v>14.87839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1146.8</v>
      </c>
      <c r="D56" s="40">
        <v>1151.25</v>
      </c>
      <c r="E56" s="40">
        <v>1137.5</v>
      </c>
      <c r="F56" s="40">
        <v>1128.2</v>
      </c>
      <c r="G56" s="40">
        <v>1114.45</v>
      </c>
      <c r="H56" s="40">
        <v>1160.55</v>
      </c>
      <c r="I56" s="40">
        <v>1174.3</v>
      </c>
      <c r="J56" s="40">
        <v>1183.5999999999999</v>
      </c>
      <c r="K56" s="31">
        <v>1165</v>
      </c>
      <c r="L56" s="31">
        <v>1141.95</v>
      </c>
      <c r="M56" s="31">
        <v>0.53052999999999995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14436.8</v>
      </c>
      <c r="D57" s="40">
        <v>14496.533333333333</v>
      </c>
      <c r="E57" s="40">
        <v>14255.616666666665</v>
      </c>
      <c r="F57" s="40">
        <v>14074.433333333332</v>
      </c>
      <c r="G57" s="40">
        <v>13833.516666666665</v>
      </c>
      <c r="H57" s="40">
        <v>14677.716666666665</v>
      </c>
      <c r="I57" s="40">
        <v>14918.633333333333</v>
      </c>
      <c r="J57" s="40">
        <v>15099.816666666666</v>
      </c>
      <c r="K57" s="31">
        <v>14737.45</v>
      </c>
      <c r="L57" s="31">
        <v>14315.35</v>
      </c>
      <c r="M57" s="31">
        <v>0.43631999999999999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3579.55</v>
      </c>
      <c r="D58" s="40">
        <v>3599.5833333333335</v>
      </c>
      <c r="E58" s="40">
        <v>3555.0666666666671</v>
      </c>
      <c r="F58" s="40">
        <v>3530.5833333333335</v>
      </c>
      <c r="G58" s="40">
        <v>3486.0666666666671</v>
      </c>
      <c r="H58" s="40">
        <v>3624.0666666666671</v>
      </c>
      <c r="I58" s="40">
        <v>3668.5833333333335</v>
      </c>
      <c r="J58" s="40">
        <v>3693.0666666666671</v>
      </c>
      <c r="K58" s="31">
        <v>3644.1</v>
      </c>
      <c r="L58" s="31">
        <v>3575.1</v>
      </c>
      <c r="M58" s="31">
        <v>3.2314400000000001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781.35</v>
      </c>
      <c r="D59" s="40">
        <v>775.46666666666658</v>
      </c>
      <c r="E59" s="40">
        <v>761.93333333333317</v>
      </c>
      <c r="F59" s="40">
        <v>742.51666666666654</v>
      </c>
      <c r="G59" s="40">
        <v>728.98333333333312</v>
      </c>
      <c r="H59" s="40">
        <v>794.88333333333321</v>
      </c>
      <c r="I59" s="40">
        <v>808.41666666666674</v>
      </c>
      <c r="J59" s="40">
        <v>827.83333333333326</v>
      </c>
      <c r="K59" s="31">
        <v>789</v>
      </c>
      <c r="L59" s="31">
        <v>756.05</v>
      </c>
      <c r="M59" s="31">
        <v>6.6473899999999997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558.45000000000005</v>
      </c>
      <c r="D60" s="40">
        <v>553.68333333333328</v>
      </c>
      <c r="E60" s="40">
        <v>541.21666666666658</v>
      </c>
      <c r="F60" s="40">
        <v>523.98333333333335</v>
      </c>
      <c r="G60" s="40">
        <v>511.51666666666665</v>
      </c>
      <c r="H60" s="40">
        <v>570.91666666666652</v>
      </c>
      <c r="I60" s="40">
        <v>583.38333333333321</v>
      </c>
      <c r="J60" s="40">
        <v>600.61666666666645</v>
      </c>
      <c r="K60" s="31">
        <v>566.15</v>
      </c>
      <c r="L60" s="31">
        <v>536.45000000000005</v>
      </c>
      <c r="M60" s="31">
        <v>66.627399999999994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156</v>
      </c>
      <c r="D61" s="40">
        <v>155.76666666666668</v>
      </c>
      <c r="E61" s="40">
        <v>154.23333333333335</v>
      </c>
      <c r="F61" s="40">
        <v>152.46666666666667</v>
      </c>
      <c r="G61" s="40">
        <v>150.93333333333334</v>
      </c>
      <c r="H61" s="40">
        <v>157.53333333333336</v>
      </c>
      <c r="I61" s="40">
        <v>159.06666666666672</v>
      </c>
      <c r="J61" s="40">
        <v>160.83333333333337</v>
      </c>
      <c r="K61" s="31">
        <v>157.30000000000001</v>
      </c>
      <c r="L61" s="31">
        <v>154</v>
      </c>
      <c r="M61" s="31">
        <v>110.21997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135.05000000000001</v>
      </c>
      <c r="D62" s="40">
        <v>135.83333333333334</v>
      </c>
      <c r="E62" s="40">
        <v>134.01666666666668</v>
      </c>
      <c r="F62" s="40">
        <v>132.98333333333335</v>
      </c>
      <c r="G62" s="40">
        <v>131.16666666666669</v>
      </c>
      <c r="H62" s="40">
        <v>136.86666666666667</v>
      </c>
      <c r="I62" s="40">
        <v>138.68333333333334</v>
      </c>
      <c r="J62" s="40">
        <v>139.71666666666667</v>
      </c>
      <c r="K62" s="31">
        <v>137.65</v>
      </c>
      <c r="L62" s="31">
        <v>134.80000000000001</v>
      </c>
      <c r="M62" s="31">
        <v>4.7756999999999996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503.35</v>
      </c>
      <c r="D63" s="40">
        <v>506.36666666666662</v>
      </c>
      <c r="E63" s="40">
        <v>495.83333333333326</v>
      </c>
      <c r="F63" s="40">
        <v>488.31666666666666</v>
      </c>
      <c r="G63" s="40">
        <v>477.7833333333333</v>
      </c>
      <c r="H63" s="40">
        <v>513.88333333333321</v>
      </c>
      <c r="I63" s="40">
        <v>524.41666666666663</v>
      </c>
      <c r="J63" s="40">
        <v>531.93333333333317</v>
      </c>
      <c r="K63" s="31">
        <v>516.9</v>
      </c>
      <c r="L63" s="31">
        <v>498.85</v>
      </c>
      <c r="M63" s="31">
        <v>10.06725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894.4</v>
      </c>
      <c r="D64" s="40">
        <v>899.23333333333323</v>
      </c>
      <c r="E64" s="40">
        <v>887.51666666666642</v>
      </c>
      <c r="F64" s="40">
        <v>880.63333333333321</v>
      </c>
      <c r="G64" s="40">
        <v>868.9166666666664</v>
      </c>
      <c r="H64" s="40">
        <v>906.11666666666645</v>
      </c>
      <c r="I64" s="40">
        <v>917.83333333333337</v>
      </c>
      <c r="J64" s="40">
        <v>924.71666666666647</v>
      </c>
      <c r="K64" s="31">
        <v>910.95</v>
      </c>
      <c r="L64" s="31">
        <v>892.35</v>
      </c>
      <c r="M64" s="31">
        <v>29.199249999999999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150.30000000000001</v>
      </c>
      <c r="D65" s="40">
        <v>150.9</v>
      </c>
      <c r="E65" s="40">
        <v>149.30000000000001</v>
      </c>
      <c r="F65" s="40">
        <v>148.30000000000001</v>
      </c>
      <c r="G65" s="40">
        <v>146.70000000000002</v>
      </c>
      <c r="H65" s="40">
        <v>151.9</v>
      </c>
      <c r="I65" s="40">
        <v>153.49999999999997</v>
      </c>
      <c r="J65" s="40">
        <v>154.5</v>
      </c>
      <c r="K65" s="31">
        <v>152.5</v>
      </c>
      <c r="L65" s="31">
        <v>149.9</v>
      </c>
      <c r="M65" s="31">
        <v>6.2068099999999999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143.75</v>
      </c>
      <c r="D66" s="40">
        <v>144.41666666666666</v>
      </c>
      <c r="E66" s="40">
        <v>142.5333333333333</v>
      </c>
      <c r="F66" s="40">
        <v>141.31666666666663</v>
      </c>
      <c r="G66" s="40">
        <v>139.43333333333328</v>
      </c>
      <c r="H66" s="40">
        <v>145.63333333333333</v>
      </c>
      <c r="I66" s="40">
        <v>147.51666666666671</v>
      </c>
      <c r="J66" s="40">
        <v>148.73333333333335</v>
      </c>
      <c r="K66" s="31">
        <v>146.30000000000001</v>
      </c>
      <c r="L66" s="31">
        <v>143.19999999999999</v>
      </c>
      <c r="M66" s="31">
        <v>94.551000000000002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4811.45</v>
      </c>
      <c r="D67" s="40">
        <v>4827.7333333333336</v>
      </c>
      <c r="E67" s="40">
        <v>4773.666666666667</v>
      </c>
      <c r="F67" s="40">
        <v>4735.8833333333332</v>
      </c>
      <c r="G67" s="40">
        <v>4681.8166666666666</v>
      </c>
      <c r="H67" s="40">
        <v>4865.5166666666673</v>
      </c>
      <c r="I67" s="40">
        <v>4919.583333333333</v>
      </c>
      <c r="J67" s="40">
        <v>4957.3666666666677</v>
      </c>
      <c r="K67" s="31">
        <v>4881.8</v>
      </c>
      <c r="L67" s="31">
        <v>4789.95</v>
      </c>
      <c r="M67" s="31">
        <v>3.35581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1642</v>
      </c>
      <c r="D68" s="40">
        <v>1640.7666666666667</v>
      </c>
      <c r="E68" s="40">
        <v>1627.5333333333333</v>
      </c>
      <c r="F68" s="40">
        <v>1613.0666666666666</v>
      </c>
      <c r="G68" s="40">
        <v>1599.8333333333333</v>
      </c>
      <c r="H68" s="40">
        <v>1655.2333333333333</v>
      </c>
      <c r="I68" s="40">
        <v>1668.4666666666665</v>
      </c>
      <c r="J68" s="40">
        <v>1682.9333333333334</v>
      </c>
      <c r="K68" s="31">
        <v>1654</v>
      </c>
      <c r="L68" s="31">
        <v>1626.3</v>
      </c>
      <c r="M68" s="31">
        <v>2.6935799999999999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666.1</v>
      </c>
      <c r="D69" s="40">
        <v>668.75</v>
      </c>
      <c r="E69" s="40">
        <v>660.6</v>
      </c>
      <c r="F69" s="40">
        <v>655.1</v>
      </c>
      <c r="G69" s="40">
        <v>646.95000000000005</v>
      </c>
      <c r="H69" s="40">
        <v>674.25</v>
      </c>
      <c r="I69" s="40">
        <v>682.40000000000009</v>
      </c>
      <c r="J69" s="40">
        <v>687.9</v>
      </c>
      <c r="K69" s="31">
        <v>676.9</v>
      </c>
      <c r="L69" s="31">
        <v>663.25</v>
      </c>
      <c r="M69" s="31">
        <v>6.2941399999999996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835.85</v>
      </c>
      <c r="D70" s="40">
        <v>834.68333333333339</v>
      </c>
      <c r="E70" s="40">
        <v>826.91666666666674</v>
      </c>
      <c r="F70" s="40">
        <v>817.98333333333335</v>
      </c>
      <c r="G70" s="40">
        <v>810.2166666666667</v>
      </c>
      <c r="H70" s="40">
        <v>843.61666666666679</v>
      </c>
      <c r="I70" s="40">
        <v>851.38333333333344</v>
      </c>
      <c r="J70" s="40">
        <v>860.31666666666683</v>
      </c>
      <c r="K70" s="31">
        <v>842.45</v>
      </c>
      <c r="L70" s="31">
        <v>825.75</v>
      </c>
      <c r="M70" s="31">
        <v>3.03945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473.8</v>
      </c>
      <c r="D71" s="40">
        <v>469.18333333333334</v>
      </c>
      <c r="E71" s="40">
        <v>463.41666666666669</v>
      </c>
      <c r="F71" s="40">
        <v>453.03333333333336</v>
      </c>
      <c r="G71" s="40">
        <v>447.26666666666671</v>
      </c>
      <c r="H71" s="40">
        <v>479.56666666666666</v>
      </c>
      <c r="I71" s="40">
        <v>485.33333333333331</v>
      </c>
      <c r="J71" s="40">
        <v>495.71666666666664</v>
      </c>
      <c r="K71" s="31">
        <v>474.95</v>
      </c>
      <c r="L71" s="31">
        <v>458.8</v>
      </c>
      <c r="M71" s="31">
        <v>9.8288200000000003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975.55</v>
      </c>
      <c r="D72" s="40">
        <v>970.9</v>
      </c>
      <c r="E72" s="40">
        <v>952.34999999999991</v>
      </c>
      <c r="F72" s="40">
        <v>929.15</v>
      </c>
      <c r="G72" s="40">
        <v>910.59999999999991</v>
      </c>
      <c r="H72" s="40">
        <v>994.09999999999991</v>
      </c>
      <c r="I72" s="40">
        <v>1012.6499999999999</v>
      </c>
      <c r="J72" s="40">
        <v>1035.8499999999999</v>
      </c>
      <c r="K72" s="31">
        <v>989.45</v>
      </c>
      <c r="L72" s="31">
        <v>947.7</v>
      </c>
      <c r="M72" s="31">
        <v>45.010669999999998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332.6</v>
      </c>
      <c r="D73" s="40">
        <v>333.5</v>
      </c>
      <c r="E73" s="40">
        <v>328.4</v>
      </c>
      <c r="F73" s="40">
        <v>324.2</v>
      </c>
      <c r="G73" s="40">
        <v>319.09999999999997</v>
      </c>
      <c r="H73" s="40">
        <v>337.7</v>
      </c>
      <c r="I73" s="40">
        <v>342.8</v>
      </c>
      <c r="J73" s="40">
        <v>347</v>
      </c>
      <c r="K73" s="31">
        <v>338.6</v>
      </c>
      <c r="L73" s="31">
        <v>329.3</v>
      </c>
      <c r="M73" s="31">
        <v>55.863349999999997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588.29999999999995</v>
      </c>
      <c r="D74" s="40">
        <v>585.55000000000007</v>
      </c>
      <c r="E74" s="40">
        <v>579.60000000000014</v>
      </c>
      <c r="F74" s="40">
        <v>570.90000000000009</v>
      </c>
      <c r="G74" s="40">
        <v>564.95000000000016</v>
      </c>
      <c r="H74" s="40">
        <v>594.25000000000011</v>
      </c>
      <c r="I74" s="40">
        <v>600.20000000000016</v>
      </c>
      <c r="J74" s="40">
        <v>608.90000000000009</v>
      </c>
      <c r="K74" s="31">
        <v>591.5</v>
      </c>
      <c r="L74" s="31">
        <v>576.85</v>
      </c>
      <c r="M74" s="31">
        <v>53.189619999999998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1918</v>
      </c>
      <c r="D75" s="40">
        <v>1912.9666666666665</v>
      </c>
      <c r="E75" s="40">
        <v>1889.383333333333</v>
      </c>
      <c r="F75" s="40">
        <v>1860.7666666666664</v>
      </c>
      <c r="G75" s="40">
        <v>1837.1833333333329</v>
      </c>
      <c r="H75" s="40">
        <v>1941.583333333333</v>
      </c>
      <c r="I75" s="40">
        <v>1965.1666666666665</v>
      </c>
      <c r="J75" s="40">
        <v>1993.7833333333331</v>
      </c>
      <c r="K75" s="31">
        <v>1936.55</v>
      </c>
      <c r="L75" s="31">
        <v>1884.35</v>
      </c>
      <c r="M75" s="31">
        <v>0.76759999999999995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2142.4499999999998</v>
      </c>
      <c r="D76" s="40">
        <v>2146.3999999999996</v>
      </c>
      <c r="E76" s="40">
        <v>2122.4499999999994</v>
      </c>
      <c r="F76" s="40">
        <v>2102.4499999999998</v>
      </c>
      <c r="G76" s="40">
        <v>2078.4999999999995</v>
      </c>
      <c r="H76" s="40">
        <v>2166.3999999999992</v>
      </c>
      <c r="I76" s="40">
        <v>2190.35</v>
      </c>
      <c r="J76" s="40">
        <v>2210.349999999999</v>
      </c>
      <c r="K76" s="31">
        <v>2170.35</v>
      </c>
      <c r="L76" s="31">
        <v>2126.4</v>
      </c>
      <c r="M76" s="31">
        <v>7.6867099999999997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208.55</v>
      </c>
      <c r="D77" s="40">
        <v>209.36666666666667</v>
      </c>
      <c r="E77" s="40">
        <v>204.23333333333335</v>
      </c>
      <c r="F77" s="40">
        <v>199.91666666666669</v>
      </c>
      <c r="G77" s="40">
        <v>194.78333333333336</v>
      </c>
      <c r="H77" s="40">
        <v>213.68333333333334</v>
      </c>
      <c r="I77" s="40">
        <v>218.81666666666666</v>
      </c>
      <c r="J77" s="40">
        <v>223.13333333333333</v>
      </c>
      <c r="K77" s="31">
        <v>214.5</v>
      </c>
      <c r="L77" s="31">
        <v>205.05</v>
      </c>
      <c r="M77" s="31">
        <v>17.336680000000001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4948.7</v>
      </c>
      <c r="D78" s="40">
        <v>4927.416666666667</v>
      </c>
      <c r="E78" s="40">
        <v>4881.8333333333339</v>
      </c>
      <c r="F78" s="40">
        <v>4814.9666666666672</v>
      </c>
      <c r="G78" s="40">
        <v>4769.3833333333341</v>
      </c>
      <c r="H78" s="40">
        <v>4994.2833333333338</v>
      </c>
      <c r="I78" s="40">
        <v>5039.8666666666677</v>
      </c>
      <c r="J78" s="40">
        <v>5106.7333333333336</v>
      </c>
      <c r="K78" s="31">
        <v>4973</v>
      </c>
      <c r="L78" s="31">
        <v>4860.55</v>
      </c>
      <c r="M78" s="31">
        <v>3.1404399999999999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4214.25</v>
      </c>
      <c r="D79" s="40">
        <v>4205.7</v>
      </c>
      <c r="E79" s="40">
        <v>4178.5499999999993</v>
      </c>
      <c r="F79" s="40">
        <v>4142.8499999999995</v>
      </c>
      <c r="G79" s="40">
        <v>4115.6999999999989</v>
      </c>
      <c r="H79" s="40">
        <v>4241.3999999999996</v>
      </c>
      <c r="I79" s="40">
        <v>4268.5499999999993</v>
      </c>
      <c r="J79" s="40">
        <v>4304.25</v>
      </c>
      <c r="K79" s="31">
        <v>4232.8500000000004</v>
      </c>
      <c r="L79" s="31">
        <v>4170</v>
      </c>
      <c r="M79" s="31">
        <v>1.47617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3820.25</v>
      </c>
      <c r="D80" s="40">
        <v>3832.3333333333335</v>
      </c>
      <c r="E80" s="40">
        <v>3789.6166666666668</v>
      </c>
      <c r="F80" s="40">
        <v>3758.9833333333331</v>
      </c>
      <c r="G80" s="40">
        <v>3716.2666666666664</v>
      </c>
      <c r="H80" s="40">
        <v>3862.9666666666672</v>
      </c>
      <c r="I80" s="40">
        <v>3905.6833333333334</v>
      </c>
      <c r="J80" s="40">
        <v>3936.3166666666675</v>
      </c>
      <c r="K80" s="31">
        <v>3875.05</v>
      </c>
      <c r="L80" s="31">
        <v>3801.7</v>
      </c>
      <c r="M80" s="31">
        <v>1.22126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4652.2</v>
      </c>
      <c r="D81" s="40">
        <v>4673.333333333333</v>
      </c>
      <c r="E81" s="40">
        <v>4610.8666666666659</v>
      </c>
      <c r="F81" s="40">
        <v>4569.5333333333328</v>
      </c>
      <c r="G81" s="40">
        <v>4507.0666666666657</v>
      </c>
      <c r="H81" s="40">
        <v>4714.6666666666661</v>
      </c>
      <c r="I81" s="40">
        <v>4777.1333333333332</v>
      </c>
      <c r="J81" s="40">
        <v>4818.4666666666662</v>
      </c>
      <c r="K81" s="31">
        <v>4735.8</v>
      </c>
      <c r="L81" s="31">
        <v>4632</v>
      </c>
      <c r="M81" s="31">
        <v>7.9389500000000002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2546.8000000000002</v>
      </c>
      <c r="D82" s="40">
        <v>2566.3166666666671</v>
      </c>
      <c r="E82" s="40">
        <v>2503.733333333334</v>
      </c>
      <c r="F82" s="40">
        <v>2460.666666666667</v>
      </c>
      <c r="G82" s="40">
        <v>2398.0833333333339</v>
      </c>
      <c r="H82" s="40">
        <v>2609.3833333333341</v>
      </c>
      <c r="I82" s="40">
        <v>2671.9666666666672</v>
      </c>
      <c r="J82" s="40">
        <v>2715.0333333333342</v>
      </c>
      <c r="K82" s="31">
        <v>2628.9</v>
      </c>
      <c r="L82" s="31">
        <v>2523.25</v>
      </c>
      <c r="M82" s="31">
        <v>41.340449999999997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562.95000000000005</v>
      </c>
      <c r="D83" s="40">
        <v>561.75</v>
      </c>
      <c r="E83" s="40">
        <v>557.20000000000005</v>
      </c>
      <c r="F83" s="40">
        <v>551.45000000000005</v>
      </c>
      <c r="G83" s="40">
        <v>546.90000000000009</v>
      </c>
      <c r="H83" s="40">
        <v>567.5</v>
      </c>
      <c r="I83" s="40">
        <v>572.04999999999995</v>
      </c>
      <c r="J83" s="40">
        <v>577.79999999999995</v>
      </c>
      <c r="K83" s="31">
        <v>566.29999999999995</v>
      </c>
      <c r="L83" s="31">
        <v>556</v>
      </c>
      <c r="M83" s="31">
        <v>1.77755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1661.2</v>
      </c>
      <c r="D84" s="40">
        <v>1681.3666666666668</v>
      </c>
      <c r="E84" s="40">
        <v>1632.8333333333335</v>
      </c>
      <c r="F84" s="40">
        <v>1604.4666666666667</v>
      </c>
      <c r="G84" s="40">
        <v>1555.9333333333334</v>
      </c>
      <c r="H84" s="40">
        <v>1709.7333333333336</v>
      </c>
      <c r="I84" s="40">
        <v>1758.2666666666669</v>
      </c>
      <c r="J84" s="40">
        <v>1786.6333333333337</v>
      </c>
      <c r="K84" s="31">
        <v>1729.9</v>
      </c>
      <c r="L84" s="31">
        <v>1653</v>
      </c>
      <c r="M84" s="31">
        <v>0.74441999999999997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1272.4000000000001</v>
      </c>
      <c r="D85" s="40">
        <v>1273.05</v>
      </c>
      <c r="E85" s="40">
        <v>1258.0999999999999</v>
      </c>
      <c r="F85" s="40">
        <v>1243.8</v>
      </c>
      <c r="G85" s="40">
        <v>1228.8499999999999</v>
      </c>
      <c r="H85" s="40">
        <v>1287.3499999999999</v>
      </c>
      <c r="I85" s="40">
        <v>1302.3000000000002</v>
      </c>
      <c r="J85" s="40">
        <v>1316.6</v>
      </c>
      <c r="K85" s="31">
        <v>1288</v>
      </c>
      <c r="L85" s="31">
        <v>1258.75</v>
      </c>
      <c r="M85" s="31">
        <v>14.133240000000001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166.25</v>
      </c>
      <c r="D86" s="40">
        <v>167.11666666666667</v>
      </c>
      <c r="E86" s="40">
        <v>164.63333333333335</v>
      </c>
      <c r="F86" s="40">
        <v>163.01666666666668</v>
      </c>
      <c r="G86" s="40">
        <v>160.53333333333336</v>
      </c>
      <c r="H86" s="40">
        <v>168.73333333333335</v>
      </c>
      <c r="I86" s="40">
        <v>171.2166666666667</v>
      </c>
      <c r="J86" s="40">
        <v>172.83333333333334</v>
      </c>
      <c r="K86" s="31">
        <v>169.6</v>
      </c>
      <c r="L86" s="31">
        <v>165.5</v>
      </c>
      <c r="M86" s="31">
        <v>46.253210000000003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85.3</v>
      </c>
      <c r="D87" s="40">
        <v>85.283333333333317</v>
      </c>
      <c r="E87" s="40">
        <v>84.46666666666664</v>
      </c>
      <c r="F87" s="40">
        <v>83.633333333333326</v>
      </c>
      <c r="G87" s="40">
        <v>82.816666666666649</v>
      </c>
      <c r="H87" s="40">
        <v>86.116666666666632</v>
      </c>
      <c r="I87" s="40">
        <v>86.933333333333323</v>
      </c>
      <c r="J87" s="40">
        <v>87.766666666666623</v>
      </c>
      <c r="K87" s="31">
        <v>86.1</v>
      </c>
      <c r="L87" s="31">
        <v>84.45</v>
      </c>
      <c r="M87" s="31">
        <v>97.402349999999998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236.5</v>
      </c>
      <c r="D88" s="40">
        <v>238.25</v>
      </c>
      <c r="E88" s="40">
        <v>233.6</v>
      </c>
      <c r="F88" s="40">
        <v>230.7</v>
      </c>
      <c r="G88" s="40">
        <v>226.04999999999998</v>
      </c>
      <c r="H88" s="40">
        <v>241.15</v>
      </c>
      <c r="I88" s="40">
        <v>245.79999999999998</v>
      </c>
      <c r="J88" s="40">
        <v>248.70000000000002</v>
      </c>
      <c r="K88" s="31">
        <v>242.9</v>
      </c>
      <c r="L88" s="31">
        <v>235.35</v>
      </c>
      <c r="M88" s="31">
        <v>9.8582000000000001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148.4</v>
      </c>
      <c r="D89" s="40">
        <v>149.26666666666668</v>
      </c>
      <c r="E89" s="40">
        <v>146.63333333333335</v>
      </c>
      <c r="F89" s="40">
        <v>144.86666666666667</v>
      </c>
      <c r="G89" s="40">
        <v>142.23333333333335</v>
      </c>
      <c r="H89" s="40">
        <v>151.03333333333336</v>
      </c>
      <c r="I89" s="40">
        <v>153.66666666666669</v>
      </c>
      <c r="J89" s="40">
        <v>155.43333333333337</v>
      </c>
      <c r="K89" s="31">
        <v>151.9</v>
      </c>
      <c r="L89" s="31">
        <v>147.5</v>
      </c>
      <c r="M89" s="31">
        <v>100.80885000000001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28.05</v>
      </c>
      <c r="D90" s="40">
        <v>28.183333333333334</v>
      </c>
      <c r="E90" s="40">
        <v>27.666666666666668</v>
      </c>
      <c r="F90" s="40">
        <v>27.283333333333335</v>
      </c>
      <c r="G90" s="40">
        <v>26.766666666666669</v>
      </c>
      <c r="H90" s="40">
        <v>28.566666666666666</v>
      </c>
      <c r="I90" s="40">
        <v>29.083333333333332</v>
      </c>
      <c r="J90" s="40">
        <v>29.466666666666665</v>
      </c>
      <c r="K90" s="31">
        <v>28.7</v>
      </c>
      <c r="L90" s="31">
        <v>27.8</v>
      </c>
      <c r="M90" s="31">
        <v>96.815669999999997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4287.2</v>
      </c>
      <c r="D91" s="40">
        <v>4283.5166666666673</v>
      </c>
      <c r="E91" s="40">
        <v>4237.0333333333347</v>
      </c>
      <c r="F91" s="40">
        <v>4186.8666666666677</v>
      </c>
      <c r="G91" s="40">
        <v>4140.383333333335</v>
      </c>
      <c r="H91" s="40">
        <v>4333.6833333333343</v>
      </c>
      <c r="I91" s="40">
        <v>4380.1666666666661</v>
      </c>
      <c r="J91" s="40">
        <v>4430.3333333333339</v>
      </c>
      <c r="K91" s="31">
        <v>4330</v>
      </c>
      <c r="L91" s="31">
        <v>4233.3500000000004</v>
      </c>
      <c r="M91" s="31">
        <v>2.7421099999999998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563.25</v>
      </c>
      <c r="D92" s="40">
        <v>566.38333333333333</v>
      </c>
      <c r="E92" s="40">
        <v>556.86666666666667</v>
      </c>
      <c r="F92" s="40">
        <v>550.48333333333335</v>
      </c>
      <c r="G92" s="40">
        <v>540.9666666666667</v>
      </c>
      <c r="H92" s="40">
        <v>572.76666666666665</v>
      </c>
      <c r="I92" s="40">
        <v>582.2833333333333</v>
      </c>
      <c r="J92" s="40">
        <v>588.66666666666663</v>
      </c>
      <c r="K92" s="31">
        <v>575.9</v>
      </c>
      <c r="L92" s="31">
        <v>560</v>
      </c>
      <c r="M92" s="31">
        <v>19.97335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654.75</v>
      </c>
      <c r="D93" s="40">
        <v>657.4666666666667</v>
      </c>
      <c r="E93" s="40">
        <v>646.28333333333342</v>
      </c>
      <c r="F93" s="40">
        <v>637.81666666666672</v>
      </c>
      <c r="G93" s="40">
        <v>626.63333333333344</v>
      </c>
      <c r="H93" s="40">
        <v>665.93333333333339</v>
      </c>
      <c r="I93" s="40">
        <v>677.11666666666679</v>
      </c>
      <c r="J93" s="40">
        <v>685.58333333333337</v>
      </c>
      <c r="K93" s="31">
        <v>668.65</v>
      </c>
      <c r="L93" s="31">
        <v>649</v>
      </c>
      <c r="M93" s="31">
        <v>0.99131000000000002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983.25</v>
      </c>
      <c r="D94" s="40">
        <v>988.06666666666661</v>
      </c>
      <c r="E94" s="40">
        <v>976.18333333333317</v>
      </c>
      <c r="F94" s="40">
        <v>969.11666666666656</v>
      </c>
      <c r="G94" s="40">
        <v>957.23333333333312</v>
      </c>
      <c r="H94" s="40">
        <v>995.13333333333321</v>
      </c>
      <c r="I94" s="40">
        <v>1007.0166666666667</v>
      </c>
      <c r="J94" s="40">
        <v>1014.0833333333333</v>
      </c>
      <c r="K94" s="31">
        <v>999.95</v>
      </c>
      <c r="L94" s="31">
        <v>981</v>
      </c>
      <c r="M94" s="31">
        <v>5.5748899999999999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562.4</v>
      </c>
      <c r="D95" s="40">
        <v>564.41666666666663</v>
      </c>
      <c r="E95" s="40">
        <v>544.13333333333321</v>
      </c>
      <c r="F95" s="40">
        <v>525.86666666666656</v>
      </c>
      <c r="G95" s="40">
        <v>505.58333333333314</v>
      </c>
      <c r="H95" s="40">
        <v>582.68333333333328</v>
      </c>
      <c r="I95" s="40">
        <v>602.96666666666681</v>
      </c>
      <c r="J95" s="40">
        <v>621.23333333333335</v>
      </c>
      <c r="K95" s="31">
        <v>584.70000000000005</v>
      </c>
      <c r="L95" s="31">
        <v>546.15</v>
      </c>
      <c r="M95" s="31">
        <v>9.7589000000000006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1546.45</v>
      </c>
      <c r="D96" s="40">
        <v>1551.2</v>
      </c>
      <c r="E96" s="40">
        <v>1535.25</v>
      </c>
      <c r="F96" s="40">
        <v>1524.05</v>
      </c>
      <c r="G96" s="40">
        <v>1508.1</v>
      </c>
      <c r="H96" s="40">
        <v>1562.4</v>
      </c>
      <c r="I96" s="40">
        <v>1578.3500000000004</v>
      </c>
      <c r="J96" s="40">
        <v>1589.5500000000002</v>
      </c>
      <c r="K96" s="31">
        <v>1567.15</v>
      </c>
      <c r="L96" s="31">
        <v>1540</v>
      </c>
      <c r="M96" s="31">
        <v>2.3675999999999999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1496.9</v>
      </c>
      <c r="D97" s="40">
        <v>1504.95</v>
      </c>
      <c r="E97" s="40">
        <v>1477.45</v>
      </c>
      <c r="F97" s="40">
        <v>1458</v>
      </c>
      <c r="G97" s="40">
        <v>1430.5</v>
      </c>
      <c r="H97" s="40">
        <v>1524.4</v>
      </c>
      <c r="I97" s="40">
        <v>1551.9</v>
      </c>
      <c r="J97" s="40">
        <v>1571.3500000000001</v>
      </c>
      <c r="K97" s="31">
        <v>1532.45</v>
      </c>
      <c r="L97" s="31">
        <v>1485.5</v>
      </c>
      <c r="M97" s="31">
        <v>24.415880000000001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738.2</v>
      </c>
      <c r="D98" s="40">
        <v>740.80000000000007</v>
      </c>
      <c r="E98" s="40">
        <v>729.50000000000011</v>
      </c>
      <c r="F98" s="40">
        <v>720.80000000000007</v>
      </c>
      <c r="G98" s="40">
        <v>709.50000000000011</v>
      </c>
      <c r="H98" s="40">
        <v>749.50000000000011</v>
      </c>
      <c r="I98" s="40">
        <v>760.80000000000007</v>
      </c>
      <c r="J98" s="40">
        <v>769.50000000000011</v>
      </c>
      <c r="K98" s="31">
        <v>752.1</v>
      </c>
      <c r="L98" s="31">
        <v>732.1</v>
      </c>
      <c r="M98" s="31">
        <v>10.88119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349.95</v>
      </c>
      <c r="D99" s="40">
        <v>351.60000000000008</v>
      </c>
      <c r="E99" s="40">
        <v>347.20000000000016</v>
      </c>
      <c r="F99" s="40">
        <v>344.4500000000001</v>
      </c>
      <c r="G99" s="40">
        <v>340.05000000000018</v>
      </c>
      <c r="H99" s="40">
        <v>354.35000000000014</v>
      </c>
      <c r="I99" s="40">
        <v>358.75000000000011</v>
      </c>
      <c r="J99" s="40">
        <v>361.50000000000011</v>
      </c>
      <c r="K99" s="31">
        <v>356</v>
      </c>
      <c r="L99" s="31">
        <v>348.85</v>
      </c>
      <c r="M99" s="31">
        <v>6.6459900000000003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1119.45</v>
      </c>
      <c r="D100" s="40">
        <v>1111.2</v>
      </c>
      <c r="E100" s="40">
        <v>1098.45</v>
      </c>
      <c r="F100" s="40">
        <v>1077.45</v>
      </c>
      <c r="G100" s="40">
        <v>1064.7</v>
      </c>
      <c r="H100" s="40">
        <v>1132.2</v>
      </c>
      <c r="I100" s="40">
        <v>1144.95</v>
      </c>
      <c r="J100" s="40">
        <v>1165.95</v>
      </c>
      <c r="K100" s="31">
        <v>1123.95</v>
      </c>
      <c r="L100" s="31">
        <v>1090.2</v>
      </c>
      <c r="M100" s="31">
        <v>72.708089999999999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2939.55</v>
      </c>
      <c r="D101" s="40">
        <v>2954.7999999999997</v>
      </c>
      <c r="E101" s="40">
        <v>2915.3999999999996</v>
      </c>
      <c r="F101" s="40">
        <v>2891.25</v>
      </c>
      <c r="G101" s="40">
        <v>2851.85</v>
      </c>
      <c r="H101" s="40">
        <v>2978.9499999999994</v>
      </c>
      <c r="I101" s="40">
        <v>3018.35</v>
      </c>
      <c r="J101" s="40">
        <v>3042.4999999999991</v>
      </c>
      <c r="K101" s="31">
        <v>2994.2</v>
      </c>
      <c r="L101" s="31">
        <v>2930.65</v>
      </c>
      <c r="M101" s="31">
        <v>1.1395599999999999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1526.2</v>
      </c>
      <c r="D102" s="40">
        <v>1519.3999999999999</v>
      </c>
      <c r="E102" s="40">
        <v>1507.7999999999997</v>
      </c>
      <c r="F102" s="40">
        <v>1489.3999999999999</v>
      </c>
      <c r="G102" s="40">
        <v>1477.7999999999997</v>
      </c>
      <c r="H102" s="40">
        <v>1537.7999999999997</v>
      </c>
      <c r="I102" s="40">
        <v>1549.3999999999996</v>
      </c>
      <c r="J102" s="40">
        <v>1567.7999999999997</v>
      </c>
      <c r="K102" s="31">
        <v>1531</v>
      </c>
      <c r="L102" s="31">
        <v>1501</v>
      </c>
      <c r="M102" s="31">
        <v>83.292140000000003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670.5</v>
      </c>
      <c r="D103" s="40">
        <v>672.43333333333339</v>
      </c>
      <c r="E103" s="40">
        <v>666.66666666666674</v>
      </c>
      <c r="F103" s="40">
        <v>662.83333333333337</v>
      </c>
      <c r="G103" s="40">
        <v>657.06666666666672</v>
      </c>
      <c r="H103" s="40">
        <v>676.26666666666677</v>
      </c>
      <c r="I103" s="40">
        <v>682.03333333333342</v>
      </c>
      <c r="J103" s="40">
        <v>685.86666666666679</v>
      </c>
      <c r="K103" s="31">
        <v>678.2</v>
      </c>
      <c r="L103" s="31">
        <v>668.6</v>
      </c>
      <c r="M103" s="31">
        <v>13.587199999999999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1242.1500000000001</v>
      </c>
      <c r="D104" s="40">
        <v>1241.5666666666668</v>
      </c>
      <c r="E104" s="40">
        <v>1225.9833333333336</v>
      </c>
      <c r="F104" s="40">
        <v>1209.8166666666668</v>
      </c>
      <c r="G104" s="40">
        <v>1194.2333333333336</v>
      </c>
      <c r="H104" s="40">
        <v>1257.7333333333336</v>
      </c>
      <c r="I104" s="40">
        <v>1273.3166666666671</v>
      </c>
      <c r="J104" s="40">
        <v>1289.4833333333336</v>
      </c>
      <c r="K104" s="31">
        <v>1257.1500000000001</v>
      </c>
      <c r="L104" s="31">
        <v>1225.4000000000001</v>
      </c>
      <c r="M104" s="31">
        <v>18.617049999999999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2772.2</v>
      </c>
      <c r="D105" s="40">
        <v>2779.5333333333333</v>
      </c>
      <c r="E105" s="40">
        <v>2744.6666666666665</v>
      </c>
      <c r="F105" s="40">
        <v>2717.1333333333332</v>
      </c>
      <c r="G105" s="40">
        <v>2682.2666666666664</v>
      </c>
      <c r="H105" s="40">
        <v>2807.0666666666666</v>
      </c>
      <c r="I105" s="40">
        <v>2841.9333333333334</v>
      </c>
      <c r="J105" s="40">
        <v>2869.4666666666667</v>
      </c>
      <c r="K105" s="31">
        <v>2814.4</v>
      </c>
      <c r="L105" s="31">
        <v>2752</v>
      </c>
      <c r="M105" s="31">
        <v>10.83905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442.05</v>
      </c>
      <c r="D106" s="40">
        <v>442.38333333333338</v>
      </c>
      <c r="E106" s="40">
        <v>435.16666666666674</v>
      </c>
      <c r="F106" s="40">
        <v>428.28333333333336</v>
      </c>
      <c r="G106" s="40">
        <v>421.06666666666672</v>
      </c>
      <c r="H106" s="40">
        <v>449.26666666666677</v>
      </c>
      <c r="I106" s="40">
        <v>456.48333333333335</v>
      </c>
      <c r="J106" s="40">
        <v>463.36666666666679</v>
      </c>
      <c r="K106" s="31">
        <v>449.6</v>
      </c>
      <c r="L106" s="31">
        <v>435.5</v>
      </c>
      <c r="M106" s="31">
        <v>133.43808000000001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1088.95</v>
      </c>
      <c r="D107" s="40">
        <v>1107.6000000000001</v>
      </c>
      <c r="E107" s="40">
        <v>1066.5000000000002</v>
      </c>
      <c r="F107" s="40">
        <v>1044.0500000000002</v>
      </c>
      <c r="G107" s="40">
        <v>1002.9500000000003</v>
      </c>
      <c r="H107" s="40">
        <v>1130.0500000000002</v>
      </c>
      <c r="I107" s="40">
        <v>1171.1500000000001</v>
      </c>
      <c r="J107" s="40">
        <v>1193.6000000000001</v>
      </c>
      <c r="K107" s="31">
        <v>1148.7</v>
      </c>
      <c r="L107" s="31">
        <v>1085.1500000000001</v>
      </c>
      <c r="M107" s="31">
        <v>7.8533400000000002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255.05</v>
      </c>
      <c r="D108" s="40">
        <v>255.46666666666667</v>
      </c>
      <c r="E108" s="40">
        <v>252.93333333333334</v>
      </c>
      <c r="F108" s="40">
        <v>250.81666666666666</v>
      </c>
      <c r="G108" s="40">
        <v>248.28333333333333</v>
      </c>
      <c r="H108" s="40">
        <v>257.58333333333337</v>
      </c>
      <c r="I108" s="40">
        <v>260.11666666666667</v>
      </c>
      <c r="J108" s="40">
        <v>262.23333333333335</v>
      </c>
      <c r="K108" s="31">
        <v>258</v>
      </c>
      <c r="L108" s="31">
        <v>253.35</v>
      </c>
      <c r="M108" s="31">
        <v>19.164380000000001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2404.5</v>
      </c>
      <c r="D109" s="40">
        <v>2400.7166666666667</v>
      </c>
      <c r="E109" s="40">
        <v>2391.7833333333333</v>
      </c>
      <c r="F109" s="40">
        <v>2379.0666666666666</v>
      </c>
      <c r="G109" s="40">
        <v>2370.1333333333332</v>
      </c>
      <c r="H109" s="40">
        <v>2413.4333333333334</v>
      </c>
      <c r="I109" s="40">
        <v>2422.3666666666668</v>
      </c>
      <c r="J109" s="40">
        <v>2435.0833333333335</v>
      </c>
      <c r="K109" s="31">
        <v>2409.65</v>
      </c>
      <c r="L109" s="31">
        <v>2388</v>
      </c>
      <c r="M109" s="31">
        <v>10.33159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320.89999999999998</v>
      </c>
      <c r="D110" s="40">
        <v>321</v>
      </c>
      <c r="E110" s="40">
        <v>319</v>
      </c>
      <c r="F110" s="40">
        <v>317.10000000000002</v>
      </c>
      <c r="G110" s="40">
        <v>315.10000000000002</v>
      </c>
      <c r="H110" s="40">
        <v>322.89999999999998</v>
      </c>
      <c r="I110" s="40">
        <v>324.89999999999998</v>
      </c>
      <c r="J110" s="40">
        <v>326.79999999999995</v>
      </c>
      <c r="K110" s="31">
        <v>323</v>
      </c>
      <c r="L110" s="31">
        <v>319.10000000000002</v>
      </c>
      <c r="M110" s="31">
        <v>6.0587299999999997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2704.15</v>
      </c>
      <c r="D111" s="40">
        <v>2693.7166666666667</v>
      </c>
      <c r="E111" s="40">
        <v>2672.4333333333334</v>
      </c>
      <c r="F111" s="40">
        <v>2640.7166666666667</v>
      </c>
      <c r="G111" s="40">
        <v>2619.4333333333334</v>
      </c>
      <c r="H111" s="40">
        <v>2725.4333333333334</v>
      </c>
      <c r="I111" s="40">
        <v>2746.7166666666672</v>
      </c>
      <c r="J111" s="40">
        <v>2778.4333333333334</v>
      </c>
      <c r="K111" s="31">
        <v>2715</v>
      </c>
      <c r="L111" s="31">
        <v>2662</v>
      </c>
      <c r="M111" s="31">
        <v>32.486150000000002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704.8</v>
      </c>
      <c r="D112" s="40">
        <v>705.23333333333323</v>
      </c>
      <c r="E112" s="40">
        <v>700.56666666666649</v>
      </c>
      <c r="F112" s="40">
        <v>696.33333333333326</v>
      </c>
      <c r="G112" s="40">
        <v>691.66666666666652</v>
      </c>
      <c r="H112" s="40">
        <v>709.46666666666647</v>
      </c>
      <c r="I112" s="40">
        <v>714.13333333333321</v>
      </c>
      <c r="J112" s="40">
        <v>718.36666666666645</v>
      </c>
      <c r="K112" s="31">
        <v>709.9</v>
      </c>
      <c r="L112" s="31">
        <v>701</v>
      </c>
      <c r="M112" s="31">
        <v>127.8759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1450.05</v>
      </c>
      <c r="D113" s="40">
        <v>1453.55</v>
      </c>
      <c r="E113" s="40">
        <v>1441.1</v>
      </c>
      <c r="F113" s="40">
        <v>1432.1499999999999</v>
      </c>
      <c r="G113" s="40">
        <v>1419.6999999999998</v>
      </c>
      <c r="H113" s="40">
        <v>1462.5</v>
      </c>
      <c r="I113" s="40">
        <v>1474.9500000000003</v>
      </c>
      <c r="J113" s="40">
        <v>1483.9</v>
      </c>
      <c r="K113" s="31">
        <v>1466</v>
      </c>
      <c r="L113" s="31">
        <v>1444.6</v>
      </c>
      <c r="M113" s="31">
        <v>10.30312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671.4</v>
      </c>
      <c r="D114" s="40">
        <v>671.83333333333337</v>
      </c>
      <c r="E114" s="40">
        <v>668.16666666666674</v>
      </c>
      <c r="F114" s="40">
        <v>664.93333333333339</v>
      </c>
      <c r="G114" s="40">
        <v>661.26666666666677</v>
      </c>
      <c r="H114" s="40">
        <v>675.06666666666672</v>
      </c>
      <c r="I114" s="40">
        <v>678.73333333333346</v>
      </c>
      <c r="J114" s="40">
        <v>681.9666666666667</v>
      </c>
      <c r="K114" s="31">
        <v>675.5</v>
      </c>
      <c r="L114" s="31">
        <v>668.6</v>
      </c>
      <c r="M114" s="31">
        <v>10.621639999999999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718.55</v>
      </c>
      <c r="D115" s="40">
        <v>718.41666666666663</v>
      </c>
      <c r="E115" s="40">
        <v>709.13333333333321</v>
      </c>
      <c r="F115" s="40">
        <v>699.71666666666658</v>
      </c>
      <c r="G115" s="40">
        <v>690.43333333333317</v>
      </c>
      <c r="H115" s="40">
        <v>727.83333333333326</v>
      </c>
      <c r="I115" s="40">
        <v>737.11666666666679</v>
      </c>
      <c r="J115" s="40">
        <v>746.5333333333333</v>
      </c>
      <c r="K115" s="31">
        <v>727.7</v>
      </c>
      <c r="L115" s="31">
        <v>709</v>
      </c>
      <c r="M115" s="31">
        <v>6.2556700000000003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45.5</v>
      </c>
      <c r="D116" s="40">
        <v>45.70000000000001</v>
      </c>
      <c r="E116" s="40">
        <v>45.000000000000021</v>
      </c>
      <c r="F116" s="40">
        <v>44.500000000000014</v>
      </c>
      <c r="G116" s="40">
        <v>43.800000000000026</v>
      </c>
      <c r="H116" s="40">
        <v>46.200000000000017</v>
      </c>
      <c r="I116" s="40">
        <v>46.900000000000006</v>
      </c>
      <c r="J116" s="40">
        <v>47.400000000000013</v>
      </c>
      <c r="K116" s="31">
        <v>46.4</v>
      </c>
      <c r="L116" s="31">
        <v>45.2</v>
      </c>
      <c r="M116" s="31">
        <v>248.63835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211.45</v>
      </c>
      <c r="D117" s="40">
        <v>210.98333333333335</v>
      </c>
      <c r="E117" s="40">
        <v>209.66666666666669</v>
      </c>
      <c r="F117" s="40">
        <v>207.88333333333333</v>
      </c>
      <c r="G117" s="40">
        <v>206.56666666666666</v>
      </c>
      <c r="H117" s="40">
        <v>212.76666666666671</v>
      </c>
      <c r="I117" s="40">
        <v>214.08333333333337</v>
      </c>
      <c r="J117" s="40">
        <v>215.86666666666673</v>
      </c>
      <c r="K117" s="31">
        <v>212.3</v>
      </c>
      <c r="L117" s="31">
        <v>209.2</v>
      </c>
      <c r="M117" s="31">
        <v>188.50939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249.65</v>
      </c>
      <c r="D118" s="40">
        <v>250.18333333333331</v>
      </c>
      <c r="E118" s="40">
        <v>246.46666666666661</v>
      </c>
      <c r="F118" s="40">
        <v>243.2833333333333</v>
      </c>
      <c r="G118" s="40">
        <v>239.56666666666661</v>
      </c>
      <c r="H118" s="40">
        <v>253.36666666666662</v>
      </c>
      <c r="I118" s="40">
        <v>257.08333333333331</v>
      </c>
      <c r="J118" s="40">
        <v>260.26666666666665</v>
      </c>
      <c r="K118" s="31">
        <v>253.9</v>
      </c>
      <c r="L118" s="31">
        <v>247</v>
      </c>
      <c r="M118" s="31">
        <v>88.575329999999994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7242.2</v>
      </c>
      <c r="D119" s="40">
        <v>7248.7833333333328</v>
      </c>
      <c r="E119" s="40">
        <v>7180.4166666666661</v>
      </c>
      <c r="F119" s="40">
        <v>7118.6333333333332</v>
      </c>
      <c r="G119" s="40">
        <v>7050.2666666666664</v>
      </c>
      <c r="H119" s="40">
        <v>7310.5666666666657</v>
      </c>
      <c r="I119" s="40">
        <v>7378.9333333333325</v>
      </c>
      <c r="J119" s="40">
        <v>7440.7166666666653</v>
      </c>
      <c r="K119" s="31">
        <v>7317.15</v>
      </c>
      <c r="L119" s="31">
        <v>7187</v>
      </c>
      <c r="M119" s="31">
        <v>0.22674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142.25</v>
      </c>
      <c r="D120" s="40">
        <v>142.75</v>
      </c>
      <c r="E120" s="40">
        <v>141.4</v>
      </c>
      <c r="F120" s="40">
        <v>140.55000000000001</v>
      </c>
      <c r="G120" s="40">
        <v>139.20000000000002</v>
      </c>
      <c r="H120" s="40">
        <v>143.6</v>
      </c>
      <c r="I120" s="40">
        <v>144.95000000000002</v>
      </c>
      <c r="J120" s="40">
        <v>145.79999999999998</v>
      </c>
      <c r="K120" s="31">
        <v>144.1</v>
      </c>
      <c r="L120" s="31">
        <v>141.9</v>
      </c>
      <c r="M120" s="31">
        <v>7.4191000000000003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104.65</v>
      </c>
      <c r="D121" s="40">
        <v>104.46666666666665</v>
      </c>
      <c r="E121" s="40">
        <v>103.93333333333331</v>
      </c>
      <c r="F121" s="40">
        <v>103.21666666666665</v>
      </c>
      <c r="G121" s="40">
        <v>102.68333333333331</v>
      </c>
      <c r="H121" s="40">
        <v>105.18333333333331</v>
      </c>
      <c r="I121" s="40">
        <v>105.71666666666664</v>
      </c>
      <c r="J121" s="40">
        <v>106.43333333333331</v>
      </c>
      <c r="K121" s="31">
        <v>105</v>
      </c>
      <c r="L121" s="31">
        <v>103.75</v>
      </c>
      <c r="M121" s="31">
        <v>67.002170000000007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2660.7</v>
      </c>
      <c r="D122" s="40">
        <v>2671</v>
      </c>
      <c r="E122" s="40">
        <v>2627.7</v>
      </c>
      <c r="F122" s="40">
        <v>2594.6999999999998</v>
      </c>
      <c r="G122" s="40">
        <v>2551.3999999999996</v>
      </c>
      <c r="H122" s="40">
        <v>2704</v>
      </c>
      <c r="I122" s="40">
        <v>2747.3</v>
      </c>
      <c r="J122" s="40">
        <v>2780.3</v>
      </c>
      <c r="K122" s="31">
        <v>2714.3</v>
      </c>
      <c r="L122" s="31">
        <v>2638</v>
      </c>
      <c r="M122" s="31">
        <v>23.37717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535.15</v>
      </c>
      <c r="D123" s="40">
        <v>535.88333333333333</v>
      </c>
      <c r="E123" s="40">
        <v>530.26666666666665</v>
      </c>
      <c r="F123" s="40">
        <v>525.38333333333333</v>
      </c>
      <c r="G123" s="40">
        <v>519.76666666666665</v>
      </c>
      <c r="H123" s="40">
        <v>540.76666666666665</v>
      </c>
      <c r="I123" s="40">
        <v>546.38333333333321</v>
      </c>
      <c r="J123" s="40">
        <v>551.26666666666665</v>
      </c>
      <c r="K123" s="31">
        <v>541.5</v>
      </c>
      <c r="L123" s="31">
        <v>531</v>
      </c>
      <c r="M123" s="31">
        <v>40.809139999999999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213.5</v>
      </c>
      <c r="D124" s="40">
        <v>214.15</v>
      </c>
      <c r="E124" s="40">
        <v>211.70000000000002</v>
      </c>
      <c r="F124" s="40">
        <v>209.9</v>
      </c>
      <c r="G124" s="40">
        <v>207.45000000000002</v>
      </c>
      <c r="H124" s="40">
        <v>215.95000000000002</v>
      </c>
      <c r="I124" s="40">
        <v>218.4</v>
      </c>
      <c r="J124" s="40">
        <v>220.20000000000002</v>
      </c>
      <c r="K124" s="31">
        <v>216.6</v>
      </c>
      <c r="L124" s="31">
        <v>212.35</v>
      </c>
      <c r="M124" s="31">
        <v>19.65082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1024.1500000000001</v>
      </c>
      <c r="D125" s="40">
        <v>1029.8333333333333</v>
      </c>
      <c r="E125" s="40">
        <v>1015.9166666666665</v>
      </c>
      <c r="F125" s="40">
        <v>1007.6833333333333</v>
      </c>
      <c r="G125" s="40">
        <v>993.76666666666654</v>
      </c>
      <c r="H125" s="40">
        <v>1038.0666666666666</v>
      </c>
      <c r="I125" s="40">
        <v>1051.9833333333331</v>
      </c>
      <c r="J125" s="40">
        <v>1060.2166666666665</v>
      </c>
      <c r="K125" s="31">
        <v>1043.75</v>
      </c>
      <c r="L125" s="31">
        <v>1021.6</v>
      </c>
      <c r="M125" s="31">
        <v>23.489789999999999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5428.55</v>
      </c>
      <c r="D126" s="40">
        <v>5443.8499999999995</v>
      </c>
      <c r="E126" s="40">
        <v>5393.6999999999989</v>
      </c>
      <c r="F126" s="40">
        <v>5358.8499999999995</v>
      </c>
      <c r="G126" s="40">
        <v>5308.6999999999989</v>
      </c>
      <c r="H126" s="40">
        <v>5478.6999999999989</v>
      </c>
      <c r="I126" s="40">
        <v>5528.8499999999985</v>
      </c>
      <c r="J126" s="40">
        <v>5563.6999999999989</v>
      </c>
      <c r="K126" s="31">
        <v>5494</v>
      </c>
      <c r="L126" s="31">
        <v>5409</v>
      </c>
      <c r="M126" s="31">
        <v>1.8212900000000001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1712.2</v>
      </c>
      <c r="D127" s="40">
        <v>1708.6666666666667</v>
      </c>
      <c r="E127" s="40">
        <v>1694.8333333333335</v>
      </c>
      <c r="F127" s="40">
        <v>1677.4666666666667</v>
      </c>
      <c r="G127" s="40">
        <v>1663.6333333333334</v>
      </c>
      <c r="H127" s="40">
        <v>1726.0333333333335</v>
      </c>
      <c r="I127" s="40">
        <v>1739.866666666667</v>
      </c>
      <c r="J127" s="40">
        <v>1757.2333333333336</v>
      </c>
      <c r="K127" s="31">
        <v>1722.5</v>
      </c>
      <c r="L127" s="31">
        <v>1691.3</v>
      </c>
      <c r="M127" s="31">
        <v>56.127899999999997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1676.6</v>
      </c>
      <c r="D128" s="40">
        <v>1683.2333333333333</v>
      </c>
      <c r="E128" s="40">
        <v>1646.4666666666667</v>
      </c>
      <c r="F128" s="40">
        <v>1616.3333333333333</v>
      </c>
      <c r="G128" s="40">
        <v>1579.5666666666666</v>
      </c>
      <c r="H128" s="40">
        <v>1713.3666666666668</v>
      </c>
      <c r="I128" s="40">
        <v>1750.1333333333337</v>
      </c>
      <c r="J128" s="40">
        <v>1780.2666666666669</v>
      </c>
      <c r="K128" s="31">
        <v>1720</v>
      </c>
      <c r="L128" s="31">
        <v>1653.1</v>
      </c>
      <c r="M128" s="31">
        <v>13.80674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2385.4499999999998</v>
      </c>
      <c r="D129" s="40">
        <v>2385.8166666666666</v>
      </c>
      <c r="E129" s="40">
        <v>2364.6333333333332</v>
      </c>
      <c r="F129" s="40">
        <v>2343.8166666666666</v>
      </c>
      <c r="G129" s="40">
        <v>2322.6333333333332</v>
      </c>
      <c r="H129" s="40">
        <v>2406.6333333333332</v>
      </c>
      <c r="I129" s="40">
        <v>2427.8166666666666</v>
      </c>
      <c r="J129" s="40">
        <v>2448.6333333333332</v>
      </c>
      <c r="K129" s="31">
        <v>2407</v>
      </c>
      <c r="L129" s="31">
        <v>2365</v>
      </c>
      <c r="M129" s="31">
        <v>1.25953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239.75</v>
      </c>
      <c r="D130" s="40">
        <v>242.35</v>
      </c>
      <c r="E130" s="40">
        <v>235.39999999999998</v>
      </c>
      <c r="F130" s="40">
        <v>231.04999999999998</v>
      </c>
      <c r="G130" s="40">
        <v>224.09999999999997</v>
      </c>
      <c r="H130" s="40">
        <v>246.7</v>
      </c>
      <c r="I130" s="40">
        <v>253.64999999999998</v>
      </c>
      <c r="J130" s="40">
        <v>258</v>
      </c>
      <c r="K130" s="31">
        <v>249.3</v>
      </c>
      <c r="L130" s="31">
        <v>238</v>
      </c>
      <c r="M130" s="31">
        <v>16.921579999999999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749.05</v>
      </c>
      <c r="D131" s="40">
        <v>746.33333333333337</v>
      </c>
      <c r="E131" s="40">
        <v>735.11666666666679</v>
      </c>
      <c r="F131" s="40">
        <v>721.18333333333339</v>
      </c>
      <c r="G131" s="40">
        <v>709.96666666666681</v>
      </c>
      <c r="H131" s="40">
        <v>760.26666666666677</v>
      </c>
      <c r="I131" s="40">
        <v>771.48333333333323</v>
      </c>
      <c r="J131" s="40">
        <v>785.41666666666674</v>
      </c>
      <c r="K131" s="31">
        <v>757.55</v>
      </c>
      <c r="L131" s="31">
        <v>732.4</v>
      </c>
      <c r="M131" s="31">
        <v>56.112639999999999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424.25</v>
      </c>
      <c r="D132" s="40">
        <v>423.58333333333331</v>
      </c>
      <c r="E132" s="40">
        <v>414.66666666666663</v>
      </c>
      <c r="F132" s="40">
        <v>405.08333333333331</v>
      </c>
      <c r="G132" s="40">
        <v>396.16666666666663</v>
      </c>
      <c r="H132" s="40">
        <v>433.16666666666663</v>
      </c>
      <c r="I132" s="40">
        <v>442.08333333333326</v>
      </c>
      <c r="J132" s="40">
        <v>451.66666666666663</v>
      </c>
      <c r="K132" s="31">
        <v>432.5</v>
      </c>
      <c r="L132" s="31">
        <v>414</v>
      </c>
      <c r="M132" s="31">
        <v>101.82311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3781.5</v>
      </c>
      <c r="D133" s="40">
        <v>3769.2999999999997</v>
      </c>
      <c r="E133" s="40">
        <v>3743.5999999999995</v>
      </c>
      <c r="F133" s="40">
        <v>3705.7</v>
      </c>
      <c r="G133" s="40">
        <v>3679.9999999999995</v>
      </c>
      <c r="H133" s="40">
        <v>3807.1999999999994</v>
      </c>
      <c r="I133" s="40">
        <v>3832.8999999999992</v>
      </c>
      <c r="J133" s="40">
        <v>3870.7999999999993</v>
      </c>
      <c r="K133" s="31">
        <v>3795</v>
      </c>
      <c r="L133" s="31">
        <v>3731.4</v>
      </c>
      <c r="M133" s="31">
        <v>3.8454100000000002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1788</v>
      </c>
      <c r="D134" s="40">
        <v>1786.95</v>
      </c>
      <c r="E134" s="40">
        <v>1774.9</v>
      </c>
      <c r="F134" s="40">
        <v>1761.8</v>
      </c>
      <c r="G134" s="40">
        <v>1749.75</v>
      </c>
      <c r="H134" s="40">
        <v>1800.0500000000002</v>
      </c>
      <c r="I134" s="40">
        <v>1812.1</v>
      </c>
      <c r="J134" s="40">
        <v>1825.2000000000003</v>
      </c>
      <c r="K134" s="31">
        <v>1799</v>
      </c>
      <c r="L134" s="31">
        <v>1773.85</v>
      </c>
      <c r="M134" s="31">
        <v>18.399170000000002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84.45</v>
      </c>
      <c r="D135" s="40">
        <v>84.61666666666666</v>
      </c>
      <c r="E135" s="40">
        <v>83.23333333333332</v>
      </c>
      <c r="F135" s="40">
        <v>82.016666666666666</v>
      </c>
      <c r="G135" s="40">
        <v>80.633333333333326</v>
      </c>
      <c r="H135" s="40">
        <v>85.833333333333314</v>
      </c>
      <c r="I135" s="40">
        <v>87.216666666666669</v>
      </c>
      <c r="J135" s="40">
        <v>88.433333333333309</v>
      </c>
      <c r="K135" s="31">
        <v>86</v>
      </c>
      <c r="L135" s="31">
        <v>83.4</v>
      </c>
      <c r="M135" s="31">
        <v>68.624210000000005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3697.45</v>
      </c>
      <c r="D136" s="40">
        <v>3701.5499999999997</v>
      </c>
      <c r="E136" s="40">
        <v>3669.6499999999996</v>
      </c>
      <c r="F136" s="40">
        <v>3641.85</v>
      </c>
      <c r="G136" s="40">
        <v>3609.95</v>
      </c>
      <c r="H136" s="40">
        <v>3729.3499999999995</v>
      </c>
      <c r="I136" s="40">
        <v>3761.25</v>
      </c>
      <c r="J136" s="40">
        <v>3789.0499999999993</v>
      </c>
      <c r="K136" s="31">
        <v>3733.45</v>
      </c>
      <c r="L136" s="31">
        <v>3673.75</v>
      </c>
      <c r="M136" s="31">
        <v>1.7767500000000001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398.15</v>
      </c>
      <c r="D137" s="40">
        <v>399.5</v>
      </c>
      <c r="E137" s="40">
        <v>394.7</v>
      </c>
      <c r="F137" s="40">
        <v>391.25</v>
      </c>
      <c r="G137" s="40">
        <v>386.45</v>
      </c>
      <c r="H137" s="40">
        <v>402.95</v>
      </c>
      <c r="I137" s="40">
        <v>407.74999999999994</v>
      </c>
      <c r="J137" s="40">
        <v>411.2</v>
      </c>
      <c r="K137" s="31">
        <v>404.3</v>
      </c>
      <c r="L137" s="31">
        <v>396.05</v>
      </c>
      <c r="M137" s="31">
        <v>25.051729999999999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4862.5</v>
      </c>
      <c r="D138" s="40">
        <v>4879.2333333333336</v>
      </c>
      <c r="E138" s="40">
        <v>4840.2666666666673</v>
      </c>
      <c r="F138" s="40">
        <v>4818.0333333333338</v>
      </c>
      <c r="G138" s="40">
        <v>4779.0666666666675</v>
      </c>
      <c r="H138" s="40">
        <v>4901.4666666666672</v>
      </c>
      <c r="I138" s="40">
        <v>4940.4333333333343</v>
      </c>
      <c r="J138" s="40">
        <v>4962.666666666667</v>
      </c>
      <c r="K138" s="31">
        <v>4918.2</v>
      </c>
      <c r="L138" s="31">
        <v>4857</v>
      </c>
      <c r="M138" s="31">
        <v>1.6799599999999999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1668.4</v>
      </c>
      <c r="D139" s="40">
        <v>1656.7333333333333</v>
      </c>
      <c r="E139" s="40">
        <v>1636.6666666666667</v>
      </c>
      <c r="F139" s="40">
        <v>1604.9333333333334</v>
      </c>
      <c r="G139" s="40">
        <v>1584.8666666666668</v>
      </c>
      <c r="H139" s="40">
        <v>1688.4666666666667</v>
      </c>
      <c r="I139" s="40">
        <v>1708.5333333333333</v>
      </c>
      <c r="J139" s="40">
        <v>1740.2666666666667</v>
      </c>
      <c r="K139" s="31">
        <v>1676.8</v>
      </c>
      <c r="L139" s="31">
        <v>1625</v>
      </c>
      <c r="M139" s="31">
        <v>54.394419999999997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707.25</v>
      </c>
      <c r="D140" s="40">
        <v>710.7833333333333</v>
      </c>
      <c r="E140" s="40">
        <v>700.56666666666661</v>
      </c>
      <c r="F140" s="40">
        <v>693.88333333333333</v>
      </c>
      <c r="G140" s="40">
        <v>683.66666666666663</v>
      </c>
      <c r="H140" s="40">
        <v>717.46666666666658</v>
      </c>
      <c r="I140" s="40">
        <v>727.68333333333328</v>
      </c>
      <c r="J140" s="40">
        <v>734.36666666666656</v>
      </c>
      <c r="K140" s="31">
        <v>721</v>
      </c>
      <c r="L140" s="31">
        <v>704.1</v>
      </c>
      <c r="M140" s="31">
        <v>23.201920000000001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976.85</v>
      </c>
      <c r="D141" s="40">
        <v>973.53333333333342</v>
      </c>
      <c r="E141" s="40">
        <v>957.11666666666679</v>
      </c>
      <c r="F141" s="40">
        <v>937.38333333333333</v>
      </c>
      <c r="G141" s="40">
        <v>920.9666666666667</v>
      </c>
      <c r="H141" s="40">
        <v>993.26666666666688</v>
      </c>
      <c r="I141" s="40">
        <v>1009.6833333333336</v>
      </c>
      <c r="J141" s="40">
        <v>1029.416666666667</v>
      </c>
      <c r="K141" s="31">
        <v>989.95</v>
      </c>
      <c r="L141" s="31">
        <v>953.8</v>
      </c>
      <c r="M141" s="31">
        <v>53.645029999999998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78872.850000000006</v>
      </c>
      <c r="D142" s="40">
        <v>78847</v>
      </c>
      <c r="E142" s="40">
        <v>78494</v>
      </c>
      <c r="F142" s="40">
        <v>78115.149999999994</v>
      </c>
      <c r="G142" s="40">
        <v>77762.149999999994</v>
      </c>
      <c r="H142" s="40">
        <v>79225.850000000006</v>
      </c>
      <c r="I142" s="40">
        <v>79578.850000000006</v>
      </c>
      <c r="J142" s="40">
        <v>79957.700000000012</v>
      </c>
      <c r="K142" s="31">
        <v>79200</v>
      </c>
      <c r="L142" s="31">
        <v>78468.149999999994</v>
      </c>
      <c r="M142" s="31">
        <v>9.0670000000000001E-2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1141.1500000000001</v>
      </c>
      <c r="D143" s="40">
        <v>1145.2666666666667</v>
      </c>
      <c r="E143" s="40">
        <v>1133.0333333333333</v>
      </c>
      <c r="F143" s="40">
        <v>1124.9166666666667</v>
      </c>
      <c r="G143" s="40">
        <v>1112.6833333333334</v>
      </c>
      <c r="H143" s="40">
        <v>1153.3833333333332</v>
      </c>
      <c r="I143" s="40">
        <v>1165.6166666666663</v>
      </c>
      <c r="J143" s="40">
        <v>1173.7333333333331</v>
      </c>
      <c r="K143" s="31">
        <v>1157.5</v>
      </c>
      <c r="L143" s="31">
        <v>1137.1500000000001</v>
      </c>
      <c r="M143" s="31">
        <v>2.2729699999999999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151.35</v>
      </c>
      <c r="D144" s="40">
        <v>152.70000000000002</v>
      </c>
      <c r="E144" s="40">
        <v>149.40000000000003</v>
      </c>
      <c r="F144" s="40">
        <v>147.45000000000002</v>
      </c>
      <c r="G144" s="40">
        <v>144.15000000000003</v>
      </c>
      <c r="H144" s="40">
        <v>154.65000000000003</v>
      </c>
      <c r="I144" s="40">
        <v>157.95000000000005</v>
      </c>
      <c r="J144" s="40">
        <v>159.90000000000003</v>
      </c>
      <c r="K144" s="31">
        <v>156</v>
      </c>
      <c r="L144" s="31">
        <v>150.75</v>
      </c>
      <c r="M144" s="31">
        <v>52.467500000000001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778.65</v>
      </c>
      <c r="D145" s="40">
        <v>780.25</v>
      </c>
      <c r="E145" s="40">
        <v>771</v>
      </c>
      <c r="F145" s="40">
        <v>763.35</v>
      </c>
      <c r="G145" s="40">
        <v>754.1</v>
      </c>
      <c r="H145" s="40">
        <v>787.9</v>
      </c>
      <c r="I145" s="40">
        <v>797.15</v>
      </c>
      <c r="J145" s="40">
        <v>804.8</v>
      </c>
      <c r="K145" s="31">
        <v>789.5</v>
      </c>
      <c r="L145" s="31">
        <v>772.6</v>
      </c>
      <c r="M145" s="31">
        <v>33.918640000000003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165.7</v>
      </c>
      <c r="D146" s="40">
        <v>165.76666666666668</v>
      </c>
      <c r="E146" s="40">
        <v>162.88333333333335</v>
      </c>
      <c r="F146" s="40">
        <v>160.06666666666666</v>
      </c>
      <c r="G146" s="40">
        <v>157.18333333333334</v>
      </c>
      <c r="H146" s="40">
        <v>168.58333333333337</v>
      </c>
      <c r="I146" s="40">
        <v>171.4666666666667</v>
      </c>
      <c r="J146" s="40">
        <v>174.28333333333339</v>
      </c>
      <c r="K146" s="31">
        <v>168.65</v>
      </c>
      <c r="L146" s="31">
        <v>162.94999999999999</v>
      </c>
      <c r="M146" s="31">
        <v>108.31171000000001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515.29999999999995</v>
      </c>
      <c r="D147" s="40">
        <v>517.4666666666667</v>
      </c>
      <c r="E147" s="40">
        <v>510.98333333333335</v>
      </c>
      <c r="F147" s="40">
        <v>506.66666666666663</v>
      </c>
      <c r="G147" s="40">
        <v>500.18333333333328</v>
      </c>
      <c r="H147" s="40">
        <v>521.78333333333342</v>
      </c>
      <c r="I147" s="40">
        <v>528.26666666666677</v>
      </c>
      <c r="J147" s="40">
        <v>532.58333333333348</v>
      </c>
      <c r="K147" s="31">
        <v>523.95000000000005</v>
      </c>
      <c r="L147" s="31">
        <v>513.15</v>
      </c>
      <c r="M147" s="31">
        <v>25.643180000000001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7002.2</v>
      </c>
      <c r="D148" s="40">
        <v>7008.6499999999987</v>
      </c>
      <c r="E148" s="40">
        <v>6967.3999999999978</v>
      </c>
      <c r="F148" s="40">
        <v>6932.5999999999995</v>
      </c>
      <c r="G148" s="40">
        <v>6891.3499999999985</v>
      </c>
      <c r="H148" s="40">
        <v>7043.4499999999971</v>
      </c>
      <c r="I148" s="40">
        <v>7084.6999999999989</v>
      </c>
      <c r="J148" s="40">
        <v>7119.4999999999964</v>
      </c>
      <c r="K148" s="31">
        <v>7049.9</v>
      </c>
      <c r="L148" s="31">
        <v>6973.85</v>
      </c>
      <c r="M148" s="31">
        <v>4.3178400000000003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1078.5999999999999</v>
      </c>
      <c r="D149" s="40">
        <v>1081.1499999999999</v>
      </c>
      <c r="E149" s="40">
        <v>1063.8999999999996</v>
      </c>
      <c r="F149" s="40">
        <v>1049.1999999999998</v>
      </c>
      <c r="G149" s="40">
        <v>1031.9499999999996</v>
      </c>
      <c r="H149" s="40">
        <v>1095.8499999999997</v>
      </c>
      <c r="I149" s="40">
        <v>1113.1000000000001</v>
      </c>
      <c r="J149" s="40">
        <v>1127.7999999999997</v>
      </c>
      <c r="K149" s="31">
        <v>1098.4000000000001</v>
      </c>
      <c r="L149" s="31">
        <v>1066.45</v>
      </c>
      <c r="M149" s="31">
        <v>5.3871900000000004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2920.95</v>
      </c>
      <c r="D150" s="40">
        <v>2928.1166666666668</v>
      </c>
      <c r="E150" s="40">
        <v>2903.0833333333335</v>
      </c>
      <c r="F150" s="40">
        <v>2885.2166666666667</v>
      </c>
      <c r="G150" s="40">
        <v>2860.1833333333334</v>
      </c>
      <c r="H150" s="40">
        <v>2945.9833333333336</v>
      </c>
      <c r="I150" s="40">
        <v>2971.0166666666664</v>
      </c>
      <c r="J150" s="40">
        <v>2988.8833333333337</v>
      </c>
      <c r="K150" s="31">
        <v>2953.15</v>
      </c>
      <c r="L150" s="31">
        <v>2910.25</v>
      </c>
      <c r="M150" s="31">
        <v>5.6400600000000001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2753.85</v>
      </c>
      <c r="D151" s="40">
        <v>2762.6</v>
      </c>
      <c r="E151" s="40">
        <v>2733.5499999999997</v>
      </c>
      <c r="F151" s="40">
        <v>2713.25</v>
      </c>
      <c r="G151" s="40">
        <v>2684.2</v>
      </c>
      <c r="H151" s="40">
        <v>2782.8999999999996</v>
      </c>
      <c r="I151" s="40">
        <v>2811.95</v>
      </c>
      <c r="J151" s="40">
        <v>2832.2499999999995</v>
      </c>
      <c r="K151" s="31">
        <v>2791.65</v>
      </c>
      <c r="L151" s="31">
        <v>2742.3</v>
      </c>
      <c r="M151" s="31">
        <v>5.02027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1451.2</v>
      </c>
      <c r="D152" s="40">
        <v>1451.2166666666665</v>
      </c>
      <c r="E152" s="40">
        <v>1442.9833333333329</v>
      </c>
      <c r="F152" s="40">
        <v>1434.7666666666664</v>
      </c>
      <c r="G152" s="40">
        <v>1426.5333333333328</v>
      </c>
      <c r="H152" s="40">
        <v>1459.4333333333329</v>
      </c>
      <c r="I152" s="40">
        <v>1467.6666666666665</v>
      </c>
      <c r="J152" s="40">
        <v>1475.883333333333</v>
      </c>
      <c r="K152" s="31">
        <v>1459.45</v>
      </c>
      <c r="L152" s="31">
        <v>1443</v>
      </c>
      <c r="M152" s="31">
        <v>6.5214800000000004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988.55</v>
      </c>
      <c r="D153" s="40">
        <v>1002.85</v>
      </c>
      <c r="E153" s="40">
        <v>965.7</v>
      </c>
      <c r="F153" s="40">
        <v>942.85</v>
      </c>
      <c r="G153" s="40">
        <v>905.7</v>
      </c>
      <c r="H153" s="40">
        <v>1025.7</v>
      </c>
      <c r="I153" s="40">
        <v>1062.8499999999999</v>
      </c>
      <c r="J153" s="40">
        <v>1085.7</v>
      </c>
      <c r="K153" s="31">
        <v>1040</v>
      </c>
      <c r="L153" s="31">
        <v>980</v>
      </c>
      <c r="M153" s="31">
        <v>3.8490600000000001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171.75</v>
      </c>
      <c r="D154" s="40">
        <v>171.91666666666666</v>
      </c>
      <c r="E154" s="40">
        <v>168.83333333333331</v>
      </c>
      <c r="F154" s="40">
        <v>165.91666666666666</v>
      </c>
      <c r="G154" s="40">
        <v>162.83333333333331</v>
      </c>
      <c r="H154" s="40">
        <v>174.83333333333331</v>
      </c>
      <c r="I154" s="40">
        <v>177.91666666666663</v>
      </c>
      <c r="J154" s="40">
        <v>180.83333333333331</v>
      </c>
      <c r="K154" s="31">
        <v>175</v>
      </c>
      <c r="L154" s="31">
        <v>169</v>
      </c>
      <c r="M154" s="31">
        <v>185.64254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118.25</v>
      </c>
      <c r="D155" s="40">
        <v>118.3</v>
      </c>
      <c r="E155" s="40">
        <v>117.14999999999999</v>
      </c>
      <c r="F155" s="40">
        <v>116.05</v>
      </c>
      <c r="G155" s="40">
        <v>114.89999999999999</v>
      </c>
      <c r="H155" s="40">
        <v>119.39999999999999</v>
      </c>
      <c r="I155" s="40">
        <v>120.55</v>
      </c>
      <c r="J155" s="40">
        <v>121.64999999999999</v>
      </c>
      <c r="K155" s="31">
        <v>119.45</v>
      </c>
      <c r="L155" s="31">
        <v>117.2</v>
      </c>
      <c r="M155" s="31">
        <v>97.449389999999994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3728.65</v>
      </c>
      <c r="D156" s="40">
        <v>3746.2166666666667</v>
      </c>
      <c r="E156" s="40">
        <v>3693.4333333333334</v>
      </c>
      <c r="F156" s="40">
        <v>3658.2166666666667</v>
      </c>
      <c r="G156" s="40">
        <v>3605.4333333333334</v>
      </c>
      <c r="H156" s="40">
        <v>3781.4333333333334</v>
      </c>
      <c r="I156" s="40">
        <v>3834.2166666666672</v>
      </c>
      <c r="J156" s="40">
        <v>3869.4333333333334</v>
      </c>
      <c r="K156" s="31">
        <v>3799</v>
      </c>
      <c r="L156" s="31">
        <v>3711</v>
      </c>
      <c r="M156" s="31">
        <v>1.3620399999999999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18269.55</v>
      </c>
      <c r="D157" s="40">
        <v>18230.433333333334</v>
      </c>
      <c r="E157" s="40">
        <v>18170.816666666669</v>
      </c>
      <c r="F157" s="40">
        <v>18072.083333333336</v>
      </c>
      <c r="G157" s="40">
        <v>18012.466666666671</v>
      </c>
      <c r="H157" s="40">
        <v>18329.166666666668</v>
      </c>
      <c r="I157" s="40">
        <v>18388.783333333336</v>
      </c>
      <c r="J157" s="40">
        <v>18487.516666666666</v>
      </c>
      <c r="K157" s="31">
        <v>18290.05</v>
      </c>
      <c r="L157" s="31">
        <v>18131.7</v>
      </c>
      <c r="M157" s="31">
        <v>0.41122999999999998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383.35</v>
      </c>
      <c r="D158" s="40">
        <v>385.2</v>
      </c>
      <c r="E158" s="40">
        <v>380.7</v>
      </c>
      <c r="F158" s="40">
        <v>378.05</v>
      </c>
      <c r="G158" s="40">
        <v>373.55</v>
      </c>
      <c r="H158" s="40">
        <v>387.84999999999997</v>
      </c>
      <c r="I158" s="40">
        <v>392.34999999999997</v>
      </c>
      <c r="J158" s="40">
        <v>394.99999999999994</v>
      </c>
      <c r="K158" s="31">
        <v>389.7</v>
      </c>
      <c r="L158" s="31">
        <v>382.55</v>
      </c>
      <c r="M158" s="31">
        <v>14.79607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691.65</v>
      </c>
      <c r="D159" s="40">
        <v>689.85</v>
      </c>
      <c r="E159" s="40">
        <v>683.1</v>
      </c>
      <c r="F159" s="40">
        <v>674.55</v>
      </c>
      <c r="G159" s="40">
        <v>667.8</v>
      </c>
      <c r="H159" s="40">
        <v>698.40000000000009</v>
      </c>
      <c r="I159" s="40">
        <v>705.15000000000009</v>
      </c>
      <c r="J159" s="40">
        <v>713.70000000000016</v>
      </c>
      <c r="K159" s="31">
        <v>696.6</v>
      </c>
      <c r="L159" s="31">
        <v>681.3</v>
      </c>
      <c r="M159" s="31">
        <v>1.72973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116.1</v>
      </c>
      <c r="D160" s="40">
        <v>116.13333333333333</v>
      </c>
      <c r="E160" s="40">
        <v>115.31666666666665</v>
      </c>
      <c r="F160" s="40">
        <v>114.53333333333332</v>
      </c>
      <c r="G160" s="40">
        <v>113.71666666666664</v>
      </c>
      <c r="H160" s="40">
        <v>116.91666666666666</v>
      </c>
      <c r="I160" s="40">
        <v>117.73333333333332</v>
      </c>
      <c r="J160" s="40">
        <v>118.51666666666667</v>
      </c>
      <c r="K160" s="31">
        <v>116.95</v>
      </c>
      <c r="L160" s="31">
        <v>115.35</v>
      </c>
      <c r="M160" s="31">
        <v>103.42014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166.35</v>
      </c>
      <c r="D161" s="40">
        <v>166.16666666666666</v>
      </c>
      <c r="E161" s="40">
        <v>164.18333333333331</v>
      </c>
      <c r="F161" s="40">
        <v>162.01666666666665</v>
      </c>
      <c r="G161" s="40">
        <v>160.0333333333333</v>
      </c>
      <c r="H161" s="40">
        <v>168.33333333333331</v>
      </c>
      <c r="I161" s="40">
        <v>170.31666666666666</v>
      </c>
      <c r="J161" s="40">
        <v>172.48333333333332</v>
      </c>
      <c r="K161" s="31">
        <v>168.15</v>
      </c>
      <c r="L161" s="31">
        <v>164</v>
      </c>
      <c r="M161" s="31">
        <v>5.5756699999999997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3141.9</v>
      </c>
      <c r="D162" s="40">
        <v>3154</v>
      </c>
      <c r="E162" s="40">
        <v>3119.05</v>
      </c>
      <c r="F162" s="40">
        <v>3096.2000000000003</v>
      </c>
      <c r="G162" s="40">
        <v>3061.2500000000005</v>
      </c>
      <c r="H162" s="40">
        <v>3176.85</v>
      </c>
      <c r="I162" s="40">
        <v>3211.7999999999997</v>
      </c>
      <c r="J162" s="40">
        <v>3234.6499999999996</v>
      </c>
      <c r="K162" s="31">
        <v>3188.95</v>
      </c>
      <c r="L162" s="31">
        <v>3131.15</v>
      </c>
      <c r="M162" s="31">
        <v>2.81908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31183.45</v>
      </c>
      <c r="D163" s="40">
        <v>31497.883333333331</v>
      </c>
      <c r="E163" s="40">
        <v>30695.816666666662</v>
      </c>
      <c r="F163" s="40">
        <v>30208.183333333331</v>
      </c>
      <c r="G163" s="40">
        <v>29406.116666666661</v>
      </c>
      <c r="H163" s="40">
        <v>31985.516666666663</v>
      </c>
      <c r="I163" s="40">
        <v>32787.583333333328</v>
      </c>
      <c r="J163" s="40">
        <v>33275.21666666666</v>
      </c>
      <c r="K163" s="31">
        <v>32299.95</v>
      </c>
      <c r="L163" s="31">
        <v>31010.25</v>
      </c>
      <c r="M163" s="31">
        <v>0.56176999999999999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215.8</v>
      </c>
      <c r="D164" s="40">
        <v>215.58333333333334</v>
      </c>
      <c r="E164" s="40">
        <v>214.66666666666669</v>
      </c>
      <c r="F164" s="40">
        <v>213.53333333333333</v>
      </c>
      <c r="G164" s="40">
        <v>212.61666666666667</v>
      </c>
      <c r="H164" s="40">
        <v>216.7166666666667</v>
      </c>
      <c r="I164" s="40">
        <v>217.63333333333338</v>
      </c>
      <c r="J164" s="40">
        <v>218.76666666666671</v>
      </c>
      <c r="K164" s="31">
        <v>216.5</v>
      </c>
      <c r="L164" s="31">
        <v>214.45</v>
      </c>
      <c r="M164" s="31">
        <v>26.24615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5752.9</v>
      </c>
      <c r="D165" s="40">
        <v>5769.9666666666672</v>
      </c>
      <c r="E165" s="40">
        <v>5699.9333333333343</v>
      </c>
      <c r="F165" s="40">
        <v>5646.9666666666672</v>
      </c>
      <c r="G165" s="40">
        <v>5576.9333333333343</v>
      </c>
      <c r="H165" s="40">
        <v>5822.9333333333343</v>
      </c>
      <c r="I165" s="40">
        <v>5892.9666666666672</v>
      </c>
      <c r="J165" s="40">
        <v>5945.9333333333343</v>
      </c>
      <c r="K165" s="31">
        <v>5840</v>
      </c>
      <c r="L165" s="31">
        <v>5717</v>
      </c>
      <c r="M165" s="31">
        <v>0.80373000000000006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2206.6999999999998</v>
      </c>
      <c r="D166" s="40">
        <v>2217.4666666666667</v>
      </c>
      <c r="E166" s="40">
        <v>2192.7333333333336</v>
      </c>
      <c r="F166" s="40">
        <v>2178.7666666666669</v>
      </c>
      <c r="G166" s="40">
        <v>2154.0333333333338</v>
      </c>
      <c r="H166" s="40">
        <v>2231.4333333333334</v>
      </c>
      <c r="I166" s="40">
        <v>2256.1666666666661</v>
      </c>
      <c r="J166" s="40">
        <v>2270.1333333333332</v>
      </c>
      <c r="K166" s="31">
        <v>2242.1999999999998</v>
      </c>
      <c r="L166" s="31">
        <v>2203.5</v>
      </c>
      <c r="M166" s="31">
        <v>3.6657000000000002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2724.9</v>
      </c>
      <c r="D167" s="40">
        <v>2722.35</v>
      </c>
      <c r="E167" s="40">
        <v>2686</v>
      </c>
      <c r="F167" s="40">
        <v>2647.1</v>
      </c>
      <c r="G167" s="40">
        <v>2610.75</v>
      </c>
      <c r="H167" s="40">
        <v>2761.25</v>
      </c>
      <c r="I167" s="40">
        <v>2797.5999999999995</v>
      </c>
      <c r="J167" s="40">
        <v>2836.5</v>
      </c>
      <c r="K167" s="31">
        <v>2758.7</v>
      </c>
      <c r="L167" s="31">
        <v>2683.45</v>
      </c>
      <c r="M167" s="31">
        <v>4.1240800000000002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1900.25</v>
      </c>
      <c r="D168" s="40">
        <v>1877.4666666666665</v>
      </c>
      <c r="E168" s="40">
        <v>1837.9333333333329</v>
      </c>
      <c r="F168" s="40">
        <v>1775.6166666666666</v>
      </c>
      <c r="G168" s="40">
        <v>1736.083333333333</v>
      </c>
      <c r="H168" s="40">
        <v>1939.7833333333328</v>
      </c>
      <c r="I168" s="40">
        <v>1979.3166666666662</v>
      </c>
      <c r="J168" s="40">
        <v>2041.6333333333328</v>
      </c>
      <c r="K168" s="31">
        <v>1917</v>
      </c>
      <c r="L168" s="31">
        <v>1815.15</v>
      </c>
      <c r="M168" s="31">
        <v>5.6235499999999998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128.35</v>
      </c>
      <c r="D169" s="40">
        <v>128.79999999999998</v>
      </c>
      <c r="E169" s="40">
        <v>126.74999999999997</v>
      </c>
      <c r="F169" s="40">
        <v>125.14999999999999</v>
      </c>
      <c r="G169" s="40">
        <v>123.09999999999998</v>
      </c>
      <c r="H169" s="40">
        <v>130.39999999999998</v>
      </c>
      <c r="I169" s="40">
        <v>132.44999999999999</v>
      </c>
      <c r="J169" s="40">
        <v>134.04999999999995</v>
      </c>
      <c r="K169" s="31">
        <v>130.85</v>
      </c>
      <c r="L169" s="31">
        <v>127.2</v>
      </c>
      <c r="M169" s="31">
        <v>68.152600000000007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184.75</v>
      </c>
      <c r="D170" s="40">
        <v>185.21666666666667</v>
      </c>
      <c r="E170" s="40">
        <v>183.13333333333333</v>
      </c>
      <c r="F170" s="40">
        <v>181.51666666666665</v>
      </c>
      <c r="G170" s="40">
        <v>179.43333333333331</v>
      </c>
      <c r="H170" s="40">
        <v>186.83333333333334</v>
      </c>
      <c r="I170" s="40">
        <v>188.91666666666666</v>
      </c>
      <c r="J170" s="40">
        <v>190.53333333333336</v>
      </c>
      <c r="K170" s="31">
        <v>187.3</v>
      </c>
      <c r="L170" s="31">
        <v>183.6</v>
      </c>
      <c r="M170" s="31">
        <v>200.82633000000001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338.8</v>
      </c>
      <c r="D171" s="40">
        <v>344.2833333333333</v>
      </c>
      <c r="E171" s="40">
        <v>330.56666666666661</v>
      </c>
      <c r="F171" s="40">
        <v>322.33333333333331</v>
      </c>
      <c r="G171" s="40">
        <v>308.61666666666662</v>
      </c>
      <c r="H171" s="40">
        <v>352.51666666666659</v>
      </c>
      <c r="I171" s="40">
        <v>366.23333333333329</v>
      </c>
      <c r="J171" s="40">
        <v>374.46666666666658</v>
      </c>
      <c r="K171" s="31">
        <v>358</v>
      </c>
      <c r="L171" s="31">
        <v>336.05</v>
      </c>
      <c r="M171" s="31">
        <v>6.4085900000000002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12869.65</v>
      </c>
      <c r="D172" s="40">
        <v>12841.533333333333</v>
      </c>
      <c r="E172" s="40">
        <v>12678.116666666665</v>
      </c>
      <c r="F172" s="40">
        <v>12486.583333333332</v>
      </c>
      <c r="G172" s="40">
        <v>12323.166666666664</v>
      </c>
      <c r="H172" s="40">
        <v>13033.066666666666</v>
      </c>
      <c r="I172" s="40">
        <v>13196.483333333334</v>
      </c>
      <c r="J172" s="40">
        <v>13388.016666666666</v>
      </c>
      <c r="K172" s="31">
        <v>13004.95</v>
      </c>
      <c r="L172" s="31">
        <v>12650</v>
      </c>
      <c r="M172" s="31">
        <v>0.10897999999999999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37.75</v>
      </c>
      <c r="D173" s="40">
        <v>37.783333333333331</v>
      </c>
      <c r="E173" s="40">
        <v>37.516666666666666</v>
      </c>
      <c r="F173" s="40">
        <v>37.283333333333331</v>
      </c>
      <c r="G173" s="40">
        <v>37.016666666666666</v>
      </c>
      <c r="H173" s="40">
        <v>38.016666666666666</v>
      </c>
      <c r="I173" s="40">
        <v>38.283333333333331</v>
      </c>
      <c r="J173" s="40">
        <v>38.516666666666666</v>
      </c>
      <c r="K173" s="31">
        <v>38.049999999999997</v>
      </c>
      <c r="L173" s="31">
        <v>37.549999999999997</v>
      </c>
      <c r="M173" s="31">
        <v>313.82549999999998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176.15</v>
      </c>
      <c r="D174" s="40">
        <v>176.56666666666669</v>
      </c>
      <c r="E174" s="40">
        <v>174.88333333333338</v>
      </c>
      <c r="F174" s="40">
        <v>173.6166666666667</v>
      </c>
      <c r="G174" s="40">
        <v>171.93333333333339</v>
      </c>
      <c r="H174" s="40">
        <v>177.83333333333337</v>
      </c>
      <c r="I174" s="40">
        <v>179.51666666666671</v>
      </c>
      <c r="J174" s="40">
        <v>180.78333333333336</v>
      </c>
      <c r="K174" s="31">
        <v>178.25</v>
      </c>
      <c r="L174" s="31">
        <v>175.3</v>
      </c>
      <c r="M174" s="31">
        <v>41.74821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146.85</v>
      </c>
      <c r="D175" s="40">
        <v>148.08333333333334</v>
      </c>
      <c r="E175" s="40">
        <v>145.16666666666669</v>
      </c>
      <c r="F175" s="40">
        <v>143.48333333333335</v>
      </c>
      <c r="G175" s="40">
        <v>140.56666666666669</v>
      </c>
      <c r="H175" s="40">
        <v>149.76666666666668</v>
      </c>
      <c r="I175" s="40">
        <v>152.68333333333337</v>
      </c>
      <c r="J175" s="40">
        <v>154.36666666666667</v>
      </c>
      <c r="K175" s="31">
        <v>151</v>
      </c>
      <c r="L175" s="31">
        <v>146.4</v>
      </c>
      <c r="M175" s="31">
        <v>33.591250000000002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2145.65</v>
      </c>
      <c r="D176" s="40">
        <v>2134.8333333333335</v>
      </c>
      <c r="E176" s="40">
        <v>2119.7666666666669</v>
      </c>
      <c r="F176" s="40">
        <v>2093.8833333333332</v>
      </c>
      <c r="G176" s="40">
        <v>2078.8166666666666</v>
      </c>
      <c r="H176" s="40">
        <v>2160.7166666666672</v>
      </c>
      <c r="I176" s="40">
        <v>2175.7833333333338</v>
      </c>
      <c r="J176" s="40">
        <v>2201.6666666666674</v>
      </c>
      <c r="K176" s="31">
        <v>2149.9</v>
      </c>
      <c r="L176" s="31">
        <v>2108.9499999999998</v>
      </c>
      <c r="M176" s="31">
        <v>58.983840000000001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1029.9000000000001</v>
      </c>
      <c r="D177" s="40">
        <v>1029.95</v>
      </c>
      <c r="E177" s="40">
        <v>1023.3000000000002</v>
      </c>
      <c r="F177" s="40">
        <v>1016.7000000000002</v>
      </c>
      <c r="G177" s="40">
        <v>1010.0500000000003</v>
      </c>
      <c r="H177" s="40">
        <v>1036.5500000000002</v>
      </c>
      <c r="I177" s="40">
        <v>1043.2000000000003</v>
      </c>
      <c r="J177" s="40">
        <v>1049.8</v>
      </c>
      <c r="K177" s="31">
        <v>1036.5999999999999</v>
      </c>
      <c r="L177" s="31">
        <v>1023.35</v>
      </c>
      <c r="M177" s="31">
        <v>6.70648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1138.5999999999999</v>
      </c>
      <c r="D178" s="40">
        <v>1137.3833333333332</v>
      </c>
      <c r="E178" s="40">
        <v>1132.2666666666664</v>
      </c>
      <c r="F178" s="40">
        <v>1125.9333333333332</v>
      </c>
      <c r="G178" s="40">
        <v>1120.8166666666664</v>
      </c>
      <c r="H178" s="40">
        <v>1143.7166666666665</v>
      </c>
      <c r="I178" s="40">
        <v>1148.8333333333333</v>
      </c>
      <c r="J178" s="40">
        <v>1155.1666666666665</v>
      </c>
      <c r="K178" s="31">
        <v>1142.5</v>
      </c>
      <c r="L178" s="31">
        <v>1131.05</v>
      </c>
      <c r="M178" s="31">
        <v>7.1277600000000003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8856.6</v>
      </c>
      <c r="D179" s="40">
        <v>8883.7166666666653</v>
      </c>
      <c r="E179" s="40">
        <v>8777.4333333333307</v>
      </c>
      <c r="F179" s="40">
        <v>8698.2666666666646</v>
      </c>
      <c r="G179" s="40">
        <v>8591.9833333333299</v>
      </c>
      <c r="H179" s="40">
        <v>8962.8833333333314</v>
      </c>
      <c r="I179" s="40">
        <v>9069.1666666666679</v>
      </c>
      <c r="J179" s="40">
        <v>9148.3333333333321</v>
      </c>
      <c r="K179" s="31">
        <v>8990</v>
      </c>
      <c r="L179" s="31">
        <v>8804.5499999999993</v>
      </c>
      <c r="M179" s="31">
        <v>1.8168899999999999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8593.2000000000007</v>
      </c>
      <c r="D180" s="40">
        <v>8664.3833333333332</v>
      </c>
      <c r="E180" s="40">
        <v>8453.8166666666657</v>
      </c>
      <c r="F180" s="40">
        <v>8314.4333333333325</v>
      </c>
      <c r="G180" s="40">
        <v>8103.866666666665</v>
      </c>
      <c r="H180" s="40">
        <v>8803.7666666666664</v>
      </c>
      <c r="I180" s="40">
        <v>9014.3333333333358</v>
      </c>
      <c r="J180" s="40">
        <v>9153.7166666666672</v>
      </c>
      <c r="K180" s="31">
        <v>8874.9500000000007</v>
      </c>
      <c r="L180" s="31">
        <v>8525</v>
      </c>
      <c r="M180" s="31">
        <v>0.17954999999999999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26600.400000000001</v>
      </c>
      <c r="D181" s="40">
        <v>26725.350000000002</v>
      </c>
      <c r="E181" s="40">
        <v>26400.700000000004</v>
      </c>
      <c r="F181" s="40">
        <v>26201.000000000004</v>
      </c>
      <c r="G181" s="40">
        <v>25876.350000000006</v>
      </c>
      <c r="H181" s="40">
        <v>26925.050000000003</v>
      </c>
      <c r="I181" s="40">
        <v>27249.700000000004</v>
      </c>
      <c r="J181" s="40">
        <v>27449.4</v>
      </c>
      <c r="K181" s="31">
        <v>27050</v>
      </c>
      <c r="L181" s="31">
        <v>26525.65</v>
      </c>
      <c r="M181" s="31">
        <v>0.49671999999999999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1295.05</v>
      </c>
      <c r="D182" s="40">
        <v>1299.3833333333332</v>
      </c>
      <c r="E182" s="40">
        <v>1283.9666666666665</v>
      </c>
      <c r="F182" s="40">
        <v>1272.8833333333332</v>
      </c>
      <c r="G182" s="40">
        <v>1257.4666666666665</v>
      </c>
      <c r="H182" s="40">
        <v>1310.4666666666665</v>
      </c>
      <c r="I182" s="40">
        <v>1325.8833333333334</v>
      </c>
      <c r="J182" s="40">
        <v>1336.9666666666665</v>
      </c>
      <c r="K182" s="31">
        <v>1314.8</v>
      </c>
      <c r="L182" s="31">
        <v>1288.3</v>
      </c>
      <c r="M182" s="31">
        <v>8.7873400000000004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2244.75</v>
      </c>
      <c r="D183" s="40">
        <v>2228.9</v>
      </c>
      <c r="E183" s="40">
        <v>2182.9</v>
      </c>
      <c r="F183" s="40">
        <v>2121.0500000000002</v>
      </c>
      <c r="G183" s="40">
        <v>2075.0500000000002</v>
      </c>
      <c r="H183" s="40">
        <v>2290.75</v>
      </c>
      <c r="I183" s="40">
        <v>2336.75</v>
      </c>
      <c r="J183" s="40">
        <v>2398.6</v>
      </c>
      <c r="K183" s="31">
        <v>2274.9</v>
      </c>
      <c r="L183" s="31">
        <v>2167.0500000000002</v>
      </c>
      <c r="M183" s="31">
        <v>16.774570000000001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431.2</v>
      </c>
      <c r="D184" s="40">
        <v>429.48333333333335</v>
      </c>
      <c r="E184" s="40">
        <v>426.7166666666667</v>
      </c>
      <c r="F184" s="40">
        <v>422.23333333333335</v>
      </c>
      <c r="G184" s="40">
        <v>419.4666666666667</v>
      </c>
      <c r="H184" s="40">
        <v>433.9666666666667</v>
      </c>
      <c r="I184" s="40">
        <v>436.73333333333335</v>
      </c>
      <c r="J184" s="40">
        <v>441.2166666666667</v>
      </c>
      <c r="K184" s="31">
        <v>432.25</v>
      </c>
      <c r="L184" s="31">
        <v>425</v>
      </c>
      <c r="M184" s="31">
        <v>209.08992000000001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133.94999999999999</v>
      </c>
      <c r="D185" s="40">
        <v>133.21666666666667</v>
      </c>
      <c r="E185" s="40">
        <v>129.53333333333333</v>
      </c>
      <c r="F185" s="40">
        <v>125.11666666666667</v>
      </c>
      <c r="G185" s="40">
        <v>121.43333333333334</v>
      </c>
      <c r="H185" s="40">
        <v>137.63333333333333</v>
      </c>
      <c r="I185" s="40">
        <v>141.31666666666666</v>
      </c>
      <c r="J185" s="40">
        <v>145.73333333333332</v>
      </c>
      <c r="K185" s="31">
        <v>136.9</v>
      </c>
      <c r="L185" s="31">
        <v>128.80000000000001</v>
      </c>
      <c r="M185" s="31">
        <v>731.26922000000002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778.3</v>
      </c>
      <c r="D186" s="40">
        <v>778.15</v>
      </c>
      <c r="E186" s="40">
        <v>767.8</v>
      </c>
      <c r="F186" s="40">
        <v>757.3</v>
      </c>
      <c r="G186" s="40">
        <v>746.94999999999993</v>
      </c>
      <c r="H186" s="40">
        <v>788.65</v>
      </c>
      <c r="I186" s="40">
        <v>799.00000000000011</v>
      </c>
      <c r="J186" s="40">
        <v>809.5</v>
      </c>
      <c r="K186" s="31">
        <v>788.5</v>
      </c>
      <c r="L186" s="31">
        <v>767.65</v>
      </c>
      <c r="M186" s="31">
        <v>43.199199999999998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525.35</v>
      </c>
      <c r="D187" s="40">
        <v>528.94999999999993</v>
      </c>
      <c r="E187" s="40">
        <v>519.89999999999986</v>
      </c>
      <c r="F187" s="40">
        <v>514.44999999999993</v>
      </c>
      <c r="G187" s="40">
        <v>505.39999999999986</v>
      </c>
      <c r="H187" s="40">
        <v>534.39999999999986</v>
      </c>
      <c r="I187" s="40">
        <v>543.44999999999982</v>
      </c>
      <c r="J187" s="40">
        <v>548.89999999999986</v>
      </c>
      <c r="K187" s="31">
        <v>538</v>
      </c>
      <c r="L187" s="31">
        <v>523.5</v>
      </c>
      <c r="M187" s="31">
        <v>10.40889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621.70000000000005</v>
      </c>
      <c r="D188" s="40">
        <v>621.6</v>
      </c>
      <c r="E188" s="40">
        <v>616.65000000000009</v>
      </c>
      <c r="F188" s="40">
        <v>611.6</v>
      </c>
      <c r="G188" s="40">
        <v>606.65000000000009</v>
      </c>
      <c r="H188" s="40">
        <v>626.65000000000009</v>
      </c>
      <c r="I188" s="40">
        <v>631.60000000000014</v>
      </c>
      <c r="J188" s="40">
        <v>636.65000000000009</v>
      </c>
      <c r="K188" s="31">
        <v>626.54999999999995</v>
      </c>
      <c r="L188" s="31">
        <v>616.54999999999995</v>
      </c>
      <c r="M188" s="31">
        <v>1.3542700000000001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553.35</v>
      </c>
      <c r="D189" s="40">
        <v>552.58333333333337</v>
      </c>
      <c r="E189" s="40">
        <v>548.26666666666677</v>
      </c>
      <c r="F189" s="40">
        <v>543.18333333333339</v>
      </c>
      <c r="G189" s="40">
        <v>538.86666666666679</v>
      </c>
      <c r="H189" s="40">
        <v>557.66666666666674</v>
      </c>
      <c r="I189" s="40">
        <v>561.98333333333335</v>
      </c>
      <c r="J189" s="40">
        <v>567.06666666666672</v>
      </c>
      <c r="K189" s="31">
        <v>556.9</v>
      </c>
      <c r="L189" s="31">
        <v>547.5</v>
      </c>
      <c r="M189" s="31">
        <v>18.981860000000001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879</v>
      </c>
      <c r="D190" s="40">
        <v>880.93333333333339</v>
      </c>
      <c r="E190" s="40">
        <v>874.06666666666683</v>
      </c>
      <c r="F190" s="40">
        <v>869.13333333333344</v>
      </c>
      <c r="G190" s="40">
        <v>862.26666666666688</v>
      </c>
      <c r="H190" s="40">
        <v>885.86666666666679</v>
      </c>
      <c r="I190" s="40">
        <v>892.73333333333335</v>
      </c>
      <c r="J190" s="40">
        <v>897.66666666666674</v>
      </c>
      <c r="K190" s="31">
        <v>887.8</v>
      </c>
      <c r="L190" s="31">
        <v>876</v>
      </c>
      <c r="M190" s="31">
        <v>29.186389999999999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3463.4</v>
      </c>
      <c r="D191" s="40">
        <v>3433.6333333333332</v>
      </c>
      <c r="E191" s="40">
        <v>3387.2666666666664</v>
      </c>
      <c r="F191" s="40">
        <v>3311.1333333333332</v>
      </c>
      <c r="G191" s="40">
        <v>3264.7666666666664</v>
      </c>
      <c r="H191" s="40">
        <v>3509.7666666666664</v>
      </c>
      <c r="I191" s="40">
        <v>3556.1333333333332</v>
      </c>
      <c r="J191" s="40">
        <v>3632.2666666666664</v>
      </c>
      <c r="K191" s="31">
        <v>3480</v>
      </c>
      <c r="L191" s="31">
        <v>3357.5</v>
      </c>
      <c r="M191" s="31">
        <v>43.635840000000002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807.45</v>
      </c>
      <c r="D192" s="40">
        <v>797.51666666666677</v>
      </c>
      <c r="E192" s="40">
        <v>784.23333333333358</v>
      </c>
      <c r="F192" s="40">
        <v>761.01666666666677</v>
      </c>
      <c r="G192" s="40">
        <v>747.73333333333358</v>
      </c>
      <c r="H192" s="40">
        <v>820.73333333333358</v>
      </c>
      <c r="I192" s="40">
        <v>834.01666666666665</v>
      </c>
      <c r="J192" s="40">
        <v>857.23333333333358</v>
      </c>
      <c r="K192" s="31">
        <v>810.8</v>
      </c>
      <c r="L192" s="31">
        <v>774.3</v>
      </c>
      <c r="M192" s="31">
        <v>79.564920000000001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4329.1000000000004</v>
      </c>
      <c r="D193" s="40">
        <v>4325.2166666666672</v>
      </c>
      <c r="E193" s="40">
        <v>4264.4333333333343</v>
      </c>
      <c r="F193" s="40">
        <v>4199.7666666666673</v>
      </c>
      <c r="G193" s="40">
        <v>4138.9833333333345</v>
      </c>
      <c r="H193" s="40">
        <v>4389.8833333333341</v>
      </c>
      <c r="I193" s="40">
        <v>4450.666666666667</v>
      </c>
      <c r="J193" s="40">
        <v>4515.3333333333339</v>
      </c>
      <c r="K193" s="31">
        <v>4386</v>
      </c>
      <c r="L193" s="31">
        <v>4260.55</v>
      </c>
      <c r="M193" s="31">
        <v>1.8654200000000001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307.25</v>
      </c>
      <c r="D194" s="40">
        <v>307.26666666666665</v>
      </c>
      <c r="E194" s="40">
        <v>303.0333333333333</v>
      </c>
      <c r="F194" s="40">
        <v>298.81666666666666</v>
      </c>
      <c r="G194" s="40">
        <v>294.58333333333331</v>
      </c>
      <c r="H194" s="40">
        <v>311.48333333333329</v>
      </c>
      <c r="I194" s="40">
        <v>315.71666666666664</v>
      </c>
      <c r="J194" s="40">
        <v>319.93333333333328</v>
      </c>
      <c r="K194" s="31">
        <v>311.5</v>
      </c>
      <c r="L194" s="31">
        <v>303.05</v>
      </c>
      <c r="M194" s="31">
        <v>349.22863000000001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132.55000000000001</v>
      </c>
      <c r="D195" s="40">
        <v>133.01666666666668</v>
      </c>
      <c r="E195" s="40">
        <v>131.53333333333336</v>
      </c>
      <c r="F195" s="40">
        <v>130.51666666666668</v>
      </c>
      <c r="G195" s="40">
        <v>129.03333333333336</v>
      </c>
      <c r="H195" s="40">
        <v>134.03333333333336</v>
      </c>
      <c r="I195" s="40">
        <v>135.51666666666665</v>
      </c>
      <c r="J195" s="40">
        <v>136.53333333333336</v>
      </c>
      <c r="K195" s="31">
        <v>134.5</v>
      </c>
      <c r="L195" s="31">
        <v>132</v>
      </c>
      <c r="M195" s="31">
        <v>237.15152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1461.65</v>
      </c>
      <c r="D196" s="40">
        <v>1442.9666666666665</v>
      </c>
      <c r="E196" s="40">
        <v>1409.333333333333</v>
      </c>
      <c r="F196" s="40">
        <v>1357.0166666666667</v>
      </c>
      <c r="G196" s="40">
        <v>1323.3833333333332</v>
      </c>
      <c r="H196" s="40">
        <v>1495.2833333333328</v>
      </c>
      <c r="I196" s="40">
        <v>1528.9166666666665</v>
      </c>
      <c r="J196" s="40">
        <v>1581.2333333333327</v>
      </c>
      <c r="K196" s="31">
        <v>1476.6</v>
      </c>
      <c r="L196" s="31">
        <v>1390.65</v>
      </c>
      <c r="M196" s="31">
        <v>289.69871999999998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1383.15</v>
      </c>
      <c r="D197" s="40">
        <v>1379.6833333333334</v>
      </c>
      <c r="E197" s="40">
        <v>1369.3666666666668</v>
      </c>
      <c r="F197" s="40">
        <v>1355.5833333333335</v>
      </c>
      <c r="G197" s="40">
        <v>1345.2666666666669</v>
      </c>
      <c r="H197" s="40">
        <v>1393.4666666666667</v>
      </c>
      <c r="I197" s="40">
        <v>1403.7833333333333</v>
      </c>
      <c r="J197" s="40">
        <v>1417.5666666666666</v>
      </c>
      <c r="K197" s="31">
        <v>1390</v>
      </c>
      <c r="L197" s="31">
        <v>1365.9</v>
      </c>
      <c r="M197" s="31">
        <v>47.603439999999999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980.05</v>
      </c>
      <c r="D198" s="40">
        <v>985.5</v>
      </c>
      <c r="E198" s="40">
        <v>972</v>
      </c>
      <c r="F198" s="40">
        <v>963.95</v>
      </c>
      <c r="G198" s="40">
        <v>950.45</v>
      </c>
      <c r="H198" s="40">
        <v>993.55</v>
      </c>
      <c r="I198" s="40">
        <v>1007.05</v>
      </c>
      <c r="J198" s="40">
        <v>1015.0999999999999</v>
      </c>
      <c r="K198" s="31">
        <v>999</v>
      </c>
      <c r="L198" s="31">
        <v>977.45</v>
      </c>
      <c r="M198" s="31">
        <v>2.4172500000000001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1837.9</v>
      </c>
      <c r="D199" s="40">
        <v>1832.55</v>
      </c>
      <c r="E199" s="40">
        <v>1824.1</v>
      </c>
      <c r="F199" s="40">
        <v>1810.3</v>
      </c>
      <c r="G199" s="40">
        <v>1801.85</v>
      </c>
      <c r="H199" s="40">
        <v>1846.35</v>
      </c>
      <c r="I199" s="40">
        <v>1854.8000000000002</v>
      </c>
      <c r="J199" s="40">
        <v>1868.6</v>
      </c>
      <c r="K199" s="31">
        <v>1841</v>
      </c>
      <c r="L199" s="31">
        <v>1818.75</v>
      </c>
      <c r="M199" s="31">
        <v>11.94666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2963.75</v>
      </c>
      <c r="D200" s="40">
        <v>2930.9166666666665</v>
      </c>
      <c r="E200" s="40">
        <v>2886.833333333333</v>
      </c>
      <c r="F200" s="40">
        <v>2809.9166666666665</v>
      </c>
      <c r="G200" s="40">
        <v>2765.833333333333</v>
      </c>
      <c r="H200" s="40">
        <v>3007.833333333333</v>
      </c>
      <c r="I200" s="40">
        <v>3051.9166666666661</v>
      </c>
      <c r="J200" s="40">
        <v>3128.833333333333</v>
      </c>
      <c r="K200" s="31">
        <v>2975</v>
      </c>
      <c r="L200" s="31">
        <v>2854</v>
      </c>
      <c r="M200" s="31">
        <v>2.3780100000000002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464.25</v>
      </c>
      <c r="D201" s="40">
        <v>467.05</v>
      </c>
      <c r="E201" s="40">
        <v>459.8</v>
      </c>
      <c r="F201" s="40">
        <v>455.35</v>
      </c>
      <c r="G201" s="40">
        <v>448.1</v>
      </c>
      <c r="H201" s="40">
        <v>471.5</v>
      </c>
      <c r="I201" s="40">
        <v>478.75</v>
      </c>
      <c r="J201" s="40">
        <v>483.2</v>
      </c>
      <c r="K201" s="31">
        <v>474.3</v>
      </c>
      <c r="L201" s="31">
        <v>462.6</v>
      </c>
      <c r="M201" s="31">
        <v>9.8323199999999993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882.85</v>
      </c>
      <c r="D202" s="40">
        <v>887.83333333333337</v>
      </c>
      <c r="E202" s="40">
        <v>871.66666666666674</v>
      </c>
      <c r="F202" s="40">
        <v>860.48333333333335</v>
      </c>
      <c r="G202" s="40">
        <v>844.31666666666672</v>
      </c>
      <c r="H202" s="40">
        <v>899.01666666666677</v>
      </c>
      <c r="I202" s="40">
        <v>915.18333333333351</v>
      </c>
      <c r="J202" s="40">
        <v>926.36666666666679</v>
      </c>
      <c r="K202" s="31">
        <v>904</v>
      </c>
      <c r="L202" s="31">
        <v>876.65</v>
      </c>
      <c r="M202" s="31">
        <v>7.3853099999999996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779.1</v>
      </c>
      <c r="D203" s="40">
        <v>778</v>
      </c>
      <c r="E203" s="40">
        <v>771.7</v>
      </c>
      <c r="F203" s="40">
        <v>764.30000000000007</v>
      </c>
      <c r="G203" s="40">
        <v>758.00000000000011</v>
      </c>
      <c r="H203" s="40">
        <v>785.4</v>
      </c>
      <c r="I203" s="40">
        <v>791.69999999999993</v>
      </c>
      <c r="J203" s="40">
        <v>799.09999999999991</v>
      </c>
      <c r="K203" s="31">
        <v>784.3</v>
      </c>
      <c r="L203" s="31">
        <v>770.6</v>
      </c>
      <c r="M203" s="31">
        <v>25.49137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7460.7</v>
      </c>
      <c r="D204" s="40">
        <v>7474.05</v>
      </c>
      <c r="E204" s="40">
        <v>7418.6500000000005</v>
      </c>
      <c r="F204" s="40">
        <v>7376.6</v>
      </c>
      <c r="G204" s="40">
        <v>7321.2000000000007</v>
      </c>
      <c r="H204" s="40">
        <v>7516.1</v>
      </c>
      <c r="I204" s="40">
        <v>7571.5</v>
      </c>
      <c r="J204" s="40">
        <v>7613.55</v>
      </c>
      <c r="K204" s="31">
        <v>7529.45</v>
      </c>
      <c r="L204" s="31">
        <v>7432</v>
      </c>
      <c r="M204" s="31">
        <v>2.0750500000000001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</v>
      </c>
      <c r="D205" s="40">
        <v>35.033333333333339</v>
      </c>
      <c r="E205" s="40">
        <v>34.666666666666679</v>
      </c>
      <c r="F205" s="40">
        <v>34.333333333333343</v>
      </c>
      <c r="G205" s="40">
        <v>33.966666666666683</v>
      </c>
      <c r="H205" s="40">
        <v>35.366666666666674</v>
      </c>
      <c r="I205" s="40">
        <v>35.733333333333334</v>
      </c>
      <c r="J205" s="40">
        <v>36.06666666666667</v>
      </c>
      <c r="K205" s="31">
        <v>35.4</v>
      </c>
      <c r="L205" s="31">
        <v>34.700000000000003</v>
      </c>
      <c r="M205" s="31">
        <v>42.06185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1396.55</v>
      </c>
      <c r="D206" s="40">
        <v>1396.6333333333332</v>
      </c>
      <c r="E206" s="40">
        <v>1384.4166666666665</v>
      </c>
      <c r="F206" s="40">
        <v>1372.2833333333333</v>
      </c>
      <c r="G206" s="40">
        <v>1360.0666666666666</v>
      </c>
      <c r="H206" s="40">
        <v>1408.7666666666664</v>
      </c>
      <c r="I206" s="40">
        <v>1420.9833333333331</v>
      </c>
      <c r="J206" s="40">
        <v>1433.1166666666663</v>
      </c>
      <c r="K206" s="31">
        <v>1408.85</v>
      </c>
      <c r="L206" s="31">
        <v>1384.5</v>
      </c>
      <c r="M206" s="31">
        <v>8.4374300000000009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660.5</v>
      </c>
      <c r="D207" s="40">
        <v>661.16666666666663</v>
      </c>
      <c r="E207" s="40">
        <v>656.33333333333326</v>
      </c>
      <c r="F207" s="40">
        <v>652.16666666666663</v>
      </c>
      <c r="G207" s="40">
        <v>647.33333333333326</v>
      </c>
      <c r="H207" s="40">
        <v>665.33333333333326</v>
      </c>
      <c r="I207" s="40">
        <v>670.16666666666652</v>
      </c>
      <c r="J207" s="40">
        <v>674.33333333333326</v>
      </c>
      <c r="K207" s="31">
        <v>666</v>
      </c>
      <c r="L207" s="31">
        <v>657</v>
      </c>
      <c r="M207" s="31">
        <v>16.782630000000001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236.5</v>
      </c>
      <c r="D208" s="40">
        <v>236.35</v>
      </c>
      <c r="E208" s="40">
        <v>235.29999999999998</v>
      </c>
      <c r="F208" s="40">
        <v>234.1</v>
      </c>
      <c r="G208" s="40">
        <v>233.04999999999998</v>
      </c>
      <c r="H208" s="40">
        <v>237.54999999999998</v>
      </c>
      <c r="I208" s="40">
        <v>238.6</v>
      </c>
      <c r="J208" s="40">
        <v>239.79999999999998</v>
      </c>
      <c r="K208" s="31">
        <v>237.4</v>
      </c>
      <c r="L208" s="31">
        <v>235.15</v>
      </c>
      <c r="M208" s="31">
        <v>9.7394700000000007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775.4</v>
      </c>
      <c r="D209" s="40">
        <v>781.08333333333337</v>
      </c>
      <c r="E209" s="40">
        <v>764.16666666666674</v>
      </c>
      <c r="F209" s="40">
        <v>752.93333333333339</v>
      </c>
      <c r="G209" s="40">
        <v>736.01666666666677</v>
      </c>
      <c r="H209" s="40">
        <v>792.31666666666672</v>
      </c>
      <c r="I209" s="40">
        <v>809.23333333333346</v>
      </c>
      <c r="J209" s="40">
        <v>820.4666666666667</v>
      </c>
      <c r="K209" s="31">
        <v>798</v>
      </c>
      <c r="L209" s="31">
        <v>769.85</v>
      </c>
      <c r="M209" s="31">
        <v>5.4190300000000002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328.65</v>
      </c>
      <c r="D210" s="40">
        <v>327.41666666666669</v>
      </c>
      <c r="E210" s="40">
        <v>321.83333333333337</v>
      </c>
      <c r="F210" s="40">
        <v>315.01666666666671</v>
      </c>
      <c r="G210" s="40">
        <v>309.43333333333339</v>
      </c>
      <c r="H210" s="40">
        <v>334.23333333333335</v>
      </c>
      <c r="I210" s="40">
        <v>339.81666666666672</v>
      </c>
      <c r="J210" s="40">
        <v>346.63333333333333</v>
      </c>
      <c r="K210" s="31">
        <v>333</v>
      </c>
      <c r="L210" s="31">
        <v>320.60000000000002</v>
      </c>
      <c r="M210" s="31">
        <v>207.64801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6.3</v>
      </c>
      <c r="D211" s="40">
        <v>6.3833333333333329</v>
      </c>
      <c r="E211" s="40">
        <v>6.1666666666666661</v>
      </c>
      <c r="F211" s="40">
        <v>6.0333333333333332</v>
      </c>
      <c r="G211" s="40">
        <v>5.8166666666666664</v>
      </c>
      <c r="H211" s="40">
        <v>6.5166666666666657</v>
      </c>
      <c r="I211" s="40">
        <v>6.7333333333333325</v>
      </c>
      <c r="J211" s="40">
        <v>6.8666666666666654</v>
      </c>
      <c r="K211" s="31">
        <v>6.6</v>
      </c>
      <c r="L211" s="31">
        <v>6.25</v>
      </c>
      <c r="M211" s="31">
        <v>1847.5433599999999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985.85</v>
      </c>
      <c r="D212" s="40">
        <v>988.15</v>
      </c>
      <c r="E212" s="40">
        <v>976.94999999999993</v>
      </c>
      <c r="F212" s="40">
        <v>968.05</v>
      </c>
      <c r="G212" s="40">
        <v>956.84999999999991</v>
      </c>
      <c r="H212" s="40">
        <v>997.05</v>
      </c>
      <c r="I212" s="40">
        <v>1008.25</v>
      </c>
      <c r="J212" s="40">
        <v>1017.15</v>
      </c>
      <c r="K212" s="31">
        <v>999.35</v>
      </c>
      <c r="L212" s="31">
        <v>979.25</v>
      </c>
      <c r="M212" s="31">
        <v>6.8179400000000001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2027.45</v>
      </c>
      <c r="D213" s="40">
        <v>2029.75</v>
      </c>
      <c r="E213" s="40">
        <v>2010.5500000000002</v>
      </c>
      <c r="F213" s="40">
        <v>1993.65</v>
      </c>
      <c r="G213" s="40">
        <v>1974.4500000000003</v>
      </c>
      <c r="H213" s="40">
        <v>2046.65</v>
      </c>
      <c r="I213" s="40">
        <v>2065.85</v>
      </c>
      <c r="J213" s="40">
        <v>2082.75</v>
      </c>
      <c r="K213" s="31">
        <v>2048.9499999999998</v>
      </c>
      <c r="L213" s="31">
        <v>2012.85</v>
      </c>
      <c r="M213" s="31">
        <v>1.2165699999999999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615.5</v>
      </c>
      <c r="D214" s="40">
        <v>613.98333333333335</v>
      </c>
      <c r="E214" s="40">
        <v>607.51666666666665</v>
      </c>
      <c r="F214" s="40">
        <v>599.5333333333333</v>
      </c>
      <c r="G214" s="40">
        <v>593.06666666666661</v>
      </c>
      <c r="H214" s="40">
        <v>621.9666666666667</v>
      </c>
      <c r="I214" s="40">
        <v>628.43333333333339</v>
      </c>
      <c r="J214" s="40">
        <v>636.41666666666674</v>
      </c>
      <c r="K214" s="40">
        <v>620.45000000000005</v>
      </c>
      <c r="L214" s="40">
        <v>606</v>
      </c>
      <c r="M214" s="40">
        <v>83.646839999999997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11.9</v>
      </c>
      <c r="D215" s="40">
        <v>11.933333333333335</v>
      </c>
      <c r="E215" s="40">
        <v>11.81666666666667</v>
      </c>
      <c r="F215" s="40">
        <v>11.733333333333334</v>
      </c>
      <c r="G215" s="40">
        <v>11.616666666666669</v>
      </c>
      <c r="H215" s="40">
        <v>12.016666666666671</v>
      </c>
      <c r="I215" s="40">
        <v>12.133333333333335</v>
      </c>
      <c r="J215" s="40">
        <v>12.216666666666672</v>
      </c>
      <c r="K215" s="40">
        <v>12.05</v>
      </c>
      <c r="L215" s="40">
        <v>11.85</v>
      </c>
      <c r="M215" s="40">
        <v>785.63651000000004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183.25</v>
      </c>
      <c r="D216" s="40">
        <v>183.56666666666669</v>
      </c>
      <c r="E216" s="40">
        <v>181.28333333333339</v>
      </c>
      <c r="F216" s="40">
        <v>179.31666666666669</v>
      </c>
      <c r="G216" s="40">
        <v>177.03333333333339</v>
      </c>
      <c r="H216" s="40">
        <v>185.53333333333339</v>
      </c>
      <c r="I216" s="40">
        <v>187.81666666666669</v>
      </c>
      <c r="J216" s="40">
        <v>189.78333333333339</v>
      </c>
      <c r="K216" s="40">
        <v>185.85</v>
      </c>
      <c r="L216" s="40">
        <v>181.6</v>
      </c>
      <c r="M216" s="40">
        <v>59.036340000000003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Q8" sqref="Q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4"/>
      <c r="B1" s="445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44424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7" t="s">
        <v>16</v>
      </c>
      <c r="B9" s="439" t="s">
        <v>18</v>
      </c>
      <c r="C9" s="443" t="s">
        <v>20</v>
      </c>
      <c r="D9" s="443" t="s">
        <v>21</v>
      </c>
      <c r="E9" s="434" t="s">
        <v>22</v>
      </c>
      <c r="F9" s="435"/>
      <c r="G9" s="436"/>
      <c r="H9" s="434" t="s">
        <v>23</v>
      </c>
      <c r="I9" s="435"/>
      <c r="J9" s="436"/>
      <c r="K9" s="26"/>
      <c r="L9" s="27"/>
      <c r="M9" s="55"/>
      <c r="N9" s="1"/>
      <c r="O9" s="1"/>
    </row>
    <row r="10" spans="1:15" ht="42.75" customHeight="1">
      <c r="A10" s="441"/>
      <c r="B10" s="442"/>
      <c r="C10" s="442"/>
      <c r="D10" s="44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24076.2</v>
      </c>
      <c r="D11" s="40">
        <v>24242.066666666666</v>
      </c>
      <c r="E11" s="40">
        <v>23834.133333333331</v>
      </c>
      <c r="F11" s="40">
        <v>23592.066666666666</v>
      </c>
      <c r="G11" s="40">
        <v>23184.133333333331</v>
      </c>
      <c r="H11" s="40">
        <v>24484.133333333331</v>
      </c>
      <c r="I11" s="40">
        <v>24892.066666666666</v>
      </c>
      <c r="J11" s="40">
        <v>25134.133333333331</v>
      </c>
      <c r="K11" s="31">
        <v>24650</v>
      </c>
      <c r="L11" s="31">
        <v>24000</v>
      </c>
      <c r="M11" s="31">
        <v>2.0930000000000001E-2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1747.95</v>
      </c>
      <c r="D12" s="40">
        <v>1740.3999999999999</v>
      </c>
      <c r="E12" s="40">
        <v>1720.8499999999997</v>
      </c>
      <c r="F12" s="40">
        <v>1693.7499999999998</v>
      </c>
      <c r="G12" s="40">
        <v>1674.1999999999996</v>
      </c>
      <c r="H12" s="40">
        <v>1767.4999999999998</v>
      </c>
      <c r="I12" s="40">
        <v>1787.05</v>
      </c>
      <c r="J12" s="40">
        <v>1814.1499999999999</v>
      </c>
      <c r="K12" s="31">
        <v>1759.95</v>
      </c>
      <c r="L12" s="31">
        <v>1713.3</v>
      </c>
      <c r="M12" s="31">
        <v>1.16726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1798.25</v>
      </c>
      <c r="D13" s="40">
        <v>1808.8333333333333</v>
      </c>
      <c r="E13" s="40">
        <v>1769.7666666666664</v>
      </c>
      <c r="F13" s="40">
        <v>1741.2833333333331</v>
      </c>
      <c r="G13" s="40">
        <v>1702.2166666666662</v>
      </c>
      <c r="H13" s="40">
        <v>1837.3166666666666</v>
      </c>
      <c r="I13" s="40">
        <v>1876.3833333333337</v>
      </c>
      <c r="J13" s="40">
        <v>1904.8666666666668</v>
      </c>
      <c r="K13" s="31">
        <v>1847.9</v>
      </c>
      <c r="L13" s="31">
        <v>1780.35</v>
      </c>
      <c r="M13" s="31">
        <v>0.26315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2308.6</v>
      </c>
      <c r="D14" s="40">
        <v>2301.6833333333329</v>
      </c>
      <c r="E14" s="40">
        <v>2280.6666666666661</v>
      </c>
      <c r="F14" s="40">
        <v>2252.7333333333331</v>
      </c>
      <c r="G14" s="40">
        <v>2231.7166666666662</v>
      </c>
      <c r="H14" s="40">
        <v>2329.6166666666659</v>
      </c>
      <c r="I14" s="40">
        <v>2350.6333333333332</v>
      </c>
      <c r="J14" s="40">
        <v>2378.5666666666657</v>
      </c>
      <c r="K14" s="31">
        <v>2322.6999999999998</v>
      </c>
      <c r="L14" s="31">
        <v>2273.75</v>
      </c>
      <c r="M14" s="31">
        <v>2.7508300000000001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1928.1</v>
      </c>
      <c r="D15" s="40">
        <v>1941.3166666666666</v>
      </c>
      <c r="E15" s="40">
        <v>1891.7833333333333</v>
      </c>
      <c r="F15" s="40">
        <v>1855.4666666666667</v>
      </c>
      <c r="G15" s="40">
        <v>1805.9333333333334</v>
      </c>
      <c r="H15" s="40">
        <v>1977.6333333333332</v>
      </c>
      <c r="I15" s="40">
        <v>2027.1666666666665</v>
      </c>
      <c r="J15" s="40">
        <v>2063.4833333333331</v>
      </c>
      <c r="K15" s="31">
        <v>1990.85</v>
      </c>
      <c r="L15" s="31">
        <v>1905</v>
      </c>
      <c r="M15" s="31">
        <v>1.8724799999999999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1607.2</v>
      </c>
      <c r="D16" s="40">
        <v>1631.0999999999997</v>
      </c>
      <c r="E16" s="40">
        <v>1577.1999999999994</v>
      </c>
      <c r="F16" s="40">
        <v>1547.1999999999996</v>
      </c>
      <c r="G16" s="40">
        <v>1493.2999999999993</v>
      </c>
      <c r="H16" s="40">
        <v>1661.0999999999995</v>
      </c>
      <c r="I16" s="40">
        <v>1714.9999999999995</v>
      </c>
      <c r="J16" s="40">
        <v>1744.9999999999995</v>
      </c>
      <c r="K16" s="31">
        <v>1685</v>
      </c>
      <c r="L16" s="31">
        <v>1601.1</v>
      </c>
      <c r="M16" s="31">
        <v>2.5659299999999998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1326.45</v>
      </c>
      <c r="D17" s="40">
        <v>1322.0333333333335</v>
      </c>
      <c r="E17" s="40">
        <v>1307.4666666666672</v>
      </c>
      <c r="F17" s="40">
        <v>1288.4833333333336</v>
      </c>
      <c r="G17" s="40">
        <v>1273.9166666666672</v>
      </c>
      <c r="H17" s="40">
        <v>1341.0166666666671</v>
      </c>
      <c r="I17" s="40">
        <v>1355.5833333333333</v>
      </c>
      <c r="J17" s="40">
        <v>1374.5666666666671</v>
      </c>
      <c r="K17" s="31">
        <v>1336.6</v>
      </c>
      <c r="L17" s="31">
        <v>1303.05</v>
      </c>
      <c r="M17" s="31">
        <v>8.9714100000000006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649.15</v>
      </c>
      <c r="D18" s="40">
        <v>653.38333333333333</v>
      </c>
      <c r="E18" s="40">
        <v>643.76666666666665</v>
      </c>
      <c r="F18" s="40">
        <v>638.38333333333333</v>
      </c>
      <c r="G18" s="40">
        <v>628.76666666666665</v>
      </c>
      <c r="H18" s="40">
        <v>658.76666666666665</v>
      </c>
      <c r="I18" s="40">
        <v>668.38333333333321</v>
      </c>
      <c r="J18" s="40">
        <v>673.76666666666665</v>
      </c>
      <c r="K18" s="31">
        <v>663</v>
      </c>
      <c r="L18" s="31">
        <v>648</v>
      </c>
      <c r="M18" s="31">
        <v>1.5106999999999999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938</v>
      </c>
      <c r="D19" s="40">
        <v>940.68333333333339</v>
      </c>
      <c r="E19" s="40">
        <v>926.36666666666679</v>
      </c>
      <c r="F19" s="40">
        <v>914.73333333333335</v>
      </c>
      <c r="G19" s="40">
        <v>900.41666666666674</v>
      </c>
      <c r="H19" s="40">
        <v>952.31666666666683</v>
      </c>
      <c r="I19" s="40">
        <v>966.63333333333344</v>
      </c>
      <c r="J19" s="40">
        <v>978.26666666666688</v>
      </c>
      <c r="K19" s="31">
        <v>955</v>
      </c>
      <c r="L19" s="31">
        <v>929.05</v>
      </c>
      <c r="M19" s="31">
        <v>14.424659999999999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2591.5</v>
      </c>
      <c r="D20" s="40">
        <v>2608.5</v>
      </c>
      <c r="E20" s="40">
        <v>2563</v>
      </c>
      <c r="F20" s="40">
        <v>2534.5</v>
      </c>
      <c r="G20" s="40">
        <v>2489</v>
      </c>
      <c r="H20" s="40">
        <v>2637</v>
      </c>
      <c r="I20" s="40">
        <v>2682.5</v>
      </c>
      <c r="J20" s="40">
        <v>2711</v>
      </c>
      <c r="K20" s="31">
        <v>2654</v>
      </c>
      <c r="L20" s="31">
        <v>2580</v>
      </c>
      <c r="M20" s="31">
        <v>0.98053999999999997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19010.55</v>
      </c>
      <c r="D21" s="40">
        <v>18845.283333333336</v>
      </c>
      <c r="E21" s="40">
        <v>18525.566666666673</v>
      </c>
      <c r="F21" s="40">
        <v>18040.583333333336</v>
      </c>
      <c r="G21" s="40">
        <v>17720.866666666672</v>
      </c>
      <c r="H21" s="40">
        <v>19330.266666666674</v>
      </c>
      <c r="I21" s="40">
        <v>19649.983333333341</v>
      </c>
      <c r="J21" s="40">
        <v>20134.966666666674</v>
      </c>
      <c r="K21" s="31">
        <v>19165</v>
      </c>
      <c r="L21" s="31">
        <v>18360.3</v>
      </c>
      <c r="M21" s="31">
        <v>0.20721999999999999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1437</v>
      </c>
      <c r="D22" s="40">
        <v>1439.6666666666667</v>
      </c>
      <c r="E22" s="40">
        <v>1425.3333333333335</v>
      </c>
      <c r="F22" s="40">
        <v>1413.6666666666667</v>
      </c>
      <c r="G22" s="40">
        <v>1399.3333333333335</v>
      </c>
      <c r="H22" s="40">
        <v>1451.3333333333335</v>
      </c>
      <c r="I22" s="40">
        <v>1465.666666666667</v>
      </c>
      <c r="J22" s="40">
        <v>1477.3333333333335</v>
      </c>
      <c r="K22" s="31">
        <v>1454</v>
      </c>
      <c r="L22" s="31">
        <v>1428</v>
      </c>
      <c r="M22" s="31">
        <v>20.959910000000001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919.1</v>
      </c>
      <c r="D23" s="40">
        <v>914.04999999999984</v>
      </c>
      <c r="E23" s="40">
        <v>907.09999999999968</v>
      </c>
      <c r="F23" s="40">
        <v>895.0999999999998</v>
      </c>
      <c r="G23" s="40">
        <v>888.14999999999964</v>
      </c>
      <c r="H23" s="40">
        <v>926.04999999999973</v>
      </c>
      <c r="I23" s="40">
        <v>932.99999999999977</v>
      </c>
      <c r="J23" s="40">
        <v>944.99999999999977</v>
      </c>
      <c r="K23" s="31">
        <v>921</v>
      </c>
      <c r="L23" s="31">
        <v>902.05</v>
      </c>
      <c r="M23" s="31">
        <v>24.7866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704.15</v>
      </c>
      <c r="D24" s="40">
        <v>704.23333333333323</v>
      </c>
      <c r="E24" s="40">
        <v>698.96666666666647</v>
      </c>
      <c r="F24" s="40">
        <v>693.78333333333319</v>
      </c>
      <c r="G24" s="40">
        <v>688.51666666666642</v>
      </c>
      <c r="H24" s="40">
        <v>709.41666666666652</v>
      </c>
      <c r="I24" s="40">
        <v>714.68333333333317</v>
      </c>
      <c r="J24" s="40">
        <v>719.86666666666656</v>
      </c>
      <c r="K24" s="31">
        <v>709.5</v>
      </c>
      <c r="L24" s="31">
        <v>699.05</v>
      </c>
      <c r="M24" s="31">
        <v>33.900709999999997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917.2</v>
      </c>
      <c r="D25" s="40">
        <v>905.4</v>
      </c>
      <c r="E25" s="40">
        <v>891.8</v>
      </c>
      <c r="F25" s="40">
        <v>866.4</v>
      </c>
      <c r="G25" s="40">
        <v>852.8</v>
      </c>
      <c r="H25" s="40">
        <v>930.8</v>
      </c>
      <c r="I25" s="40">
        <v>944.40000000000009</v>
      </c>
      <c r="J25" s="40">
        <v>969.8</v>
      </c>
      <c r="K25" s="31">
        <v>919</v>
      </c>
      <c r="L25" s="31">
        <v>880</v>
      </c>
      <c r="M25" s="31">
        <v>1.22441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971.15</v>
      </c>
      <c r="D26" s="40">
        <v>958.05000000000007</v>
      </c>
      <c r="E26" s="40">
        <v>939.10000000000014</v>
      </c>
      <c r="F26" s="40">
        <v>907.05000000000007</v>
      </c>
      <c r="G26" s="40">
        <v>888.10000000000014</v>
      </c>
      <c r="H26" s="40">
        <v>990.10000000000014</v>
      </c>
      <c r="I26" s="40">
        <v>1009.0500000000002</v>
      </c>
      <c r="J26" s="40">
        <v>1041.1000000000001</v>
      </c>
      <c r="K26" s="31">
        <v>977</v>
      </c>
      <c r="L26" s="31">
        <v>926</v>
      </c>
      <c r="M26" s="31">
        <v>0.84006000000000003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116.8</v>
      </c>
      <c r="D27" s="40">
        <v>116.55</v>
      </c>
      <c r="E27" s="40">
        <v>115.25</v>
      </c>
      <c r="F27" s="40">
        <v>113.7</v>
      </c>
      <c r="G27" s="40">
        <v>112.4</v>
      </c>
      <c r="H27" s="40">
        <v>118.1</v>
      </c>
      <c r="I27" s="40">
        <v>119.39999999999998</v>
      </c>
      <c r="J27" s="40">
        <v>120.94999999999999</v>
      </c>
      <c r="K27" s="31">
        <v>117.85</v>
      </c>
      <c r="L27" s="31">
        <v>115</v>
      </c>
      <c r="M27" s="31">
        <v>20.76661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206.6</v>
      </c>
      <c r="D28" s="40">
        <v>207.83333333333334</v>
      </c>
      <c r="E28" s="40">
        <v>204.7166666666667</v>
      </c>
      <c r="F28" s="40">
        <v>202.83333333333334</v>
      </c>
      <c r="G28" s="40">
        <v>199.7166666666667</v>
      </c>
      <c r="H28" s="40">
        <v>209.7166666666667</v>
      </c>
      <c r="I28" s="40">
        <v>212.83333333333331</v>
      </c>
      <c r="J28" s="40">
        <v>214.7166666666667</v>
      </c>
      <c r="K28" s="31">
        <v>210.95</v>
      </c>
      <c r="L28" s="31">
        <v>205.95</v>
      </c>
      <c r="M28" s="31">
        <v>11.23268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388.45</v>
      </c>
      <c r="D29" s="40">
        <v>391.81666666666666</v>
      </c>
      <c r="E29" s="40">
        <v>383.63333333333333</v>
      </c>
      <c r="F29" s="40">
        <v>378.81666666666666</v>
      </c>
      <c r="G29" s="40">
        <v>370.63333333333333</v>
      </c>
      <c r="H29" s="40">
        <v>396.63333333333333</v>
      </c>
      <c r="I29" s="40">
        <v>404.81666666666661</v>
      </c>
      <c r="J29" s="40">
        <v>409.63333333333333</v>
      </c>
      <c r="K29" s="31">
        <v>400</v>
      </c>
      <c r="L29" s="31">
        <v>387</v>
      </c>
      <c r="M29" s="31">
        <v>2.02644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281.10000000000002</v>
      </c>
      <c r="D30" s="40">
        <v>283.36666666666667</v>
      </c>
      <c r="E30" s="40">
        <v>276.73333333333335</v>
      </c>
      <c r="F30" s="40">
        <v>272.36666666666667</v>
      </c>
      <c r="G30" s="40">
        <v>265.73333333333335</v>
      </c>
      <c r="H30" s="40">
        <v>287.73333333333335</v>
      </c>
      <c r="I30" s="40">
        <v>294.36666666666667</v>
      </c>
      <c r="J30" s="40">
        <v>298.73333333333335</v>
      </c>
      <c r="K30" s="31">
        <v>290</v>
      </c>
      <c r="L30" s="31">
        <v>279</v>
      </c>
      <c r="M30" s="31">
        <v>4.5655299999999999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4196.6000000000004</v>
      </c>
      <c r="D31" s="40">
        <v>4191.3666666666668</v>
      </c>
      <c r="E31" s="40">
        <v>4162.7333333333336</v>
      </c>
      <c r="F31" s="40">
        <v>4128.8666666666668</v>
      </c>
      <c r="G31" s="40">
        <v>4100.2333333333336</v>
      </c>
      <c r="H31" s="40">
        <v>4225.2333333333336</v>
      </c>
      <c r="I31" s="40">
        <v>4253.8666666666668</v>
      </c>
      <c r="J31" s="40">
        <v>4287.7333333333336</v>
      </c>
      <c r="K31" s="31">
        <v>4220</v>
      </c>
      <c r="L31" s="31">
        <v>4157.5</v>
      </c>
      <c r="M31" s="31">
        <v>0.15439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2248.4499999999998</v>
      </c>
      <c r="D32" s="40">
        <v>2257.5</v>
      </c>
      <c r="E32" s="40">
        <v>2222.9499999999998</v>
      </c>
      <c r="F32" s="40">
        <v>2197.4499999999998</v>
      </c>
      <c r="G32" s="40">
        <v>2162.8999999999996</v>
      </c>
      <c r="H32" s="40">
        <v>2283</v>
      </c>
      <c r="I32" s="40">
        <v>2317.5500000000002</v>
      </c>
      <c r="J32" s="40">
        <v>2343.0500000000002</v>
      </c>
      <c r="K32" s="31">
        <v>2292.0500000000002</v>
      </c>
      <c r="L32" s="31">
        <v>2232</v>
      </c>
      <c r="M32" s="31">
        <v>0.40832000000000002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2218.9</v>
      </c>
      <c r="D33" s="40">
        <v>2208.7833333333333</v>
      </c>
      <c r="E33" s="40">
        <v>2161.5666666666666</v>
      </c>
      <c r="F33" s="40">
        <v>2104.2333333333331</v>
      </c>
      <c r="G33" s="40">
        <v>2057.0166666666664</v>
      </c>
      <c r="H33" s="40">
        <v>2266.1166666666668</v>
      </c>
      <c r="I33" s="40">
        <v>2313.333333333333</v>
      </c>
      <c r="J33" s="40">
        <v>2370.666666666667</v>
      </c>
      <c r="K33" s="31">
        <v>2256</v>
      </c>
      <c r="L33" s="31">
        <v>2151.4499999999998</v>
      </c>
      <c r="M33" s="31">
        <v>0.78329000000000004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111.85</v>
      </c>
      <c r="D34" s="40">
        <v>112.43333333333334</v>
      </c>
      <c r="E34" s="40">
        <v>110.41666666666667</v>
      </c>
      <c r="F34" s="40">
        <v>108.98333333333333</v>
      </c>
      <c r="G34" s="40">
        <v>106.96666666666667</v>
      </c>
      <c r="H34" s="40">
        <v>113.86666666666667</v>
      </c>
      <c r="I34" s="40">
        <v>115.88333333333333</v>
      </c>
      <c r="J34" s="40">
        <v>117.31666666666668</v>
      </c>
      <c r="K34" s="31">
        <v>114.45</v>
      </c>
      <c r="L34" s="31">
        <v>111</v>
      </c>
      <c r="M34" s="31">
        <v>2.24559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770.05</v>
      </c>
      <c r="D35" s="40">
        <v>765.5</v>
      </c>
      <c r="E35" s="40">
        <v>758.6</v>
      </c>
      <c r="F35" s="40">
        <v>747.15</v>
      </c>
      <c r="G35" s="40">
        <v>740.25</v>
      </c>
      <c r="H35" s="40">
        <v>776.95</v>
      </c>
      <c r="I35" s="40">
        <v>783.85000000000014</v>
      </c>
      <c r="J35" s="40">
        <v>795.30000000000007</v>
      </c>
      <c r="K35" s="31">
        <v>772.4</v>
      </c>
      <c r="L35" s="31">
        <v>754.05</v>
      </c>
      <c r="M35" s="31">
        <v>4.3537699999999999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3657.3</v>
      </c>
      <c r="D36" s="40">
        <v>3651.5</v>
      </c>
      <c r="E36" s="40">
        <v>3620.9</v>
      </c>
      <c r="F36" s="40">
        <v>3584.5</v>
      </c>
      <c r="G36" s="40">
        <v>3553.9</v>
      </c>
      <c r="H36" s="40">
        <v>3687.9</v>
      </c>
      <c r="I36" s="40">
        <v>3718.5000000000005</v>
      </c>
      <c r="J36" s="40">
        <v>3754.9</v>
      </c>
      <c r="K36" s="31">
        <v>3682.1</v>
      </c>
      <c r="L36" s="31">
        <v>3615.1</v>
      </c>
      <c r="M36" s="31">
        <v>0.90112000000000003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4271.2</v>
      </c>
      <c r="D37" s="40">
        <v>4266.6166666666668</v>
      </c>
      <c r="E37" s="40">
        <v>4238.2333333333336</v>
      </c>
      <c r="F37" s="40">
        <v>4205.2666666666664</v>
      </c>
      <c r="G37" s="40">
        <v>4176.8833333333332</v>
      </c>
      <c r="H37" s="40">
        <v>4299.5833333333339</v>
      </c>
      <c r="I37" s="40">
        <v>4327.9666666666672</v>
      </c>
      <c r="J37" s="40">
        <v>4360.9333333333343</v>
      </c>
      <c r="K37" s="31">
        <v>4295</v>
      </c>
      <c r="L37" s="31">
        <v>4233.6499999999996</v>
      </c>
      <c r="M37" s="31">
        <v>0.38646000000000003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22.7</v>
      </c>
      <c r="D38" s="40">
        <v>22.75</v>
      </c>
      <c r="E38" s="40">
        <v>22.5</v>
      </c>
      <c r="F38" s="40">
        <v>22.3</v>
      </c>
      <c r="G38" s="40">
        <v>22.05</v>
      </c>
      <c r="H38" s="40">
        <v>22.95</v>
      </c>
      <c r="I38" s="40">
        <v>23.2</v>
      </c>
      <c r="J38" s="40">
        <v>23.4</v>
      </c>
      <c r="K38" s="31">
        <v>23</v>
      </c>
      <c r="L38" s="31">
        <v>22.55</v>
      </c>
      <c r="M38" s="31">
        <v>43.315069999999999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729.25</v>
      </c>
      <c r="D39" s="40">
        <v>731</v>
      </c>
      <c r="E39" s="40">
        <v>724.35</v>
      </c>
      <c r="F39" s="40">
        <v>719.45</v>
      </c>
      <c r="G39" s="40">
        <v>712.80000000000007</v>
      </c>
      <c r="H39" s="40">
        <v>735.9</v>
      </c>
      <c r="I39" s="40">
        <v>742.55000000000007</v>
      </c>
      <c r="J39" s="40">
        <v>747.44999999999993</v>
      </c>
      <c r="K39" s="31">
        <v>737.65</v>
      </c>
      <c r="L39" s="31">
        <v>726.1</v>
      </c>
      <c r="M39" s="31">
        <v>8.7125900000000005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2928.9</v>
      </c>
      <c r="D40" s="40">
        <v>2934.9666666666667</v>
      </c>
      <c r="E40" s="40">
        <v>2900.9333333333334</v>
      </c>
      <c r="F40" s="40">
        <v>2872.9666666666667</v>
      </c>
      <c r="G40" s="40">
        <v>2838.9333333333334</v>
      </c>
      <c r="H40" s="40">
        <v>2962.9333333333334</v>
      </c>
      <c r="I40" s="40">
        <v>2996.9666666666672</v>
      </c>
      <c r="J40" s="40">
        <v>3024.9333333333334</v>
      </c>
      <c r="K40" s="31">
        <v>2969</v>
      </c>
      <c r="L40" s="31">
        <v>2907</v>
      </c>
      <c r="M40" s="31">
        <v>0.25940999999999997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402.45</v>
      </c>
      <c r="D41" s="40">
        <v>401.2</v>
      </c>
      <c r="E41" s="40">
        <v>397.45</v>
      </c>
      <c r="F41" s="40">
        <v>392.45</v>
      </c>
      <c r="G41" s="40">
        <v>388.7</v>
      </c>
      <c r="H41" s="40">
        <v>406.2</v>
      </c>
      <c r="I41" s="40">
        <v>409.95</v>
      </c>
      <c r="J41" s="40">
        <v>414.95</v>
      </c>
      <c r="K41" s="31">
        <v>404.95</v>
      </c>
      <c r="L41" s="31">
        <v>396.2</v>
      </c>
      <c r="M41" s="31">
        <v>23.515609999999999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1235.5</v>
      </c>
      <c r="D42" s="40">
        <v>1232.5833333333333</v>
      </c>
      <c r="E42" s="40">
        <v>1217.9666666666665</v>
      </c>
      <c r="F42" s="40">
        <v>1200.4333333333332</v>
      </c>
      <c r="G42" s="40">
        <v>1185.8166666666664</v>
      </c>
      <c r="H42" s="40">
        <v>1250.1166666666666</v>
      </c>
      <c r="I42" s="40">
        <v>1264.7333333333333</v>
      </c>
      <c r="J42" s="40">
        <v>1282.2666666666667</v>
      </c>
      <c r="K42" s="31">
        <v>1247.2</v>
      </c>
      <c r="L42" s="31">
        <v>1215.05</v>
      </c>
      <c r="M42" s="31">
        <v>2.23752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4064.1</v>
      </c>
      <c r="D43" s="40">
        <v>4082.6833333333329</v>
      </c>
      <c r="E43" s="40">
        <v>4019.6166666666659</v>
      </c>
      <c r="F43" s="40">
        <v>3975.1333333333328</v>
      </c>
      <c r="G43" s="40">
        <v>3912.0666666666657</v>
      </c>
      <c r="H43" s="40">
        <v>4127.1666666666661</v>
      </c>
      <c r="I43" s="40">
        <v>4190.2333333333327</v>
      </c>
      <c r="J43" s="40">
        <v>4234.7166666666662</v>
      </c>
      <c r="K43" s="31">
        <v>4145.75</v>
      </c>
      <c r="L43" s="31">
        <v>4038.2</v>
      </c>
      <c r="M43" s="31">
        <v>5.5373599999999996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225.1</v>
      </c>
      <c r="D44" s="40">
        <v>225.11666666666667</v>
      </c>
      <c r="E44" s="40">
        <v>223.48333333333335</v>
      </c>
      <c r="F44" s="40">
        <v>221.86666666666667</v>
      </c>
      <c r="G44" s="40">
        <v>220.23333333333335</v>
      </c>
      <c r="H44" s="40">
        <v>226.73333333333335</v>
      </c>
      <c r="I44" s="40">
        <v>228.36666666666667</v>
      </c>
      <c r="J44" s="40">
        <v>229.98333333333335</v>
      </c>
      <c r="K44" s="31">
        <v>226.75</v>
      </c>
      <c r="L44" s="31">
        <v>223.5</v>
      </c>
      <c r="M44" s="31">
        <v>39.229100000000003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359.25</v>
      </c>
      <c r="D45" s="40">
        <v>359.75</v>
      </c>
      <c r="E45" s="40">
        <v>355.5</v>
      </c>
      <c r="F45" s="40">
        <v>351.75</v>
      </c>
      <c r="G45" s="40">
        <v>347.5</v>
      </c>
      <c r="H45" s="40">
        <v>363.5</v>
      </c>
      <c r="I45" s="40">
        <v>367.75</v>
      </c>
      <c r="J45" s="40">
        <v>371.5</v>
      </c>
      <c r="K45" s="31">
        <v>364</v>
      </c>
      <c r="L45" s="31">
        <v>356</v>
      </c>
      <c r="M45" s="31">
        <v>0.34788000000000002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130.30000000000001</v>
      </c>
      <c r="D46" s="40">
        <v>130.78333333333333</v>
      </c>
      <c r="E46" s="40">
        <v>127.01666666666665</v>
      </c>
      <c r="F46" s="40">
        <v>123.73333333333332</v>
      </c>
      <c r="G46" s="40">
        <v>119.96666666666664</v>
      </c>
      <c r="H46" s="40">
        <v>134.06666666666666</v>
      </c>
      <c r="I46" s="40">
        <v>137.83333333333337</v>
      </c>
      <c r="J46" s="40">
        <v>141.11666666666667</v>
      </c>
      <c r="K46" s="31">
        <v>134.55000000000001</v>
      </c>
      <c r="L46" s="31">
        <v>127.5</v>
      </c>
      <c r="M46" s="31">
        <v>364.78969000000001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104.9</v>
      </c>
      <c r="D47" s="40">
        <v>104.26666666666667</v>
      </c>
      <c r="E47" s="40">
        <v>102.63333333333333</v>
      </c>
      <c r="F47" s="40">
        <v>100.36666666666666</v>
      </c>
      <c r="G47" s="40">
        <v>98.73333333333332</v>
      </c>
      <c r="H47" s="40">
        <v>106.53333333333333</v>
      </c>
      <c r="I47" s="40">
        <v>108.16666666666669</v>
      </c>
      <c r="J47" s="40">
        <v>110.43333333333334</v>
      </c>
      <c r="K47" s="31">
        <v>105.9</v>
      </c>
      <c r="L47" s="31">
        <v>102</v>
      </c>
      <c r="M47" s="31">
        <v>28.36759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2988.7</v>
      </c>
      <c r="D48" s="40">
        <v>2987.9333333333329</v>
      </c>
      <c r="E48" s="40">
        <v>2973.8666666666659</v>
      </c>
      <c r="F48" s="40">
        <v>2959.0333333333328</v>
      </c>
      <c r="G48" s="40">
        <v>2944.9666666666658</v>
      </c>
      <c r="H48" s="40">
        <v>3002.766666666666</v>
      </c>
      <c r="I48" s="40">
        <v>3016.8333333333326</v>
      </c>
      <c r="J48" s="40">
        <v>3031.6666666666661</v>
      </c>
      <c r="K48" s="31">
        <v>3002</v>
      </c>
      <c r="L48" s="31">
        <v>2973.1</v>
      </c>
      <c r="M48" s="31">
        <v>5.7225000000000001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162.5</v>
      </c>
      <c r="D49" s="40">
        <v>163.18333333333334</v>
      </c>
      <c r="E49" s="40">
        <v>160.36666666666667</v>
      </c>
      <c r="F49" s="40">
        <v>158.23333333333335</v>
      </c>
      <c r="G49" s="40">
        <v>155.41666666666669</v>
      </c>
      <c r="H49" s="40">
        <v>165.31666666666666</v>
      </c>
      <c r="I49" s="40">
        <v>168.13333333333333</v>
      </c>
      <c r="J49" s="40">
        <v>170.26666666666665</v>
      </c>
      <c r="K49" s="31">
        <v>166</v>
      </c>
      <c r="L49" s="31">
        <v>161.05000000000001</v>
      </c>
      <c r="M49" s="31">
        <v>7.7000500000000001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3196.2</v>
      </c>
      <c r="D50" s="40">
        <v>3201.8166666666671</v>
      </c>
      <c r="E50" s="40">
        <v>3174.6333333333341</v>
      </c>
      <c r="F50" s="40">
        <v>3153.0666666666671</v>
      </c>
      <c r="G50" s="40">
        <v>3125.8833333333341</v>
      </c>
      <c r="H50" s="40">
        <v>3223.3833333333341</v>
      </c>
      <c r="I50" s="40">
        <v>3250.5666666666675</v>
      </c>
      <c r="J50" s="40">
        <v>3272.1333333333341</v>
      </c>
      <c r="K50" s="31">
        <v>3229</v>
      </c>
      <c r="L50" s="31">
        <v>3180.25</v>
      </c>
      <c r="M50" s="31">
        <v>0.1389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2035.85</v>
      </c>
      <c r="D51" s="40">
        <v>2028.4166666666667</v>
      </c>
      <c r="E51" s="40">
        <v>2003.4833333333336</v>
      </c>
      <c r="F51" s="40">
        <v>1971.1166666666668</v>
      </c>
      <c r="G51" s="40">
        <v>1946.1833333333336</v>
      </c>
      <c r="H51" s="40">
        <v>2060.7833333333338</v>
      </c>
      <c r="I51" s="40">
        <v>2085.7166666666662</v>
      </c>
      <c r="J51" s="40">
        <v>2118.0833333333335</v>
      </c>
      <c r="K51" s="31">
        <v>2053.35</v>
      </c>
      <c r="L51" s="31">
        <v>1996.05</v>
      </c>
      <c r="M51" s="31">
        <v>3.0779700000000001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8963.65</v>
      </c>
      <c r="D52" s="40">
        <v>8980.5499999999993</v>
      </c>
      <c r="E52" s="40">
        <v>8908.1499999999978</v>
      </c>
      <c r="F52" s="40">
        <v>8852.6499999999978</v>
      </c>
      <c r="G52" s="40">
        <v>8780.2499999999964</v>
      </c>
      <c r="H52" s="40">
        <v>9036.0499999999993</v>
      </c>
      <c r="I52" s="40">
        <v>9108.4500000000007</v>
      </c>
      <c r="J52" s="40">
        <v>9163.9500000000007</v>
      </c>
      <c r="K52" s="31">
        <v>9052.9500000000007</v>
      </c>
      <c r="L52" s="31">
        <v>8925.0499999999993</v>
      </c>
      <c r="M52" s="31">
        <v>0.16531999999999999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761.3</v>
      </c>
      <c r="D53" s="40">
        <v>779.1</v>
      </c>
      <c r="E53" s="40">
        <v>736.2</v>
      </c>
      <c r="F53" s="40">
        <v>711.1</v>
      </c>
      <c r="G53" s="40">
        <v>668.2</v>
      </c>
      <c r="H53" s="40">
        <v>804.2</v>
      </c>
      <c r="I53" s="40">
        <v>847.09999999999991</v>
      </c>
      <c r="J53" s="40">
        <v>872.2</v>
      </c>
      <c r="K53" s="31">
        <v>822</v>
      </c>
      <c r="L53" s="31">
        <v>754</v>
      </c>
      <c r="M53" s="31">
        <v>204.60478000000001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587.15</v>
      </c>
      <c r="D54" s="40">
        <v>589.56666666666672</v>
      </c>
      <c r="E54" s="40">
        <v>581.13333333333344</v>
      </c>
      <c r="F54" s="40">
        <v>575.11666666666667</v>
      </c>
      <c r="G54" s="40">
        <v>566.68333333333339</v>
      </c>
      <c r="H54" s="40">
        <v>595.58333333333348</v>
      </c>
      <c r="I54" s="40">
        <v>604.01666666666665</v>
      </c>
      <c r="J54" s="40">
        <v>610.03333333333353</v>
      </c>
      <c r="K54" s="31">
        <v>598</v>
      </c>
      <c r="L54" s="31">
        <v>583.54999999999995</v>
      </c>
      <c r="M54" s="31">
        <v>2.3787099999999999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3594.55</v>
      </c>
      <c r="D55" s="40">
        <v>3582.3333333333335</v>
      </c>
      <c r="E55" s="40">
        <v>3530.2166666666672</v>
      </c>
      <c r="F55" s="40">
        <v>3465.8833333333337</v>
      </c>
      <c r="G55" s="40">
        <v>3413.7666666666673</v>
      </c>
      <c r="H55" s="40">
        <v>3646.666666666667</v>
      </c>
      <c r="I55" s="40">
        <v>3698.7833333333328</v>
      </c>
      <c r="J55" s="40">
        <v>3763.1166666666668</v>
      </c>
      <c r="K55" s="31">
        <v>3634.45</v>
      </c>
      <c r="L55" s="31">
        <v>3518</v>
      </c>
      <c r="M55" s="31">
        <v>2.92706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759.9</v>
      </c>
      <c r="D56" s="40">
        <v>759.53333333333342</v>
      </c>
      <c r="E56" s="40">
        <v>754.56666666666683</v>
      </c>
      <c r="F56" s="40">
        <v>749.23333333333346</v>
      </c>
      <c r="G56" s="40">
        <v>744.26666666666688</v>
      </c>
      <c r="H56" s="40">
        <v>764.86666666666679</v>
      </c>
      <c r="I56" s="40">
        <v>769.83333333333326</v>
      </c>
      <c r="J56" s="40">
        <v>775.16666666666674</v>
      </c>
      <c r="K56" s="31">
        <v>764.5</v>
      </c>
      <c r="L56" s="31">
        <v>754.2</v>
      </c>
      <c r="M56" s="31">
        <v>42.39376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3666.05</v>
      </c>
      <c r="D57" s="40">
        <v>3697.9666666666667</v>
      </c>
      <c r="E57" s="40">
        <v>3613.0833333333335</v>
      </c>
      <c r="F57" s="40">
        <v>3560.1166666666668</v>
      </c>
      <c r="G57" s="40">
        <v>3475.2333333333336</v>
      </c>
      <c r="H57" s="40">
        <v>3750.9333333333334</v>
      </c>
      <c r="I57" s="40">
        <v>3835.8166666666666</v>
      </c>
      <c r="J57" s="40">
        <v>3888.7833333333333</v>
      </c>
      <c r="K57" s="31">
        <v>3782.85</v>
      </c>
      <c r="L57" s="31">
        <v>3645</v>
      </c>
      <c r="M57" s="31">
        <v>0.60179000000000005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1314.65</v>
      </c>
      <c r="D58" s="40">
        <v>1315.7833333333335</v>
      </c>
      <c r="E58" s="40">
        <v>1302.5666666666671</v>
      </c>
      <c r="F58" s="40">
        <v>1290.4833333333336</v>
      </c>
      <c r="G58" s="40">
        <v>1277.2666666666671</v>
      </c>
      <c r="H58" s="40">
        <v>1327.866666666667</v>
      </c>
      <c r="I58" s="40">
        <v>1341.0833333333337</v>
      </c>
      <c r="J58" s="40">
        <v>1353.166666666667</v>
      </c>
      <c r="K58" s="31">
        <v>1329</v>
      </c>
      <c r="L58" s="31">
        <v>1303.7</v>
      </c>
      <c r="M58" s="31">
        <v>1.0972999999999999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1139.6500000000001</v>
      </c>
      <c r="D59" s="40">
        <v>1141.55</v>
      </c>
      <c r="E59" s="40">
        <v>1128.0999999999999</v>
      </c>
      <c r="F59" s="40">
        <v>1116.55</v>
      </c>
      <c r="G59" s="40">
        <v>1103.0999999999999</v>
      </c>
      <c r="H59" s="40">
        <v>1153.0999999999999</v>
      </c>
      <c r="I59" s="40">
        <v>1166.5500000000002</v>
      </c>
      <c r="J59" s="40">
        <v>1178.0999999999999</v>
      </c>
      <c r="K59" s="31">
        <v>1155</v>
      </c>
      <c r="L59" s="31">
        <v>1130</v>
      </c>
      <c r="M59" s="31">
        <v>2.2829299999999999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3825.75</v>
      </c>
      <c r="D60" s="40">
        <v>3815.25</v>
      </c>
      <c r="E60" s="40">
        <v>3770.5</v>
      </c>
      <c r="F60" s="40">
        <v>3715.25</v>
      </c>
      <c r="G60" s="40">
        <v>3670.5</v>
      </c>
      <c r="H60" s="40">
        <v>3870.5</v>
      </c>
      <c r="I60" s="40">
        <v>3915.25</v>
      </c>
      <c r="J60" s="40">
        <v>3970.5</v>
      </c>
      <c r="K60" s="31">
        <v>3860</v>
      </c>
      <c r="L60" s="31">
        <v>3760</v>
      </c>
      <c r="M60" s="31">
        <v>5.8186200000000001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261.89999999999998</v>
      </c>
      <c r="D61" s="40">
        <v>262.96666666666664</v>
      </c>
      <c r="E61" s="40">
        <v>259.43333333333328</v>
      </c>
      <c r="F61" s="40">
        <v>256.96666666666664</v>
      </c>
      <c r="G61" s="40">
        <v>253.43333333333328</v>
      </c>
      <c r="H61" s="40">
        <v>265.43333333333328</v>
      </c>
      <c r="I61" s="40">
        <v>268.9666666666667</v>
      </c>
      <c r="J61" s="40">
        <v>271.43333333333328</v>
      </c>
      <c r="K61" s="31">
        <v>266.5</v>
      </c>
      <c r="L61" s="31">
        <v>260.5</v>
      </c>
      <c r="M61" s="31">
        <v>3.5089000000000001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1053.3499999999999</v>
      </c>
      <c r="D62" s="40">
        <v>1060.45</v>
      </c>
      <c r="E62" s="40">
        <v>1040.9000000000001</v>
      </c>
      <c r="F62" s="40">
        <v>1028.45</v>
      </c>
      <c r="G62" s="40">
        <v>1008.9000000000001</v>
      </c>
      <c r="H62" s="40">
        <v>1072.9000000000001</v>
      </c>
      <c r="I62" s="40">
        <v>1092.4499999999998</v>
      </c>
      <c r="J62" s="40">
        <v>1104.9000000000001</v>
      </c>
      <c r="K62" s="31">
        <v>1080</v>
      </c>
      <c r="L62" s="31">
        <v>1048</v>
      </c>
      <c r="M62" s="31">
        <v>1.6017300000000001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6156.55</v>
      </c>
      <c r="D63" s="40">
        <v>6172.1333333333341</v>
      </c>
      <c r="E63" s="40">
        <v>6115.4166666666679</v>
      </c>
      <c r="F63" s="40">
        <v>6074.2833333333338</v>
      </c>
      <c r="G63" s="40">
        <v>6017.5666666666675</v>
      </c>
      <c r="H63" s="40">
        <v>6213.2666666666682</v>
      </c>
      <c r="I63" s="40">
        <v>6269.9833333333336</v>
      </c>
      <c r="J63" s="40">
        <v>6311.1166666666686</v>
      </c>
      <c r="K63" s="31">
        <v>6228.85</v>
      </c>
      <c r="L63" s="31">
        <v>6131</v>
      </c>
      <c r="M63" s="31">
        <v>6.6793199999999997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14317.5</v>
      </c>
      <c r="D64" s="40">
        <v>14337.800000000001</v>
      </c>
      <c r="E64" s="40">
        <v>14244.700000000003</v>
      </c>
      <c r="F64" s="40">
        <v>14171.900000000001</v>
      </c>
      <c r="G64" s="40">
        <v>14078.800000000003</v>
      </c>
      <c r="H64" s="40">
        <v>14410.600000000002</v>
      </c>
      <c r="I64" s="40">
        <v>14503.7</v>
      </c>
      <c r="J64" s="40">
        <v>14576.500000000002</v>
      </c>
      <c r="K64" s="31">
        <v>14430.9</v>
      </c>
      <c r="L64" s="31">
        <v>14265</v>
      </c>
      <c r="M64" s="31">
        <v>1.53843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4197.5</v>
      </c>
      <c r="D65" s="40">
        <v>4146.666666666667</v>
      </c>
      <c r="E65" s="40">
        <v>4063.3333333333339</v>
      </c>
      <c r="F65" s="40">
        <v>3929.166666666667</v>
      </c>
      <c r="G65" s="40">
        <v>3845.8333333333339</v>
      </c>
      <c r="H65" s="40">
        <v>4280.8333333333339</v>
      </c>
      <c r="I65" s="40">
        <v>4364.1666666666679</v>
      </c>
      <c r="J65" s="40">
        <v>4498.3333333333339</v>
      </c>
      <c r="K65" s="31">
        <v>4230</v>
      </c>
      <c r="L65" s="31">
        <v>4012.5</v>
      </c>
      <c r="M65" s="31">
        <v>0.91000999999999999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3426.6</v>
      </c>
      <c r="D66" s="40">
        <v>3430.1333333333332</v>
      </c>
      <c r="E66" s="40">
        <v>3386.4666666666662</v>
      </c>
      <c r="F66" s="40">
        <v>3346.333333333333</v>
      </c>
      <c r="G66" s="40">
        <v>3302.6666666666661</v>
      </c>
      <c r="H66" s="40">
        <v>3470.2666666666664</v>
      </c>
      <c r="I66" s="40">
        <v>3513.9333333333334</v>
      </c>
      <c r="J66" s="40">
        <v>3554.0666666666666</v>
      </c>
      <c r="K66" s="31">
        <v>3473.8</v>
      </c>
      <c r="L66" s="31">
        <v>3390</v>
      </c>
      <c r="M66" s="31">
        <v>0.42776999999999998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2292.1</v>
      </c>
      <c r="D67" s="40">
        <v>2302.9500000000003</v>
      </c>
      <c r="E67" s="40">
        <v>2277.1500000000005</v>
      </c>
      <c r="F67" s="40">
        <v>2262.2000000000003</v>
      </c>
      <c r="G67" s="40">
        <v>2236.4000000000005</v>
      </c>
      <c r="H67" s="40">
        <v>2317.9000000000005</v>
      </c>
      <c r="I67" s="40">
        <v>2343.7000000000007</v>
      </c>
      <c r="J67" s="40">
        <v>2358.6500000000005</v>
      </c>
      <c r="K67" s="31">
        <v>2328.75</v>
      </c>
      <c r="L67" s="31">
        <v>2288</v>
      </c>
      <c r="M67" s="31">
        <v>4.0240400000000003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132.4</v>
      </c>
      <c r="D68" s="40">
        <v>132.70000000000002</v>
      </c>
      <c r="E68" s="40">
        <v>131.60000000000002</v>
      </c>
      <c r="F68" s="40">
        <v>130.80000000000001</v>
      </c>
      <c r="G68" s="40">
        <v>129.70000000000002</v>
      </c>
      <c r="H68" s="40">
        <v>133.50000000000003</v>
      </c>
      <c r="I68" s="40">
        <v>134.6</v>
      </c>
      <c r="J68" s="40">
        <v>135.40000000000003</v>
      </c>
      <c r="K68" s="31">
        <v>133.80000000000001</v>
      </c>
      <c r="L68" s="31">
        <v>131.9</v>
      </c>
      <c r="M68" s="31">
        <v>1.8344400000000001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348.45</v>
      </c>
      <c r="D69" s="40">
        <v>349.73333333333335</v>
      </c>
      <c r="E69" s="40">
        <v>344.4666666666667</v>
      </c>
      <c r="F69" s="40">
        <v>340.48333333333335</v>
      </c>
      <c r="G69" s="40">
        <v>335.2166666666667</v>
      </c>
      <c r="H69" s="40">
        <v>353.7166666666667</v>
      </c>
      <c r="I69" s="40">
        <v>358.98333333333335</v>
      </c>
      <c r="J69" s="40">
        <v>362.9666666666667</v>
      </c>
      <c r="K69" s="31">
        <v>355</v>
      </c>
      <c r="L69" s="31">
        <v>345.75</v>
      </c>
      <c r="M69" s="31">
        <v>5.4816200000000004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293.55</v>
      </c>
      <c r="D70" s="40">
        <v>293.63333333333333</v>
      </c>
      <c r="E70" s="40">
        <v>291.01666666666665</v>
      </c>
      <c r="F70" s="40">
        <v>288.48333333333335</v>
      </c>
      <c r="G70" s="40">
        <v>285.86666666666667</v>
      </c>
      <c r="H70" s="40">
        <v>296.16666666666663</v>
      </c>
      <c r="I70" s="40">
        <v>298.7833333333333</v>
      </c>
      <c r="J70" s="40">
        <v>301.31666666666661</v>
      </c>
      <c r="K70" s="31">
        <v>296.25</v>
      </c>
      <c r="L70" s="31">
        <v>291.10000000000002</v>
      </c>
      <c r="M70" s="31">
        <v>43.337429999999998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80.95</v>
      </c>
      <c r="D71" s="40">
        <v>80.88333333333334</v>
      </c>
      <c r="E71" s="40">
        <v>79.866666666666674</v>
      </c>
      <c r="F71" s="40">
        <v>78.783333333333331</v>
      </c>
      <c r="G71" s="40">
        <v>77.766666666666666</v>
      </c>
      <c r="H71" s="40">
        <v>81.966666666666683</v>
      </c>
      <c r="I71" s="40">
        <v>82.983333333333363</v>
      </c>
      <c r="J71" s="40">
        <v>84.066666666666691</v>
      </c>
      <c r="K71" s="31">
        <v>81.900000000000006</v>
      </c>
      <c r="L71" s="31">
        <v>79.8</v>
      </c>
      <c r="M71" s="31">
        <v>168.45526000000001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68.400000000000006</v>
      </c>
      <c r="D72" s="40">
        <v>68.516666666666666</v>
      </c>
      <c r="E72" s="40">
        <v>67.883333333333326</v>
      </c>
      <c r="F72" s="40">
        <v>67.36666666666666</v>
      </c>
      <c r="G72" s="40">
        <v>66.73333333333332</v>
      </c>
      <c r="H72" s="40">
        <v>69.033333333333331</v>
      </c>
      <c r="I72" s="40">
        <v>69.666666666666686</v>
      </c>
      <c r="J72" s="40">
        <v>70.183333333333337</v>
      </c>
      <c r="K72" s="31">
        <v>69.150000000000006</v>
      </c>
      <c r="L72" s="31">
        <v>68</v>
      </c>
      <c r="M72" s="31">
        <v>10.524800000000001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20.45</v>
      </c>
      <c r="D73" s="40">
        <v>20.183333333333334</v>
      </c>
      <c r="E73" s="40">
        <v>19.516666666666666</v>
      </c>
      <c r="F73" s="40">
        <v>18.583333333333332</v>
      </c>
      <c r="G73" s="40">
        <v>17.916666666666664</v>
      </c>
      <c r="H73" s="40">
        <v>21.116666666666667</v>
      </c>
      <c r="I73" s="40">
        <v>21.783333333333331</v>
      </c>
      <c r="J73" s="40">
        <v>22.716666666666669</v>
      </c>
      <c r="K73" s="31">
        <v>20.85</v>
      </c>
      <c r="L73" s="31">
        <v>19.25</v>
      </c>
      <c r="M73" s="31">
        <v>141.08606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1705.05</v>
      </c>
      <c r="D74" s="40">
        <v>1690.7833333333335</v>
      </c>
      <c r="E74" s="40">
        <v>1661.5666666666671</v>
      </c>
      <c r="F74" s="40">
        <v>1618.0833333333335</v>
      </c>
      <c r="G74" s="40">
        <v>1588.866666666667</v>
      </c>
      <c r="H74" s="40">
        <v>1734.2666666666671</v>
      </c>
      <c r="I74" s="40">
        <v>1763.4833333333338</v>
      </c>
      <c r="J74" s="40">
        <v>1806.9666666666672</v>
      </c>
      <c r="K74" s="31">
        <v>1720</v>
      </c>
      <c r="L74" s="31">
        <v>1647.3</v>
      </c>
      <c r="M74" s="31">
        <v>11.262119999999999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6092.45</v>
      </c>
      <c r="D75" s="40">
        <v>6052.4833333333336</v>
      </c>
      <c r="E75" s="40">
        <v>5974.9666666666672</v>
      </c>
      <c r="F75" s="40">
        <v>5857.4833333333336</v>
      </c>
      <c r="G75" s="40">
        <v>5779.9666666666672</v>
      </c>
      <c r="H75" s="40">
        <v>6169.9666666666672</v>
      </c>
      <c r="I75" s="40">
        <v>6247.4833333333336</v>
      </c>
      <c r="J75" s="40">
        <v>6364.9666666666672</v>
      </c>
      <c r="K75" s="31">
        <v>6130</v>
      </c>
      <c r="L75" s="31">
        <v>5935</v>
      </c>
      <c r="M75" s="31">
        <v>0.75434000000000001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811.15</v>
      </c>
      <c r="D76" s="40">
        <v>815.06666666666661</v>
      </c>
      <c r="E76" s="40">
        <v>805.13333333333321</v>
      </c>
      <c r="F76" s="40">
        <v>799.11666666666656</v>
      </c>
      <c r="G76" s="40">
        <v>789.18333333333317</v>
      </c>
      <c r="H76" s="40">
        <v>821.08333333333326</v>
      </c>
      <c r="I76" s="40">
        <v>831.01666666666665</v>
      </c>
      <c r="J76" s="40">
        <v>837.0333333333333</v>
      </c>
      <c r="K76" s="31">
        <v>825</v>
      </c>
      <c r="L76" s="31">
        <v>809.05</v>
      </c>
      <c r="M76" s="31">
        <v>7.9327300000000003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384.95</v>
      </c>
      <c r="D77" s="40">
        <v>384.65000000000003</v>
      </c>
      <c r="E77" s="40">
        <v>371.50000000000006</v>
      </c>
      <c r="F77" s="40">
        <v>358.05</v>
      </c>
      <c r="G77" s="40">
        <v>344.90000000000003</v>
      </c>
      <c r="H77" s="40">
        <v>398.10000000000008</v>
      </c>
      <c r="I77" s="40">
        <v>411.25000000000006</v>
      </c>
      <c r="J77" s="40">
        <v>424.7000000000001</v>
      </c>
      <c r="K77" s="31">
        <v>397.8</v>
      </c>
      <c r="L77" s="31">
        <v>371.2</v>
      </c>
      <c r="M77" s="31">
        <v>7.8328600000000002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174.5</v>
      </c>
      <c r="D78" s="40">
        <v>174.2166666666667</v>
      </c>
      <c r="E78" s="40">
        <v>172.8333333333334</v>
      </c>
      <c r="F78" s="40">
        <v>171.16666666666671</v>
      </c>
      <c r="G78" s="40">
        <v>169.78333333333342</v>
      </c>
      <c r="H78" s="40">
        <v>175.88333333333338</v>
      </c>
      <c r="I78" s="40">
        <v>177.26666666666671</v>
      </c>
      <c r="J78" s="40">
        <v>178.93333333333337</v>
      </c>
      <c r="K78" s="31">
        <v>175.6</v>
      </c>
      <c r="L78" s="31">
        <v>172.55</v>
      </c>
      <c r="M78" s="31">
        <v>92.737470000000002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819.7</v>
      </c>
      <c r="D79" s="40">
        <v>823.13333333333333</v>
      </c>
      <c r="E79" s="40">
        <v>811.26666666666665</v>
      </c>
      <c r="F79" s="40">
        <v>802.83333333333337</v>
      </c>
      <c r="G79" s="40">
        <v>790.9666666666667</v>
      </c>
      <c r="H79" s="40">
        <v>831.56666666666661</v>
      </c>
      <c r="I79" s="40">
        <v>843.43333333333317</v>
      </c>
      <c r="J79" s="40">
        <v>851.86666666666656</v>
      </c>
      <c r="K79" s="31">
        <v>835</v>
      </c>
      <c r="L79" s="31">
        <v>814.7</v>
      </c>
      <c r="M79" s="31">
        <v>34.702860000000001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55.6</v>
      </c>
      <c r="D80" s="40">
        <v>55.6</v>
      </c>
      <c r="E80" s="40">
        <v>54.85</v>
      </c>
      <c r="F80" s="40">
        <v>54.1</v>
      </c>
      <c r="G80" s="40">
        <v>53.35</v>
      </c>
      <c r="H80" s="40">
        <v>56.35</v>
      </c>
      <c r="I80" s="40">
        <v>57.1</v>
      </c>
      <c r="J80" s="40">
        <v>57.85</v>
      </c>
      <c r="K80" s="31">
        <v>56.35</v>
      </c>
      <c r="L80" s="31">
        <v>54.85</v>
      </c>
      <c r="M80" s="31">
        <v>250.49016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454.9</v>
      </c>
      <c r="D81" s="40">
        <v>454.01666666666665</v>
      </c>
      <c r="E81" s="40">
        <v>449.18333333333328</v>
      </c>
      <c r="F81" s="40">
        <v>443.46666666666664</v>
      </c>
      <c r="G81" s="40">
        <v>438.63333333333327</v>
      </c>
      <c r="H81" s="40">
        <v>459.73333333333329</v>
      </c>
      <c r="I81" s="40">
        <v>464.56666666666666</v>
      </c>
      <c r="J81" s="40">
        <v>470.2833333333333</v>
      </c>
      <c r="K81" s="31">
        <v>458.85</v>
      </c>
      <c r="L81" s="31">
        <v>448.3</v>
      </c>
      <c r="M81" s="31">
        <v>71.160160000000005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13008.65</v>
      </c>
      <c r="D82" s="40">
        <v>13072.883333333333</v>
      </c>
      <c r="E82" s="40">
        <v>12905.766666666666</v>
      </c>
      <c r="F82" s="40">
        <v>12802.883333333333</v>
      </c>
      <c r="G82" s="40">
        <v>12635.766666666666</v>
      </c>
      <c r="H82" s="40">
        <v>13175.766666666666</v>
      </c>
      <c r="I82" s="40">
        <v>13342.883333333331</v>
      </c>
      <c r="J82" s="40">
        <v>13445.766666666666</v>
      </c>
      <c r="K82" s="31">
        <v>13240</v>
      </c>
      <c r="L82" s="31">
        <v>12970</v>
      </c>
      <c r="M82" s="31">
        <v>1.235E-2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637.04999999999995</v>
      </c>
      <c r="D83" s="40">
        <v>631.31666666666661</v>
      </c>
      <c r="E83" s="40">
        <v>623.83333333333326</v>
      </c>
      <c r="F83" s="40">
        <v>610.61666666666667</v>
      </c>
      <c r="G83" s="40">
        <v>603.13333333333333</v>
      </c>
      <c r="H83" s="40">
        <v>644.53333333333319</v>
      </c>
      <c r="I83" s="40">
        <v>652.01666666666654</v>
      </c>
      <c r="J83" s="40">
        <v>665.23333333333312</v>
      </c>
      <c r="K83" s="31">
        <v>638.79999999999995</v>
      </c>
      <c r="L83" s="31">
        <v>618.1</v>
      </c>
      <c r="M83" s="31">
        <v>206.90579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371.4</v>
      </c>
      <c r="D84" s="40">
        <v>372.58333333333331</v>
      </c>
      <c r="E84" s="40">
        <v>368.16666666666663</v>
      </c>
      <c r="F84" s="40">
        <v>364.93333333333334</v>
      </c>
      <c r="G84" s="40">
        <v>360.51666666666665</v>
      </c>
      <c r="H84" s="40">
        <v>375.81666666666661</v>
      </c>
      <c r="I84" s="40">
        <v>380.23333333333323</v>
      </c>
      <c r="J84" s="40">
        <v>383.46666666666658</v>
      </c>
      <c r="K84" s="31">
        <v>377</v>
      </c>
      <c r="L84" s="31">
        <v>369.35</v>
      </c>
      <c r="M84" s="31">
        <v>14.87839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1378.75</v>
      </c>
      <c r="D85" s="40">
        <v>1372.5666666666666</v>
      </c>
      <c r="E85" s="40">
        <v>1360.1333333333332</v>
      </c>
      <c r="F85" s="40">
        <v>1341.5166666666667</v>
      </c>
      <c r="G85" s="40">
        <v>1329.0833333333333</v>
      </c>
      <c r="H85" s="40">
        <v>1391.1833333333332</v>
      </c>
      <c r="I85" s="40">
        <v>1403.6166666666666</v>
      </c>
      <c r="J85" s="40">
        <v>1422.2333333333331</v>
      </c>
      <c r="K85" s="31">
        <v>1385</v>
      </c>
      <c r="L85" s="31">
        <v>1353.95</v>
      </c>
      <c r="M85" s="31">
        <v>1.1047800000000001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421.7</v>
      </c>
      <c r="D86" s="40">
        <v>425.7833333333333</v>
      </c>
      <c r="E86" s="40">
        <v>414.91666666666663</v>
      </c>
      <c r="F86" s="40">
        <v>408.13333333333333</v>
      </c>
      <c r="G86" s="40">
        <v>397.26666666666665</v>
      </c>
      <c r="H86" s="40">
        <v>432.56666666666661</v>
      </c>
      <c r="I86" s="40">
        <v>443.43333333333328</v>
      </c>
      <c r="J86" s="40">
        <v>450.21666666666658</v>
      </c>
      <c r="K86" s="31">
        <v>436.65</v>
      </c>
      <c r="L86" s="31">
        <v>419</v>
      </c>
      <c r="M86" s="31">
        <v>38.138260000000002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111.9</v>
      </c>
      <c r="D87" s="40">
        <v>113.01666666666667</v>
      </c>
      <c r="E87" s="40">
        <v>110.53333333333333</v>
      </c>
      <c r="F87" s="40">
        <v>109.16666666666667</v>
      </c>
      <c r="G87" s="40">
        <v>106.68333333333334</v>
      </c>
      <c r="H87" s="40">
        <v>114.38333333333333</v>
      </c>
      <c r="I87" s="40">
        <v>116.86666666666665</v>
      </c>
      <c r="J87" s="40">
        <v>118.23333333333332</v>
      </c>
      <c r="K87" s="31">
        <v>115.5</v>
      </c>
      <c r="L87" s="31">
        <v>111.65</v>
      </c>
      <c r="M87" s="31">
        <v>3.0297399999999999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5697.8</v>
      </c>
      <c r="D88" s="40">
        <v>5674.2833333333328</v>
      </c>
      <c r="E88" s="40">
        <v>5623.5666666666657</v>
      </c>
      <c r="F88" s="40">
        <v>5549.333333333333</v>
      </c>
      <c r="G88" s="40">
        <v>5498.6166666666659</v>
      </c>
      <c r="H88" s="40">
        <v>5748.5166666666655</v>
      </c>
      <c r="I88" s="40">
        <v>5799.2333333333327</v>
      </c>
      <c r="J88" s="40">
        <v>5873.4666666666653</v>
      </c>
      <c r="K88" s="31">
        <v>5725</v>
      </c>
      <c r="L88" s="31">
        <v>5600.05</v>
      </c>
      <c r="M88" s="31">
        <v>0.21292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820.2</v>
      </c>
      <c r="D89" s="40">
        <v>818.38333333333333</v>
      </c>
      <c r="E89" s="40">
        <v>808.26666666666665</v>
      </c>
      <c r="F89" s="40">
        <v>796.33333333333337</v>
      </c>
      <c r="G89" s="40">
        <v>786.2166666666667</v>
      </c>
      <c r="H89" s="40">
        <v>830.31666666666661</v>
      </c>
      <c r="I89" s="40">
        <v>840.43333333333317</v>
      </c>
      <c r="J89" s="40">
        <v>852.36666666666656</v>
      </c>
      <c r="K89" s="31">
        <v>828.5</v>
      </c>
      <c r="L89" s="31">
        <v>806.45</v>
      </c>
      <c r="M89" s="31">
        <v>0.36186000000000001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1146.8</v>
      </c>
      <c r="D90" s="40">
        <v>1151.25</v>
      </c>
      <c r="E90" s="40">
        <v>1137.5</v>
      </c>
      <c r="F90" s="40">
        <v>1128.2</v>
      </c>
      <c r="G90" s="40">
        <v>1114.45</v>
      </c>
      <c r="H90" s="40">
        <v>1160.55</v>
      </c>
      <c r="I90" s="40">
        <v>1174.3</v>
      </c>
      <c r="J90" s="40">
        <v>1183.5999999999999</v>
      </c>
      <c r="K90" s="31">
        <v>1165</v>
      </c>
      <c r="L90" s="31">
        <v>1141.95</v>
      </c>
      <c r="M90" s="31">
        <v>0.53052999999999995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14436.8</v>
      </c>
      <c r="D91" s="40">
        <v>14496.533333333333</v>
      </c>
      <c r="E91" s="40">
        <v>14255.616666666665</v>
      </c>
      <c r="F91" s="40">
        <v>14074.433333333332</v>
      </c>
      <c r="G91" s="40">
        <v>13833.516666666665</v>
      </c>
      <c r="H91" s="40">
        <v>14677.716666666665</v>
      </c>
      <c r="I91" s="40">
        <v>14918.633333333333</v>
      </c>
      <c r="J91" s="40">
        <v>15099.816666666666</v>
      </c>
      <c r="K91" s="31">
        <v>14737.45</v>
      </c>
      <c r="L91" s="31">
        <v>14315.35</v>
      </c>
      <c r="M91" s="31">
        <v>0.43631999999999999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329</v>
      </c>
      <c r="D92" s="40">
        <v>331.4666666666667</v>
      </c>
      <c r="E92" s="40">
        <v>322.73333333333341</v>
      </c>
      <c r="F92" s="40">
        <v>316.4666666666667</v>
      </c>
      <c r="G92" s="40">
        <v>307.73333333333341</v>
      </c>
      <c r="H92" s="40">
        <v>337.73333333333341</v>
      </c>
      <c r="I92" s="40">
        <v>346.46666666666675</v>
      </c>
      <c r="J92" s="40">
        <v>352.73333333333341</v>
      </c>
      <c r="K92" s="31">
        <v>340.2</v>
      </c>
      <c r="L92" s="31">
        <v>325.2</v>
      </c>
      <c r="M92" s="31">
        <v>2.4649100000000002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3579.55</v>
      </c>
      <c r="D93" s="40">
        <v>3599.5833333333335</v>
      </c>
      <c r="E93" s="40">
        <v>3555.0666666666671</v>
      </c>
      <c r="F93" s="40">
        <v>3530.5833333333335</v>
      </c>
      <c r="G93" s="40">
        <v>3486.0666666666671</v>
      </c>
      <c r="H93" s="40">
        <v>3624.0666666666671</v>
      </c>
      <c r="I93" s="40">
        <v>3668.5833333333335</v>
      </c>
      <c r="J93" s="40">
        <v>3693.0666666666671</v>
      </c>
      <c r="K93" s="31">
        <v>3644.1</v>
      </c>
      <c r="L93" s="31">
        <v>3575.1</v>
      </c>
      <c r="M93" s="31">
        <v>3.2314400000000001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170.5</v>
      </c>
      <c r="D94" s="40">
        <v>170.5</v>
      </c>
      <c r="E94" s="40">
        <v>167.1</v>
      </c>
      <c r="F94" s="40">
        <v>163.69999999999999</v>
      </c>
      <c r="G94" s="40">
        <v>160.29999999999998</v>
      </c>
      <c r="H94" s="40">
        <v>173.9</v>
      </c>
      <c r="I94" s="40">
        <v>177.29999999999998</v>
      </c>
      <c r="J94" s="40">
        <v>180.70000000000002</v>
      </c>
      <c r="K94" s="31">
        <v>173.9</v>
      </c>
      <c r="L94" s="31">
        <v>167.1</v>
      </c>
      <c r="M94" s="31">
        <v>16.15605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407.65</v>
      </c>
      <c r="D95" s="40">
        <v>410.01666666666665</v>
      </c>
      <c r="E95" s="40">
        <v>402.63333333333333</v>
      </c>
      <c r="F95" s="40">
        <v>397.61666666666667</v>
      </c>
      <c r="G95" s="40">
        <v>390.23333333333335</v>
      </c>
      <c r="H95" s="40">
        <v>415.0333333333333</v>
      </c>
      <c r="I95" s="40">
        <v>422.41666666666663</v>
      </c>
      <c r="J95" s="40">
        <v>427.43333333333328</v>
      </c>
      <c r="K95" s="31">
        <v>417.4</v>
      </c>
      <c r="L95" s="31">
        <v>405</v>
      </c>
      <c r="M95" s="31">
        <v>2.80999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781.35</v>
      </c>
      <c r="D96" s="40">
        <v>775.46666666666658</v>
      </c>
      <c r="E96" s="40">
        <v>761.93333333333317</v>
      </c>
      <c r="F96" s="40">
        <v>742.51666666666654</v>
      </c>
      <c r="G96" s="40">
        <v>728.98333333333312</v>
      </c>
      <c r="H96" s="40">
        <v>794.88333333333321</v>
      </c>
      <c r="I96" s="40">
        <v>808.41666666666674</v>
      </c>
      <c r="J96" s="40">
        <v>827.83333333333326</v>
      </c>
      <c r="K96" s="31">
        <v>789</v>
      </c>
      <c r="L96" s="31">
        <v>756.05</v>
      </c>
      <c r="M96" s="31">
        <v>6.6473899999999997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2543.6</v>
      </c>
      <c r="D97" s="40">
        <v>2556.7333333333331</v>
      </c>
      <c r="E97" s="40">
        <v>2516.8666666666663</v>
      </c>
      <c r="F97" s="40">
        <v>2490.1333333333332</v>
      </c>
      <c r="G97" s="40">
        <v>2450.2666666666664</v>
      </c>
      <c r="H97" s="40">
        <v>2583.4666666666662</v>
      </c>
      <c r="I97" s="40">
        <v>2623.333333333333</v>
      </c>
      <c r="J97" s="40">
        <v>2650.0666666666662</v>
      </c>
      <c r="K97" s="31">
        <v>2596.6</v>
      </c>
      <c r="L97" s="31">
        <v>2530</v>
      </c>
      <c r="M97" s="31">
        <v>0.60355999999999999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322.14999999999998</v>
      </c>
      <c r="D98" s="40">
        <v>323.34999999999997</v>
      </c>
      <c r="E98" s="40">
        <v>317.79999999999995</v>
      </c>
      <c r="F98" s="40">
        <v>313.45</v>
      </c>
      <c r="G98" s="40">
        <v>307.89999999999998</v>
      </c>
      <c r="H98" s="40">
        <v>327.69999999999993</v>
      </c>
      <c r="I98" s="40">
        <v>333.25</v>
      </c>
      <c r="J98" s="40">
        <v>337.59999999999991</v>
      </c>
      <c r="K98" s="31">
        <v>328.9</v>
      </c>
      <c r="L98" s="31">
        <v>319</v>
      </c>
      <c r="M98" s="31">
        <v>2.9528300000000001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558.45000000000005</v>
      </c>
      <c r="D99" s="40">
        <v>553.68333333333328</v>
      </c>
      <c r="E99" s="40">
        <v>541.21666666666658</v>
      </c>
      <c r="F99" s="40">
        <v>523.98333333333335</v>
      </c>
      <c r="G99" s="40">
        <v>511.51666666666665</v>
      </c>
      <c r="H99" s="40">
        <v>570.91666666666652</v>
      </c>
      <c r="I99" s="40">
        <v>583.38333333333321</v>
      </c>
      <c r="J99" s="40">
        <v>600.61666666666645</v>
      </c>
      <c r="K99" s="31">
        <v>566.15</v>
      </c>
      <c r="L99" s="31">
        <v>536.45000000000005</v>
      </c>
      <c r="M99" s="31">
        <v>66.627399999999994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524.29999999999995</v>
      </c>
      <c r="D100" s="40">
        <v>526.19999999999993</v>
      </c>
      <c r="E100" s="40">
        <v>521.39999999999986</v>
      </c>
      <c r="F100" s="40">
        <v>518.49999999999989</v>
      </c>
      <c r="G100" s="40">
        <v>513.69999999999982</v>
      </c>
      <c r="H100" s="40">
        <v>529.09999999999991</v>
      </c>
      <c r="I100" s="40">
        <v>533.89999999999986</v>
      </c>
      <c r="J100" s="40">
        <v>536.79999999999995</v>
      </c>
      <c r="K100" s="31">
        <v>531</v>
      </c>
      <c r="L100" s="31">
        <v>523.29999999999995</v>
      </c>
      <c r="M100" s="31">
        <v>1.4908999999999999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156</v>
      </c>
      <c r="D101" s="40">
        <v>155.76666666666668</v>
      </c>
      <c r="E101" s="40">
        <v>154.23333333333335</v>
      </c>
      <c r="F101" s="40">
        <v>152.46666666666667</v>
      </c>
      <c r="G101" s="40">
        <v>150.93333333333334</v>
      </c>
      <c r="H101" s="40">
        <v>157.53333333333336</v>
      </c>
      <c r="I101" s="40">
        <v>159.06666666666672</v>
      </c>
      <c r="J101" s="40">
        <v>160.83333333333337</v>
      </c>
      <c r="K101" s="31">
        <v>157.30000000000001</v>
      </c>
      <c r="L101" s="31">
        <v>154</v>
      </c>
      <c r="M101" s="31">
        <v>110.21997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850.55</v>
      </c>
      <c r="D102" s="40">
        <v>854.05000000000007</v>
      </c>
      <c r="E102" s="40">
        <v>841.50000000000011</v>
      </c>
      <c r="F102" s="40">
        <v>832.45</v>
      </c>
      <c r="G102" s="40">
        <v>819.90000000000009</v>
      </c>
      <c r="H102" s="40">
        <v>863.10000000000014</v>
      </c>
      <c r="I102" s="40">
        <v>875.65000000000009</v>
      </c>
      <c r="J102" s="40">
        <v>884.70000000000016</v>
      </c>
      <c r="K102" s="31">
        <v>866.6</v>
      </c>
      <c r="L102" s="31">
        <v>845</v>
      </c>
      <c r="M102" s="31">
        <v>1.92113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524.79999999999995</v>
      </c>
      <c r="D103" s="40">
        <v>524.6</v>
      </c>
      <c r="E103" s="40">
        <v>511.35</v>
      </c>
      <c r="F103" s="40">
        <v>497.9</v>
      </c>
      <c r="G103" s="40">
        <v>484.65</v>
      </c>
      <c r="H103" s="40">
        <v>538.05000000000007</v>
      </c>
      <c r="I103" s="40">
        <v>551.30000000000007</v>
      </c>
      <c r="J103" s="40">
        <v>564.75000000000011</v>
      </c>
      <c r="K103" s="31">
        <v>537.85</v>
      </c>
      <c r="L103" s="31">
        <v>511.15</v>
      </c>
      <c r="M103" s="31">
        <v>0.82055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724.25</v>
      </c>
      <c r="D104" s="40">
        <v>733.48333333333323</v>
      </c>
      <c r="E104" s="40">
        <v>702.96666666666647</v>
      </c>
      <c r="F104" s="40">
        <v>681.68333333333328</v>
      </c>
      <c r="G104" s="40">
        <v>651.16666666666652</v>
      </c>
      <c r="H104" s="40">
        <v>754.76666666666642</v>
      </c>
      <c r="I104" s="40">
        <v>785.28333333333308</v>
      </c>
      <c r="J104" s="40">
        <v>806.56666666666638</v>
      </c>
      <c r="K104" s="31">
        <v>764</v>
      </c>
      <c r="L104" s="31">
        <v>712.2</v>
      </c>
      <c r="M104" s="31">
        <v>4.1832599999999998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135.05000000000001</v>
      </c>
      <c r="D105" s="40">
        <v>135.83333333333334</v>
      </c>
      <c r="E105" s="40">
        <v>134.01666666666668</v>
      </c>
      <c r="F105" s="40">
        <v>132.98333333333335</v>
      </c>
      <c r="G105" s="40">
        <v>131.16666666666669</v>
      </c>
      <c r="H105" s="40">
        <v>136.86666666666667</v>
      </c>
      <c r="I105" s="40">
        <v>138.68333333333334</v>
      </c>
      <c r="J105" s="40">
        <v>139.71666666666667</v>
      </c>
      <c r="K105" s="31">
        <v>137.65</v>
      </c>
      <c r="L105" s="31">
        <v>134.80000000000001</v>
      </c>
      <c r="M105" s="31">
        <v>4.7756999999999996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1329.15</v>
      </c>
      <c r="D106" s="40">
        <v>1328.4833333333333</v>
      </c>
      <c r="E106" s="40">
        <v>1319.9666666666667</v>
      </c>
      <c r="F106" s="40">
        <v>1310.7833333333333</v>
      </c>
      <c r="G106" s="40">
        <v>1302.2666666666667</v>
      </c>
      <c r="H106" s="40">
        <v>1337.6666666666667</v>
      </c>
      <c r="I106" s="40">
        <v>1346.1833333333336</v>
      </c>
      <c r="J106" s="40">
        <v>1355.3666666666668</v>
      </c>
      <c r="K106" s="31">
        <v>1337</v>
      </c>
      <c r="L106" s="31">
        <v>1319.3</v>
      </c>
      <c r="M106" s="31">
        <v>1.01963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21.2</v>
      </c>
      <c r="D107" s="40">
        <v>21.399999999999995</v>
      </c>
      <c r="E107" s="40">
        <v>20.949999999999989</v>
      </c>
      <c r="F107" s="40">
        <v>20.699999999999992</v>
      </c>
      <c r="G107" s="40">
        <v>20.249999999999986</v>
      </c>
      <c r="H107" s="40">
        <v>21.649999999999991</v>
      </c>
      <c r="I107" s="40">
        <v>22.1</v>
      </c>
      <c r="J107" s="40">
        <v>22.349999999999994</v>
      </c>
      <c r="K107" s="31">
        <v>21.85</v>
      </c>
      <c r="L107" s="31">
        <v>21.15</v>
      </c>
      <c r="M107" s="31">
        <v>49.334099999999999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1246.7</v>
      </c>
      <c r="D108" s="40">
        <v>1252.4833333333333</v>
      </c>
      <c r="E108" s="40">
        <v>1228.0666666666666</v>
      </c>
      <c r="F108" s="40">
        <v>1209.4333333333332</v>
      </c>
      <c r="G108" s="40">
        <v>1185.0166666666664</v>
      </c>
      <c r="H108" s="40">
        <v>1271.1166666666668</v>
      </c>
      <c r="I108" s="40">
        <v>1295.5333333333333</v>
      </c>
      <c r="J108" s="40">
        <v>1314.166666666667</v>
      </c>
      <c r="K108" s="31">
        <v>1276.9000000000001</v>
      </c>
      <c r="L108" s="31">
        <v>1233.8499999999999</v>
      </c>
      <c r="M108" s="31">
        <v>2.1892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409.7</v>
      </c>
      <c r="D109" s="40">
        <v>409.73333333333335</v>
      </c>
      <c r="E109" s="40">
        <v>401.01666666666671</v>
      </c>
      <c r="F109" s="40">
        <v>392.33333333333337</v>
      </c>
      <c r="G109" s="40">
        <v>383.61666666666673</v>
      </c>
      <c r="H109" s="40">
        <v>418.41666666666669</v>
      </c>
      <c r="I109" s="40">
        <v>427.13333333333338</v>
      </c>
      <c r="J109" s="40">
        <v>435.81666666666666</v>
      </c>
      <c r="K109" s="31">
        <v>418.45</v>
      </c>
      <c r="L109" s="31">
        <v>401.05</v>
      </c>
      <c r="M109" s="31">
        <v>2.4544899999999998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788.75</v>
      </c>
      <c r="D110" s="40">
        <v>781.58333333333337</v>
      </c>
      <c r="E110" s="40">
        <v>762.16666666666674</v>
      </c>
      <c r="F110" s="40">
        <v>735.58333333333337</v>
      </c>
      <c r="G110" s="40">
        <v>716.16666666666674</v>
      </c>
      <c r="H110" s="40">
        <v>808.16666666666674</v>
      </c>
      <c r="I110" s="40">
        <v>827.58333333333348</v>
      </c>
      <c r="J110" s="40">
        <v>854.16666666666674</v>
      </c>
      <c r="K110" s="31">
        <v>801</v>
      </c>
      <c r="L110" s="31">
        <v>755</v>
      </c>
      <c r="M110" s="31">
        <v>10.91484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4746.7</v>
      </c>
      <c r="D111" s="40">
        <v>4720.5666666666666</v>
      </c>
      <c r="E111" s="40">
        <v>4681.1333333333332</v>
      </c>
      <c r="F111" s="40">
        <v>4615.5666666666666</v>
      </c>
      <c r="G111" s="40">
        <v>4576.1333333333332</v>
      </c>
      <c r="H111" s="40">
        <v>4786.1333333333332</v>
      </c>
      <c r="I111" s="40">
        <v>4825.5666666666657</v>
      </c>
      <c r="J111" s="40">
        <v>4891.1333333333332</v>
      </c>
      <c r="K111" s="31">
        <v>4760</v>
      </c>
      <c r="L111" s="31">
        <v>4655</v>
      </c>
      <c r="M111" s="31">
        <v>0.15218999999999999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171.25</v>
      </c>
      <c r="D112" s="40">
        <v>172.4</v>
      </c>
      <c r="E112" s="40">
        <v>168.85000000000002</v>
      </c>
      <c r="F112" s="40">
        <v>166.45000000000002</v>
      </c>
      <c r="G112" s="40">
        <v>162.90000000000003</v>
      </c>
      <c r="H112" s="40">
        <v>174.8</v>
      </c>
      <c r="I112" s="40">
        <v>178.35000000000002</v>
      </c>
      <c r="J112" s="40">
        <v>180.75</v>
      </c>
      <c r="K112" s="31">
        <v>175.95</v>
      </c>
      <c r="L112" s="31">
        <v>170</v>
      </c>
      <c r="M112" s="31">
        <v>0.73046999999999995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331.7</v>
      </c>
      <c r="D113" s="40">
        <v>330.4</v>
      </c>
      <c r="E113" s="40">
        <v>324.44999999999993</v>
      </c>
      <c r="F113" s="40">
        <v>317.19999999999993</v>
      </c>
      <c r="G113" s="40">
        <v>311.24999999999989</v>
      </c>
      <c r="H113" s="40">
        <v>337.65</v>
      </c>
      <c r="I113" s="40">
        <v>343.6</v>
      </c>
      <c r="J113" s="40">
        <v>350.85</v>
      </c>
      <c r="K113" s="31">
        <v>336.35</v>
      </c>
      <c r="L113" s="31">
        <v>323.14999999999998</v>
      </c>
      <c r="M113" s="31">
        <v>24.740120000000001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635.54999999999995</v>
      </c>
      <c r="D114" s="40">
        <v>642.2833333333333</v>
      </c>
      <c r="E114" s="40">
        <v>624.36666666666656</v>
      </c>
      <c r="F114" s="40">
        <v>613.18333333333328</v>
      </c>
      <c r="G114" s="40">
        <v>595.26666666666654</v>
      </c>
      <c r="H114" s="40">
        <v>653.46666666666658</v>
      </c>
      <c r="I114" s="40">
        <v>671.38333333333333</v>
      </c>
      <c r="J114" s="40">
        <v>682.56666666666661</v>
      </c>
      <c r="K114" s="31">
        <v>660.2</v>
      </c>
      <c r="L114" s="31">
        <v>631.1</v>
      </c>
      <c r="M114" s="31">
        <v>0.43525000000000003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503.35</v>
      </c>
      <c r="D115" s="40">
        <v>506.36666666666662</v>
      </c>
      <c r="E115" s="40">
        <v>495.83333333333326</v>
      </c>
      <c r="F115" s="40">
        <v>488.31666666666666</v>
      </c>
      <c r="G115" s="40">
        <v>477.7833333333333</v>
      </c>
      <c r="H115" s="40">
        <v>513.88333333333321</v>
      </c>
      <c r="I115" s="40">
        <v>524.41666666666663</v>
      </c>
      <c r="J115" s="40">
        <v>531.93333333333317</v>
      </c>
      <c r="K115" s="31">
        <v>516.9</v>
      </c>
      <c r="L115" s="31">
        <v>498.85</v>
      </c>
      <c r="M115" s="31">
        <v>10.06725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894.4</v>
      </c>
      <c r="D116" s="40">
        <v>899.23333333333323</v>
      </c>
      <c r="E116" s="40">
        <v>887.51666666666642</v>
      </c>
      <c r="F116" s="40">
        <v>880.63333333333321</v>
      </c>
      <c r="G116" s="40">
        <v>868.9166666666664</v>
      </c>
      <c r="H116" s="40">
        <v>906.11666666666645</v>
      </c>
      <c r="I116" s="40">
        <v>917.83333333333337</v>
      </c>
      <c r="J116" s="40">
        <v>924.71666666666647</v>
      </c>
      <c r="K116" s="31">
        <v>910.95</v>
      </c>
      <c r="L116" s="31">
        <v>892.35</v>
      </c>
      <c r="M116" s="31">
        <v>29.199249999999999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150.30000000000001</v>
      </c>
      <c r="D117" s="40">
        <v>150.9</v>
      </c>
      <c r="E117" s="40">
        <v>149.30000000000001</v>
      </c>
      <c r="F117" s="40">
        <v>148.30000000000001</v>
      </c>
      <c r="G117" s="40">
        <v>146.70000000000002</v>
      </c>
      <c r="H117" s="40">
        <v>151.9</v>
      </c>
      <c r="I117" s="40">
        <v>153.49999999999997</v>
      </c>
      <c r="J117" s="40">
        <v>154.5</v>
      </c>
      <c r="K117" s="31">
        <v>152.5</v>
      </c>
      <c r="L117" s="31">
        <v>149.9</v>
      </c>
      <c r="M117" s="31">
        <v>6.2068099999999999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143.75</v>
      </c>
      <c r="D118" s="40">
        <v>144.41666666666666</v>
      </c>
      <c r="E118" s="40">
        <v>142.5333333333333</v>
      </c>
      <c r="F118" s="40">
        <v>141.31666666666663</v>
      </c>
      <c r="G118" s="40">
        <v>139.43333333333328</v>
      </c>
      <c r="H118" s="40">
        <v>145.63333333333333</v>
      </c>
      <c r="I118" s="40">
        <v>147.51666666666671</v>
      </c>
      <c r="J118" s="40">
        <v>148.73333333333335</v>
      </c>
      <c r="K118" s="31">
        <v>146.30000000000001</v>
      </c>
      <c r="L118" s="31">
        <v>143.19999999999999</v>
      </c>
      <c r="M118" s="31">
        <v>94.551000000000002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357.85</v>
      </c>
      <c r="D119" s="40">
        <v>359.40000000000003</v>
      </c>
      <c r="E119" s="40">
        <v>355.65000000000009</v>
      </c>
      <c r="F119" s="40">
        <v>353.45000000000005</v>
      </c>
      <c r="G119" s="40">
        <v>349.7000000000001</v>
      </c>
      <c r="H119" s="40">
        <v>361.60000000000008</v>
      </c>
      <c r="I119" s="40">
        <v>365.34999999999997</v>
      </c>
      <c r="J119" s="40">
        <v>367.55000000000007</v>
      </c>
      <c r="K119" s="31">
        <v>363.15</v>
      </c>
      <c r="L119" s="31">
        <v>357.2</v>
      </c>
      <c r="M119" s="31">
        <v>1.28712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4811.45</v>
      </c>
      <c r="D120" s="40">
        <v>4827.7333333333336</v>
      </c>
      <c r="E120" s="40">
        <v>4773.666666666667</v>
      </c>
      <c r="F120" s="40">
        <v>4735.8833333333332</v>
      </c>
      <c r="G120" s="40">
        <v>4681.8166666666666</v>
      </c>
      <c r="H120" s="40">
        <v>4865.5166666666673</v>
      </c>
      <c r="I120" s="40">
        <v>4919.583333333333</v>
      </c>
      <c r="J120" s="40">
        <v>4957.3666666666677</v>
      </c>
      <c r="K120" s="31">
        <v>4881.8</v>
      </c>
      <c r="L120" s="31">
        <v>4789.95</v>
      </c>
      <c r="M120" s="31">
        <v>3.35581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1642</v>
      </c>
      <c r="D121" s="40">
        <v>1640.7666666666667</v>
      </c>
      <c r="E121" s="40">
        <v>1627.5333333333333</v>
      </c>
      <c r="F121" s="40">
        <v>1613.0666666666666</v>
      </c>
      <c r="G121" s="40">
        <v>1599.8333333333333</v>
      </c>
      <c r="H121" s="40">
        <v>1655.2333333333333</v>
      </c>
      <c r="I121" s="40">
        <v>1668.4666666666665</v>
      </c>
      <c r="J121" s="40">
        <v>1682.9333333333334</v>
      </c>
      <c r="K121" s="31">
        <v>1654</v>
      </c>
      <c r="L121" s="31">
        <v>1626.3</v>
      </c>
      <c r="M121" s="31">
        <v>2.6935799999999999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3127.65</v>
      </c>
      <c r="D122" s="40">
        <v>3117.0833333333335</v>
      </c>
      <c r="E122" s="40">
        <v>3085.5666666666671</v>
      </c>
      <c r="F122" s="40">
        <v>3043.4833333333336</v>
      </c>
      <c r="G122" s="40">
        <v>3011.9666666666672</v>
      </c>
      <c r="H122" s="40">
        <v>3159.166666666667</v>
      </c>
      <c r="I122" s="40">
        <v>3190.6833333333334</v>
      </c>
      <c r="J122" s="40">
        <v>3232.7666666666669</v>
      </c>
      <c r="K122" s="31">
        <v>3148.6</v>
      </c>
      <c r="L122" s="31">
        <v>3075</v>
      </c>
      <c r="M122" s="31">
        <v>2.2531400000000001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666.1</v>
      </c>
      <c r="D123" s="40">
        <v>668.75</v>
      </c>
      <c r="E123" s="40">
        <v>660.6</v>
      </c>
      <c r="F123" s="40">
        <v>655.1</v>
      </c>
      <c r="G123" s="40">
        <v>646.95000000000005</v>
      </c>
      <c r="H123" s="40">
        <v>674.25</v>
      </c>
      <c r="I123" s="40">
        <v>682.40000000000009</v>
      </c>
      <c r="J123" s="40">
        <v>687.9</v>
      </c>
      <c r="K123" s="31">
        <v>676.9</v>
      </c>
      <c r="L123" s="31">
        <v>663.25</v>
      </c>
      <c r="M123" s="31">
        <v>6.2941399999999996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835.85</v>
      </c>
      <c r="D124" s="40">
        <v>834.68333333333339</v>
      </c>
      <c r="E124" s="40">
        <v>826.91666666666674</v>
      </c>
      <c r="F124" s="40">
        <v>817.98333333333335</v>
      </c>
      <c r="G124" s="40">
        <v>810.2166666666667</v>
      </c>
      <c r="H124" s="40">
        <v>843.61666666666679</v>
      </c>
      <c r="I124" s="40">
        <v>851.38333333333344</v>
      </c>
      <c r="J124" s="40">
        <v>860.31666666666683</v>
      </c>
      <c r="K124" s="31">
        <v>842.45</v>
      </c>
      <c r="L124" s="31">
        <v>825.75</v>
      </c>
      <c r="M124" s="31">
        <v>3.03945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638.20000000000005</v>
      </c>
      <c r="D125" s="40">
        <v>634.44999999999993</v>
      </c>
      <c r="E125" s="40">
        <v>616.74999999999989</v>
      </c>
      <c r="F125" s="40">
        <v>595.29999999999995</v>
      </c>
      <c r="G125" s="40">
        <v>577.59999999999991</v>
      </c>
      <c r="H125" s="40">
        <v>655.89999999999986</v>
      </c>
      <c r="I125" s="40">
        <v>673.59999999999991</v>
      </c>
      <c r="J125" s="40">
        <v>695.04999999999984</v>
      </c>
      <c r="K125" s="31">
        <v>652.15</v>
      </c>
      <c r="L125" s="31">
        <v>613</v>
      </c>
      <c r="M125" s="31">
        <v>2.7890100000000002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473.8</v>
      </c>
      <c r="D126" s="40">
        <v>469.18333333333334</v>
      </c>
      <c r="E126" s="40">
        <v>463.41666666666669</v>
      </c>
      <c r="F126" s="40">
        <v>453.03333333333336</v>
      </c>
      <c r="G126" s="40">
        <v>447.26666666666671</v>
      </c>
      <c r="H126" s="40">
        <v>479.56666666666666</v>
      </c>
      <c r="I126" s="40">
        <v>485.33333333333331</v>
      </c>
      <c r="J126" s="40">
        <v>495.71666666666664</v>
      </c>
      <c r="K126" s="31">
        <v>474.95</v>
      </c>
      <c r="L126" s="31">
        <v>458.8</v>
      </c>
      <c r="M126" s="31">
        <v>9.8288200000000003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975.55</v>
      </c>
      <c r="D127" s="40">
        <v>970.9</v>
      </c>
      <c r="E127" s="40">
        <v>952.34999999999991</v>
      </c>
      <c r="F127" s="40">
        <v>929.15</v>
      </c>
      <c r="G127" s="40">
        <v>910.59999999999991</v>
      </c>
      <c r="H127" s="40">
        <v>994.09999999999991</v>
      </c>
      <c r="I127" s="40">
        <v>1012.6499999999999</v>
      </c>
      <c r="J127" s="40">
        <v>1035.8499999999999</v>
      </c>
      <c r="K127" s="31">
        <v>989.45</v>
      </c>
      <c r="L127" s="31">
        <v>947.7</v>
      </c>
      <c r="M127" s="31">
        <v>45.010669999999998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954.55</v>
      </c>
      <c r="D128" s="40">
        <v>953.85</v>
      </c>
      <c r="E128" s="40">
        <v>943.1</v>
      </c>
      <c r="F128" s="40">
        <v>931.65</v>
      </c>
      <c r="G128" s="40">
        <v>920.9</v>
      </c>
      <c r="H128" s="40">
        <v>965.30000000000007</v>
      </c>
      <c r="I128" s="40">
        <v>976.05000000000007</v>
      </c>
      <c r="J128" s="40">
        <v>987.50000000000011</v>
      </c>
      <c r="K128" s="31">
        <v>964.6</v>
      </c>
      <c r="L128" s="31">
        <v>942.4</v>
      </c>
      <c r="M128" s="31">
        <v>1.41788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91.95</v>
      </c>
      <c r="D129" s="40">
        <v>92.133333333333326</v>
      </c>
      <c r="E129" s="40">
        <v>91.316666666666649</v>
      </c>
      <c r="F129" s="40">
        <v>90.683333333333323</v>
      </c>
      <c r="G129" s="40">
        <v>89.866666666666646</v>
      </c>
      <c r="H129" s="40">
        <v>92.766666666666652</v>
      </c>
      <c r="I129" s="40">
        <v>93.583333333333314</v>
      </c>
      <c r="J129" s="40">
        <v>94.216666666666654</v>
      </c>
      <c r="K129" s="31">
        <v>92.95</v>
      </c>
      <c r="L129" s="31">
        <v>91.5</v>
      </c>
      <c r="M129" s="31">
        <v>5.2254500000000004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953.15</v>
      </c>
      <c r="D130" s="40">
        <v>957.7166666666667</v>
      </c>
      <c r="E130" s="40">
        <v>945.43333333333339</v>
      </c>
      <c r="F130" s="40">
        <v>937.7166666666667</v>
      </c>
      <c r="G130" s="40">
        <v>925.43333333333339</v>
      </c>
      <c r="H130" s="40">
        <v>965.43333333333339</v>
      </c>
      <c r="I130" s="40">
        <v>977.7166666666667</v>
      </c>
      <c r="J130" s="40">
        <v>985.43333333333339</v>
      </c>
      <c r="K130" s="31">
        <v>970</v>
      </c>
      <c r="L130" s="31">
        <v>950</v>
      </c>
      <c r="M130" s="31">
        <v>0.69838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332.6</v>
      </c>
      <c r="D131" s="40">
        <v>333.5</v>
      </c>
      <c r="E131" s="40">
        <v>328.4</v>
      </c>
      <c r="F131" s="40">
        <v>324.2</v>
      </c>
      <c r="G131" s="40">
        <v>319.09999999999997</v>
      </c>
      <c r="H131" s="40">
        <v>337.7</v>
      </c>
      <c r="I131" s="40">
        <v>342.8</v>
      </c>
      <c r="J131" s="40">
        <v>347</v>
      </c>
      <c r="K131" s="31">
        <v>338.6</v>
      </c>
      <c r="L131" s="31">
        <v>329.3</v>
      </c>
      <c r="M131" s="31">
        <v>55.863349999999997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588.29999999999995</v>
      </c>
      <c r="D132" s="40">
        <v>585.55000000000007</v>
      </c>
      <c r="E132" s="40">
        <v>579.60000000000014</v>
      </c>
      <c r="F132" s="40">
        <v>570.90000000000009</v>
      </c>
      <c r="G132" s="40">
        <v>564.95000000000016</v>
      </c>
      <c r="H132" s="40">
        <v>594.25000000000011</v>
      </c>
      <c r="I132" s="40">
        <v>600.20000000000016</v>
      </c>
      <c r="J132" s="40">
        <v>608.90000000000009</v>
      </c>
      <c r="K132" s="31">
        <v>591.5</v>
      </c>
      <c r="L132" s="31">
        <v>576.85</v>
      </c>
      <c r="M132" s="31">
        <v>53.189619999999998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1918</v>
      </c>
      <c r="D133" s="40">
        <v>1912.9666666666665</v>
      </c>
      <c r="E133" s="40">
        <v>1889.383333333333</v>
      </c>
      <c r="F133" s="40">
        <v>1860.7666666666664</v>
      </c>
      <c r="G133" s="40">
        <v>1837.1833333333329</v>
      </c>
      <c r="H133" s="40">
        <v>1941.583333333333</v>
      </c>
      <c r="I133" s="40">
        <v>1965.1666666666665</v>
      </c>
      <c r="J133" s="40">
        <v>1993.7833333333331</v>
      </c>
      <c r="K133" s="31">
        <v>1936.55</v>
      </c>
      <c r="L133" s="31">
        <v>1884.35</v>
      </c>
      <c r="M133" s="31">
        <v>0.76759999999999995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2142.4499999999998</v>
      </c>
      <c r="D134" s="40">
        <v>2146.3999999999996</v>
      </c>
      <c r="E134" s="40">
        <v>2122.4499999999994</v>
      </c>
      <c r="F134" s="40">
        <v>2102.4499999999998</v>
      </c>
      <c r="G134" s="40">
        <v>2078.4999999999995</v>
      </c>
      <c r="H134" s="40">
        <v>2166.3999999999992</v>
      </c>
      <c r="I134" s="40">
        <v>2190.35</v>
      </c>
      <c r="J134" s="40">
        <v>2210.349999999999</v>
      </c>
      <c r="K134" s="31">
        <v>2170.35</v>
      </c>
      <c r="L134" s="31">
        <v>2126.4</v>
      </c>
      <c r="M134" s="31">
        <v>7.6867099999999997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176.1</v>
      </c>
      <c r="D135" s="40">
        <v>177.54999999999998</v>
      </c>
      <c r="E135" s="40">
        <v>173.69999999999996</v>
      </c>
      <c r="F135" s="40">
        <v>171.29999999999998</v>
      </c>
      <c r="G135" s="40">
        <v>167.44999999999996</v>
      </c>
      <c r="H135" s="40">
        <v>179.94999999999996</v>
      </c>
      <c r="I135" s="40">
        <v>183.79999999999998</v>
      </c>
      <c r="J135" s="40">
        <v>186.19999999999996</v>
      </c>
      <c r="K135" s="31">
        <v>181.4</v>
      </c>
      <c r="L135" s="31">
        <v>175.15</v>
      </c>
      <c r="M135" s="31">
        <v>12.37194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208.55</v>
      </c>
      <c r="D136" s="40">
        <v>209.36666666666667</v>
      </c>
      <c r="E136" s="40">
        <v>204.23333333333335</v>
      </c>
      <c r="F136" s="40">
        <v>199.91666666666669</v>
      </c>
      <c r="G136" s="40">
        <v>194.78333333333336</v>
      </c>
      <c r="H136" s="40">
        <v>213.68333333333334</v>
      </c>
      <c r="I136" s="40">
        <v>218.81666666666666</v>
      </c>
      <c r="J136" s="40">
        <v>223.13333333333333</v>
      </c>
      <c r="K136" s="31">
        <v>214.5</v>
      </c>
      <c r="L136" s="31">
        <v>205.05</v>
      </c>
      <c r="M136" s="31">
        <v>17.336680000000001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899.9</v>
      </c>
      <c r="D137" s="40">
        <v>895.80000000000007</v>
      </c>
      <c r="E137" s="40">
        <v>887.50000000000011</v>
      </c>
      <c r="F137" s="40">
        <v>875.1</v>
      </c>
      <c r="G137" s="40">
        <v>866.80000000000007</v>
      </c>
      <c r="H137" s="40">
        <v>908.20000000000016</v>
      </c>
      <c r="I137" s="40">
        <v>916.50000000000011</v>
      </c>
      <c r="J137" s="40">
        <v>928.9000000000002</v>
      </c>
      <c r="K137" s="31">
        <v>904.1</v>
      </c>
      <c r="L137" s="31">
        <v>883.4</v>
      </c>
      <c r="M137" s="31">
        <v>0.35095999999999999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534.95000000000005</v>
      </c>
      <c r="D138" s="40">
        <v>538.20000000000005</v>
      </c>
      <c r="E138" s="40">
        <v>526.95000000000005</v>
      </c>
      <c r="F138" s="40">
        <v>518.95000000000005</v>
      </c>
      <c r="G138" s="40">
        <v>507.70000000000005</v>
      </c>
      <c r="H138" s="40">
        <v>546.20000000000005</v>
      </c>
      <c r="I138" s="40">
        <v>557.45000000000005</v>
      </c>
      <c r="J138" s="40">
        <v>565.45000000000005</v>
      </c>
      <c r="K138" s="31">
        <v>549.45000000000005</v>
      </c>
      <c r="L138" s="31">
        <v>530.20000000000005</v>
      </c>
      <c r="M138" s="31">
        <v>1.8254900000000001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13.25</v>
      </c>
      <c r="D139" s="40">
        <v>13.266666666666666</v>
      </c>
      <c r="E139" s="40">
        <v>12.733333333333331</v>
      </c>
      <c r="F139" s="40">
        <v>12.216666666666665</v>
      </c>
      <c r="G139" s="40">
        <v>11.68333333333333</v>
      </c>
      <c r="H139" s="40">
        <v>13.783333333333331</v>
      </c>
      <c r="I139" s="40">
        <v>14.316666666666666</v>
      </c>
      <c r="J139" s="40">
        <v>14.833333333333332</v>
      </c>
      <c r="K139" s="31">
        <v>13.8</v>
      </c>
      <c r="L139" s="31">
        <v>12.75</v>
      </c>
      <c r="M139" s="31">
        <v>167.88517999999999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206.25</v>
      </c>
      <c r="D140" s="40">
        <v>206.35</v>
      </c>
      <c r="E140" s="40">
        <v>200.29999999999998</v>
      </c>
      <c r="F140" s="40">
        <v>194.35</v>
      </c>
      <c r="G140" s="40">
        <v>188.29999999999998</v>
      </c>
      <c r="H140" s="40">
        <v>212.29999999999998</v>
      </c>
      <c r="I140" s="40">
        <v>218.35</v>
      </c>
      <c r="J140" s="40">
        <v>224.29999999999998</v>
      </c>
      <c r="K140" s="31">
        <v>212.4</v>
      </c>
      <c r="L140" s="31">
        <v>200.4</v>
      </c>
      <c r="M140" s="31">
        <v>9.4984900000000003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4948.7</v>
      </c>
      <c r="D141" s="40">
        <v>4927.416666666667</v>
      </c>
      <c r="E141" s="40">
        <v>4881.8333333333339</v>
      </c>
      <c r="F141" s="40">
        <v>4814.9666666666672</v>
      </c>
      <c r="G141" s="40">
        <v>4769.3833333333341</v>
      </c>
      <c r="H141" s="40">
        <v>4994.2833333333338</v>
      </c>
      <c r="I141" s="40">
        <v>5039.8666666666677</v>
      </c>
      <c r="J141" s="40">
        <v>5106.7333333333336</v>
      </c>
      <c r="K141" s="31">
        <v>4973</v>
      </c>
      <c r="L141" s="31">
        <v>4860.55</v>
      </c>
      <c r="M141" s="31">
        <v>3.1404399999999999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4214.25</v>
      </c>
      <c r="D142" s="40">
        <v>4205.7</v>
      </c>
      <c r="E142" s="40">
        <v>4178.5499999999993</v>
      </c>
      <c r="F142" s="40">
        <v>4142.8499999999995</v>
      </c>
      <c r="G142" s="40">
        <v>4115.6999999999989</v>
      </c>
      <c r="H142" s="40">
        <v>4241.3999999999996</v>
      </c>
      <c r="I142" s="40">
        <v>4268.5499999999993</v>
      </c>
      <c r="J142" s="40">
        <v>4304.25</v>
      </c>
      <c r="K142" s="31">
        <v>4232.8500000000004</v>
      </c>
      <c r="L142" s="31">
        <v>4170</v>
      </c>
      <c r="M142" s="31">
        <v>1.47617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3820.25</v>
      </c>
      <c r="D143" s="40">
        <v>3832.3333333333335</v>
      </c>
      <c r="E143" s="40">
        <v>3789.6166666666668</v>
      </c>
      <c r="F143" s="40">
        <v>3758.9833333333331</v>
      </c>
      <c r="G143" s="40">
        <v>3716.2666666666664</v>
      </c>
      <c r="H143" s="40">
        <v>3862.9666666666672</v>
      </c>
      <c r="I143" s="40">
        <v>3905.6833333333334</v>
      </c>
      <c r="J143" s="40">
        <v>3936.3166666666675</v>
      </c>
      <c r="K143" s="31">
        <v>3875.05</v>
      </c>
      <c r="L143" s="31">
        <v>3801.7</v>
      </c>
      <c r="M143" s="31">
        <v>1.22126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4652.2</v>
      </c>
      <c r="D144" s="40">
        <v>4673.333333333333</v>
      </c>
      <c r="E144" s="40">
        <v>4610.8666666666659</v>
      </c>
      <c r="F144" s="40">
        <v>4569.5333333333328</v>
      </c>
      <c r="G144" s="40">
        <v>4507.0666666666657</v>
      </c>
      <c r="H144" s="40">
        <v>4714.6666666666661</v>
      </c>
      <c r="I144" s="40">
        <v>4777.1333333333332</v>
      </c>
      <c r="J144" s="40">
        <v>4818.4666666666662</v>
      </c>
      <c r="K144" s="31">
        <v>4735.8</v>
      </c>
      <c r="L144" s="31">
        <v>4632</v>
      </c>
      <c r="M144" s="31">
        <v>7.9389500000000002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401.6</v>
      </c>
      <c r="D145" s="40">
        <v>406.40000000000003</v>
      </c>
      <c r="E145" s="40">
        <v>394.00000000000006</v>
      </c>
      <c r="F145" s="40">
        <v>386.40000000000003</v>
      </c>
      <c r="G145" s="40">
        <v>374.00000000000006</v>
      </c>
      <c r="H145" s="40">
        <v>414.00000000000006</v>
      </c>
      <c r="I145" s="40">
        <v>426.40000000000003</v>
      </c>
      <c r="J145" s="40">
        <v>434.00000000000006</v>
      </c>
      <c r="K145" s="31">
        <v>418.8</v>
      </c>
      <c r="L145" s="31">
        <v>398.8</v>
      </c>
      <c r="M145" s="31">
        <v>4.4626700000000001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105.1</v>
      </c>
      <c r="D146" s="40">
        <v>105.59999999999998</v>
      </c>
      <c r="E146" s="40">
        <v>104.09999999999997</v>
      </c>
      <c r="F146" s="40">
        <v>103.09999999999998</v>
      </c>
      <c r="G146" s="40">
        <v>101.59999999999997</v>
      </c>
      <c r="H146" s="40">
        <v>106.59999999999997</v>
      </c>
      <c r="I146" s="40">
        <v>108.1</v>
      </c>
      <c r="J146" s="40">
        <v>109.09999999999997</v>
      </c>
      <c r="K146" s="31">
        <v>107.1</v>
      </c>
      <c r="L146" s="31">
        <v>104.6</v>
      </c>
      <c r="M146" s="31">
        <v>1.8900300000000001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235</v>
      </c>
      <c r="D147" s="40">
        <v>236.4</v>
      </c>
      <c r="E147" s="40">
        <v>232.3</v>
      </c>
      <c r="F147" s="40">
        <v>229.6</v>
      </c>
      <c r="G147" s="40">
        <v>225.5</v>
      </c>
      <c r="H147" s="40">
        <v>239.10000000000002</v>
      </c>
      <c r="I147" s="40">
        <v>243.2</v>
      </c>
      <c r="J147" s="40">
        <v>245.90000000000003</v>
      </c>
      <c r="K147" s="31">
        <v>240.5</v>
      </c>
      <c r="L147" s="31">
        <v>233.7</v>
      </c>
      <c r="M147" s="31">
        <v>1.2933399999999999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84.25</v>
      </c>
      <c r="D148" s="40">
        <v>84.283333333333331</v>
      </c>
      <c r="E148" s="40">
        <v>83.11666666666666</v>
      </c>
      <c r="F148" s="40">
        <v>81.983333333333334</v>
      </c>
      <c r="G148" s="40">
        <v>80.816666666666663</v>
      </c>
      <c r="H148" s="40">
        <v>85.416666666666657</v>
      </c>
      <c r="I148" s="40">
        <v>86.583333333333343</v>
      </c>
      <c r="J148" s="40">
        <v>87.716666666666654</v>
      </c>
      <c r="K148" s="31">
        <v>85.45</v>
      </c>
      <c r="L148" s="31">
        <v>83.15</v>
      </c>
      <c r="M148" s="31">
        <v>19.57987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2546.8000000000002</v>
      </c>
      <c r="D149" s="40">
        <v>2566.3166666666671</v>
      </c>
      <c r="E149" s="40">
        <v>2503.733333333334</v>
      </c>
      <c r="F149" s="40">
        <v>2460.666666666667</v>
      </c>
      <c r="G149" s="40">
        <v>2398.0833333333339</v>
      </c>
      <c r="H149" s="40">
        <v>2609.3833333333341</v>
      </c>
      <c r="I149" s="40">
        <v>2671.9666666666672</v>
      </c>
      <c r="J149" s="40">
        <v>2715.0333333333342</v>
      </c>
      <c r="K149" s="31">
        <v>2628.9</v>
      </c>
      <c r="L149" s="31">
        <v>2523.25</v>
      </c>
      <c r="M149" s="31">
        <v>41.340449999999997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205.5</v>
      </c>
      <c r="D150" s="40">
        <v>207.16666666666666</v>
      </c>
      <c r="E150" s="40">
        <v>203.0333333333333</v>
      </c>
      <c r="F150" s="40">
        <v>200.56666666666663</v>
      </c>
      <c r="G150" s="40">
        <v>196.43333333333328</v>
      </c>
      <c r="H150" s="40">
        <v>209.63333333333333</v>
      </c>
      <c r="I150" s="40">
        <v>213.76666666666671</v>
      </c>
      <c r="J150" s="40">
        <v>216.23333333333335</v>
      </c>
      <c r="K150" s="31">
        <v>211.3</v>
      </c>
      <c r="L150" s="31">
        <v>204.7</v>
      </c>
      <c r="M150" s="31">
        <v>2.1081799999999999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562.95000000000005</v>
      </c>
      <c r="D151" s="40">
        <v>561.75</v>
      </c>
      <c r="E151" s="40">
        <v>557.20000000000005</v>
      </c>
      <c r="F151" s="40">
        <v>551.45000000000005</v>
      </c>
      <c r="G151" s="40">
        <v>546.90000000000009</v>
      </c>
      <c r="H151" s="40">
        <v>567.5</v>
      </c>
      <c r="I151" s="40">
        <v>572.04999999999995</v>
      </c>
      <c r="J151" s="40">
        <v>577.79999999999995</v>
      </c>
      <c r="K151" s="31">
        <v>566.29999999999995</v>
      </c>
      <c r="L151" s="31">
        <v>556</v>
      </c>
      <c r="M151" s="31">
        <v>1.77755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1661.2</v>
      </c>
      <c r="D152" s="40">
        <v>1681.3666666666668</v>
      </c>
      <c r="E152" s="40">
        <v>1632.8333333333335</v>
      </c>
      <c r="F152" s="40">
        <v>1604.4666666666667</v>
      </c>
      <c r="G152" s="40">
        <v>1555.9333333333334</v>
      </c>
      <c r="H152" s="40">
        <v>1709.7333333333336</v>
      </c>
      <c r="I152" s="40">
        <v>1758.2666666666669</v>
      </c>
      <c r="J152" s="40">
        <v>1786.6333333333337</v>
      </c>
      <c r="K152" s="31">
        <v>1729.9</v>
      </c>
      <c r="L152" s="31">
        <v>1653</v>
      </c>
      <c r="M152" s="31">
        <v>0.74441999999999997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70.75</v>
      </c>
      <c r="D153" s="40">
        <v>71.566666666666663</v>
      </c>
      <c r="E153" s="40">
        <v>69.533333333333331</v>
      </c>
      <c r="F153" s="40">
        <v>68.316666666666663</v>
      </c>
      <c r="G153" s="40">
        <v>66.283333333333331</v>
      </c>
      <c r="H153" s="40">
        <v>72.783333333333331</v>
      </c>
      <c r="I153" s="40">
        <v>74.816666666666663</v>
      </c>
      <c r="J153" s="40">
        <v>76.033333333333331</v>
      </c>
      <c r="K153" s="31">
        <v>73.599999999999994</v>
      </c>
      <c r="L153" s="31">
        <v>70.349999999999994</v>
      </c>
      <c r="M153" s="31">
        <v>38.050049999999999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125.25</v>
      </c>
      <c r="D154" s="40">
        <v>124.96666666666665</v>
      </c>
      <c r="E154" s="40">
        <v>122.33333333333331</v>
      </c>
      <c r="F154" s="40">
        <v>119.41666666666666</v>
      </c>
      <c r="G154" s="40">
        <v>116.78333333333332</v>
      </c>
      <c r="H154" s="40">
        <v>127.88333333333331</v>
      </c>
      <c r="I154" s="40">
        <v>130.51666666666665</v>
      </c>
      <c r="J154" s="40">
        <v>133.43333333333331</v>
      </c>
      <c r="K154" s="31">
        <v>127.6</v>
      </c>
      <c r="L154" s="31">
        <v>122.05</v>
      </c>
      <c r="M154" s="31">
        <v>7.7366900000000003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738.4</v>
      </c>
      <c r="D155" s="40">
        <v>740.43333333333339</v>
      </c>
      <c r="E155" s="40">
        <v>734.01666666666677</v>
      </c>
      <c r="F155" s="40">
        <v>729.63333333333333</v>
      </c>
      <c r="G155" s="40">
        <v>723.2166666666667</v>
      </c>
      <c r="H155" s="40">
        <v>744.81666666666683</v>
      </c>
      <c r="I155" s="40">
        <v>751.23333333333335</v>
      </c>
      <c r="J155" s="40">
        <v>755.6166666666669</v>
      </c>
      <c r="K155" s="31">
        <v>746.85</v>
      </c>
      <c r="L155" s="31">
        <v>736.05</v>
      </c>
      <c r="M155" s="31">
        <v>0.31035000000000001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1272.4000000000001</v>
      </c>
      <c r="D156" s="40">
        <v>1273.05</v>
      </c>
      <c r="E156" s="40">
        <v>1258.0999999999999</v>
      </c>
      <c r="F156" s="40">
        <v>1243.8</v>
      </c>
      <c r="G156" s="40">
        <v>1228.8499999999999</v>
      </c>
      <c r="H156" s="40">
        <v>1287.3499999999999</v>
      </c>
      <c r="I156" s="40">
        <v>1302.3000000000002</v>
      </c>
      <c r="J156" s="40">
        <v>1316.6</v>
      </c>
      <c r="K156" s="31">
        <v>1288</v>
      </c>
      <c r="L156" s="31">
        <v>1258.75</v>
      </c>
      <c r="M156" s="31">
        <v>14.133240000000001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166.25</v>
      </c>
      <c r="D157" s="40">
        <v>167.11666666666667</v>
      </c>
      <c r="E157" s="40">
        <v>164.63333333333335</v>
      </c>
      <c r="F157" s="40">
        <v>163.01666666666668</v>
      </c>
      <c r="G157" s="40">
        <v>160.53333333333336</v>
      </c>
      <c r="H157" s="40">
        <v>168.73333333333335</v>
      </c>
      <c r="I157" s="40">
        <v>171.2166666666667</v>
      </c>
      <c r="J157" s="40">
        <v>172.83333333333334</v>
      </c>
      <c r="K157" s="31">
        <v>169.6</v>
      </c>
      <c r="L157" s="31">
        <v>165.5</v>
      </c>
      <c r="M157" s="31">
        <v>46.253210000000003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360.2</v>
      </c>
      <c r="D158" s="40">
        <v>363.73333333333335</v>
      </c>
      <c r="E158" s="40">
        <v>354.4666666666667</v>
      </c>
      <c r="F158" s="40">
        <v>348.73333333333335</v>
      </c>
      <c r="G158" s="40">
        <v>339.4666666666667</v>
      </c>
      <c r="H158" s="40">
        <v>369.4666666666667</v>
      </c>
      <c r="I158" s="40">
        <v>378.73333333333335</v>
      </c>
      <c r="J158" s="40">
        <v>384.4666666666667</v>
      </c>
      <c r="K158" s="31">
        <v>373</v>
      </c>
      <c r="L158" s="31">
        <v>358</v>
      </c>
      <c r="M158" s="31">
        <v>3.87012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85.3</v>
      </c>
      <c r="D159" s="40">
        <v>85.283333333333317</v>
      </c>
      <c r="E159" s="40">
        <v>84.46666666666664</v>
      </c>
      <c r="F159" s="40">
        <v>83.633333333333326</v>
      </c>
      <c r="G159" s="40">
        <v>82.816666666666649</v>
      </c>
      <c r="H159" s="40">
        <v>86.116666666666632</v>
      </c>
      <c r="I159" s="40">
        <v>86.933333333333323</v>
      </c>
      <c r="J159" s="40">
        <v>87.766666666666623</v>
      </c>
      <c r="K159" s="31">
        <v>86.1</v>
      </c>
      <c r="L159" s="31">
        <v>84.45</v>
      </c>
      <c r="M159" s="31">
        <v>97.402349999999998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2895.3</v>
      </c>
      <c r="D160" s="40">
        <v>2899.1166666666668</v>
      </c>
      <c r="E160" s="40">
        <v>2866.2333333333336</v>
      </c>
      <c r="F160" s="40">
        <v>2837.166666666667</v>
      </c>
      <c r="G160" s="40">
        <v>2804.2833333333338</v>
      </c>
      <c r="H160" s="40">
        <v>2928.1833333333334</v>
      </c>
      <c r="I160" s="40">
        <v>2961.0666666666666</v>
      </c>
      <c r="J160" s="40">
        <v>2990.1333333333332</v>
      </c>
      <c r="K160" s="31">
        <v>2932</v>
      </c>
      <c r="L160" s="31">
        <v>2870.05</v>
      </c>
      <c r="M160" s="31">
        <v>0.29160000000000003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489.85</v>
      </c>
      <c r="D161" s="40">
        <v>493.33333333333331</v>
      </c>
      <c r="E161" s="40">
        <v>483.96666666666664</v>
      </c>
      <c r="F161" s="40">
        <v>478.08333333333331</v>
      </c>
      <c r="G161" s="40">
        <v>468.71666666666664</v>
      </c>
      <c r="H161" s="40">
        <v>499.21666666666664</v>
      </c>
      <c r="I161" s="40">
        <v>508.58333333333331</v>
      </c>
      <c r="J161" s="40">
        <v>514.4666666666667</v>
      </c>
      <c r="K161" s="31">
        <v>502.7</v>
      </c>
      <c r="L161" s="31">
        <v>487.45</v>
      </c>
      <c r="M161" s="31">
        <v>5.8665599999999998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166.9</v>
      </c>
      <c r="D162" s="40">
        <v>167.2</v>
      </c>
      <c r="E162" s="40">
        <v>164.89999999999998</v>
      </c>
      <c r="F162" s="40">
        <v>162.89999999999998</v>
      </c>
      <c r="G162" s="40">
        <v>160.59999999999997</v>
      </c>
      <c r="H162" s="40">
        <v>169.2</v>
      </c>
      <c r="I162" s="40">
        <v>171.5</v>
      </c>
      <c r="J162" s="40">
        <v>173.5</v>
      </c>
      <c r="K162" s="31">
        <v>169.5</v>
      </c>
      <c r="L162" s="31">
        <v>165.2</v>
      </c>
      <c r="M162" s="31">
        <v>6.2960099999999999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201.1</v>
      </c>
      <c r="D163" s="40">
        <v>202.9</v>
      </c>
      <c r="E163" s="40">
        <v>196.45000000000002</v>
      </c>
      <c r="F163" s="40">
        <v>191.8</v>
      </c>
      <c r="G163" s="40">
        <v>185.35000000000002</v>
      </c>
      <c r="H163" s="40">
        <v>207.55</v>
      </c>
      <c r="I163" s="40">
        <v>214</v>
      </c>
      <c r="J163" s="40">
        <v>218.65</v>
      </c>
      <c r="K163" s="31">
        <v>209.35</v>
      </c>
      <c r="L163" s="31">
        <v>198.25</v>
      </c>
      <c r="M163" s="31">
        <v>112.09987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236.5</v>
      </c>
      <c r="D164" s="40">
        <v>238.25</v>
      </c>
      <c r="E164" s="40">
        <v>233.6</v>
      </c>
      <c r="F164" s="40">
        <v>230.7</v>
      </c>
      <c r="G164" s="40">
        <v>226.04999999999998</v>
      </c>
      <c r="H164" s="40">
        <v>241.15</v>
      </c>
      <c r="I164" s="40">
        <v>245.79999999999998</v>
      </c>
      <c r="J164" s="40">
        <v>248.70000000000002</v>
      </c>
      <c r="K164" s="31">
        <v>242.9</v>
      </c>
      <c r="L164" s="31">
        <v>235.35</v>
      </c>
      <c r="M164" s="31">
        <v>9.8582000000000001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7.1</v>
      </c>
      <c r="D165" s="40">
        <v>7.2</v>
      </c>
      <c r="E165" s="40">
        <v>6.9</v>
      </c>
      <c r="F165" s="40">
        <v>6.7</v>
      </c>
      <c r="G165" s="40">
        <v>6.4</v>
      </c>
      <c r="H165" s="40">
        <v>7.4</v>
      </c>
      <c r="I165" s="40">
        <v>7.6999999999999993</v>
      </c>
      <c r="J165" s="40">
        <v>7.9</v>
      </c>
      <c r="K165" s="31">
        <v>7.5</v>
      </c>
      <c r="L165" s="31">
        <v>7</v>
      </c>
      <c r="M165" s="31">
        <v>40.18488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49.15</v>
      </c>
      <c r="D166" s="40">
        <v>49.5</v>
      </c>
      <c r="E166" s="40">
        <v>48.65</v>
      </c>
      <c r="F166" s="40">
        <v>48.15</v>
      </c>
      <c r="G166" s="40">
        <v>47.3</v>
      </c>
      <c r="H166" s="40">
        <v>50</v>
      </c>
      <c r="I166" s="40">
        <v>50.849999999999994</v>
      </c>
      <c r="J166" s="40">
        <v>51.35</v>
      </c>
      <c r="K166" s="31">
        <v>50.35</v>
      </c>
      <c r="L166" s="31">
        <v>49</v>
      </c>
      <c r="M166" s="31">
        <v>13.31015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148.4</v>
      </c>
      <c r="D167" s="40">
        <v>149.26666666666668</v>
      </c>
      <c r="E167" s="40">
        <v>146.63333333333335</v>
      </c>
      <c r="F167" s="40">
        <v>144.86666666666667</v>
      </c>
      <c r="G167" s="40">
        <v>142.23333333333335</v>
      </c>
      <c r="H167" s="40">
        <v>151.03333333333336</v>
      </c>
      <c r="I167" s="40">
        <v>153.66666666666669</v>
      </c>
      <c r="J167" s="40">
        <v>155.43333333333337</v>
      </c>
      <c r="K167" s="31">
        <v>151.9</v>
      </c>
      <c r="L167" s="31">
        <v>147.5</v>
      </c>
      <c r="M167" s="31">
        <v>100.80885000000001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306.35000000000002</v>
      </c>
      <c r="D168" s="40">
        <v>309.11666666666667</v>
      </c>
      <c r="E168" s="40">
        <v>302.23333333333335</v>
      </c>
      <c r="F168" s="40">
        <v>298.11666666666667</v>
      </c>
      <c r="G168" s="40">
        <v>291.23333333333335</v>
      </c>
      <c r="H168" s="40">
        <v>313.23333333333335</v>
      </c>
      <c r="I168" s="40">
        <v>320.11666666666667</v>
      </c>
      <c r="J168" s="40">
        <v>324.23333333333335</v>
      </c>
      <c r="K168" s="31">
        <v>316</v>
      </c>
      <c r="L168" s="31">
        <v>305</v>
      </c>
      <c r="M168" s="31">
        <v>1.4719199999999999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4417.8500000000004</v>
      </c>
      <c r="D169" s="40">
        <v>4440.95</v>
      </c>
      <c r="E169" s="40">
        <v>4341.8999999999996</v>
      </c>
      <c r="F169" s="40">
        <v>4265.95</v>
      </c>
      <c r="G169" s="40">
        <v>4166.8999999999996</v>
      </c>
      <c r="H169" s="40">
        <v>4516.8999999999996</v>
      </c>
      <c r="I169" s="40">
        <v>4615.9500000000007</v>
      </c>
      <c r="J169" s="40">
        <v>4691.8999999999996</v>
      </c>
      <c r="K169" s="31">
        <v>4540</v>
      </c>
      <c r="L169" s="31">
        <v>4365</v>
      </c>
      <c r="M169" s="31">
        <v>2.5192100000000002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28.05</v>
      </c>
      <c r="D170" s="40">
        <v>28.183333333333334</v>
      </c>
      <c r="E170" s="40">
        <v>27.666666666666668</v>
      </c>
      <c r="F170" s="40">
        <v>27.283333333333335</v>
      </c>
      <c r="G170" s="40">
        <v>26.766666666666669</v>
      </c>
      <c r="H170" s="40">
        <v>28.566666666666666</v>
      </c>
      <c r="I170" s="40">
        <v>29.083333333333332</v>
      </c>
      <c r="J170" s="40">
        <v>29.466666666666665</v>
      </c>
      <c r="K170" s="31">
        <v>28.7</v>
      </c>
      <c r="L170" s="31">
        <v>27.8</v>
      </c>
      <c r="M170" s="31">
        <v>96.815669999999997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3053.4</v>
      </c>
      <c r="D171" s="40">
        <v>3055.9333333333329</v>
      </c>
      <c r="E171" s="40">
        <v>3023.8666666666659</v>
      </c>
      <c r="F171" s="40">
        <v>2994.333333333333</v>
      </c>
      <c r="G171" s="40">
        <v>2962.266666666666</v>
      </c>
      <c r="H171" s="40">
        <v>3085.4666666666658</v>
      </c>
      <c r="I171" s="40">
        <v>3117.5333333333324</v>
      </c>
      <c r="J171" s="40">
        <v>3147.0666666666657</v>
      </c>
      <c r="K171" s="31">
        <v>3088</v>
      </c>
      <c r="L171" s="31">
        <v>3026.4</v>
      </c>
      <c r="M171" s="31">
        <v>0.31091999999999997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191.1</v>
      </c>
      <c r="D172" s="40">
        <v>192.21666666666667</v>
      </c>
      <c r="E172" s="40">
        <v>189.13333333333333</v>
      </c>
      <c r="F172" s="40">
        <v>187.16666666666666</v>
      </c>
      <c r="G172" s="40">
        <v>184.08333333333331</v>
      </c>
      <c r="H172" s="40">
        <v>194.18333333333334</v>
      </c>
      <c r="I172" s="40">
        <v>197.26666666666665</v>
      </c>
      <c r="J172" s="40">
        <v>199.23333333333335</v>
      </c>
      <c r="K172" s="31">
        <v>195.3</v>
      </c>
      <c r="L172" s="31">
        <v>190.25</v>
      </c>
      <c r="M172" s="31">
        <v>0.87455000000000005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3292.5</v>
      </c>
      <c r="D173" s="40">
        <v>3319.2666666666664</v>
      </c>
      <c r="E173" s="40">
        <v>3228.5333333333328</v>
      </c>
      <c r="F173" s="40">
        <v>3164.5666666666666</v>
      </c>
      <c r="G173" s="40">
        <v>3073.833333333333</v>
      </c>
      <c r="H173" s="40">
        <v>3383.2333333333327</v>
      </c>
      <c r="I173" s="40">
        <v>3473.9666666666662</v>
      </c>
      <c r="J173" s="40">
        <v>3537.9333333333325</v>
      </c>
      <c r="K173" s="31">
        <v>3410</v>
      </c>
      <c r="L173" s="31">
        <v>3255.3</v>
      </c>
      <c r="M173" s="31">
        <v>0.16192999999999999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165.3</v>
      </c>
      <c r="D174" s="40">
        <v>167.35</v>
      </c>
      <c r="E174" s="40">
        <v>161.69999999999999</v>
      </c>
      <c r="F174" s="40">
        <v>158.1</v>
      </c>
      <c r="G174" s="40">
        <v>152.44999999999999</v>
      </c>
      <c r="H174" s="40">
        <v>170.95</v>
      </c>
      <c r="I174" s="40">
        <v>176.60000000000002</v>
      </c>
      <c r="J174" s="40">
        <v>180.2</v>
      </c>
      <c r="K174" s="31">
        <v>173</v>
      </c>
      <c r="L174" s="31">
        <v>163.75</v>
      </c>
      <c r="M174" s="31">
        <v>18.195329999999998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5927.4</v>
      </c>
      <c r="D175" s="40">
        <v>5936.5166666666664</v>
      </c>
      <c r="E175" s="40">
        <v>5880.8833333333332</v>
      </c>
      <c r="F175" s="40">
        <v>5834.3666666666668</v>
      </c>
      <c r="G175" s="40">
        <v>5778.7333333333336</v>
      </c>
      <c r="H175" s="40">
        <v>5983.0333333333328</v>
      </c>
      <c r="I175" s="40">
        <v>6038.6666666666661</v>
      </c>
      <c r="J175" s="40">
        <v>6085.1833333333325</v>
      </c>
      <c r="K175" s="31">
        <v>5992.15</v>
      </c>
      <c r="L175" s="31">
        <v>5890</v>
      </c>
      <c r="M175" s="31">
        <v>4.8710000000000003E-2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4287.2</v>
      </c>
      <c r="D176" s="40">
        <v>4283.5166666666673</v>
      </c>
      <c r="E176" s="40">
        <v>4237.0333333333347</v>
      </c>
      <c r="F176" s="40">
        <v>4186.8666666666677</v>
      </c>
      <c r="G176" s="40">
        <v>4140.383333333335</v>
      </c>
      <c r="H176" s="40">
        <v>4333.6833333333343</v>
      </c>
      <c r="I176" s="40">
        <v>4380.1666666666661</v>
      </c>
      <c r="J176" s="40">
        <v>4430.3333333333339</v>
      </c>
      <c r="K176" s="31">
        <v>4330</v>
      </c>
      <c r="L176" s="31">
        <v>4233.3500000000004</v>
      </c>
      <c r="M176" s="31">
        <v>2.7421099999999998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1606.7</v>
      </c>
      <c r="D177" s="40">
        <v>1613.8999999999999</v>
      </c>
      <c r="E177" s="40">
        <v>1597.7999999999997</v>
      </c>
      <c r="F177" s="40">
        <v>1588.8999999999999</v>
      </c>
      <c r="G177" s="40">
        <v>1572.7999999999997</v>
      </c>
      <c r="H177" s="40">
        <v>1622.7999999999997</v>
      </c>
      <c r="I177" s="40">
        <v>1638.8999999999996</v>
      </c>
      <c r="J177" s="40">
        <v>1647.7999999999997</v>
      </c>
      <c r="K177" s="31">
        <v>1630</v>
      </c>
      <c r="L177" s="31">
        <v>1605</v>
      </c>
      <c r="M177" s="31">
        <v>0.26693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563.25</v>
      </c>
      <c r="D178" s="40">
        <v>566.38333333333333</v>
      </c>
      <c r="E178" s="40">
        <v>556.86666666666667</v>
      </c>
      <c r="F178" s="40">
        <v>550.48333333333335</v>
      </c>
      <c r="G178" s="40">
        <v>540.9666666666667</v>
      </c>
      <c r="H178" s="40">
        <v>572.76666666666665</v>
      </c>
      <c r="I178" s="40">
        <v>582.2833333333333</v>
      </c>
      <c r="J178" s="40">
        <v>588.66666666666663</v>
      </c>
      <c r="K178" s="31">
        <v>575.9</v>
      </c>
      <c r="L178" s="31">
        <v>560</v>
      </c>
      <c r="M178" s="31">
        <v>19.97335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1047.55</v>
      </c>
      <c r="D179" s="40">
        <v>1045.5166666666667</v>
      </c>
      <c r="E179" s="40">
        <v>1016.0333333333333</v>
      </c>
      <c r="F179" s="40">
        <v>984.51666666666665</v>
      </c>
      <c r="G179" s="40">
        <v>955.0333333333333</v>
      </c>
      <c r="H179" s="40">
        <v>1077.0333333333333</v>
      </c>
      <c r="I179" s="40">
        <v>1106.5166666666664</v>
      </c>
      <c r="J179" s="40">
        <v>1138.0333333333333</v>
      </c>
      <c r="K179" s="31">
        <v>1075</v>
      </c>
      <c r="L179" s="31">
        <v>1014</v>
      </c>
      <c r="M179" s="31">
        <v>4.1245599999999998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654.75</v>
      </c>
      <c r="D180" s="40">
        <v>657.4666666666667</v>
      </c>
      <c r="E180" s="40">
        <v>646.28333333333342</v>
      </c>
      <c r="F180" s="40">
        <v>637.81666666666672</v>
      </c>
      <c r="G180" s="40">
        <v>626.63333333333344</v>
      </c>
      <c r="H180" s="40">
        <v>665.93333333333339</v>
      </c>
      <c r="I180" s="40">
        <v>677.11666666666679</v>
      </c>
      <c r="J180" s="40">
        <v>685.58333333333337</v>
      </c>
      <c r="K180" s="31">
        <v>668.65</v>
      </c>
      <c r="L180" s="31">
        <v>649</v>
      </c>
      <c r="M180" s="31">
        <v>0.99131000000000002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983.25</v>
      </c>
      <c r="D181" s="40">
        <v>988.06666666666661</v>
      </c>
      <c r="E181" s="40">
        <v>976.18333333333317</v>
      </c>
      <c r="F181" s="40">
        <v>969.11666666666656</v>
      </c>
      <c r="G181" s="40">
        <v>957.23333333333312</v>
      </c>
      <c r="H181" s="40">
        <v>995.13333333333321</v>
      </c>
      <c r="I181" s="40">
        <v>1007.0166666666667</v>
      </c>
      <c r="J181" s="40">
        <v>1014.0833333333333</v>
      </c>
      <c r="K181" s="31">
        <v>999.95</v>
      </c>
      <c r="L181" s="31">
        <v>981</v>
      </c>
      <c r="M181" s="31">
        <v>5.5748899999999999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562.4</v>
      </c>
      <c r="D182" s="40">
        <v>564.41666666666663</v>
      </c>
      <c r="E182" s="40">
        <v>544.13333333333321</v>
      </c>
      <c r="F182" s="40">
        <v>525.86666666666656</v>
      </c>
      <c r="G182" s="40">
        <v>505.58333333333314</v>
      </c>
      <c r="H182" s="40">
        <v>582.68333333333328</v>
      </c>
      <c r="I182" s="40">
        <v>602.96666666666681</v>
      </c>
      <c r="J182" s="40">
        <v>621.23333333333335</v>
      </c>
      <c r="K182" s="31">
        <v>584.70000000000005</v>
      </c>
      <c r="L182" s="31">
        <v>546.15</v>
      </c>
      <c r="M182" s="31">
        <v>9.7589000000000006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1546.45</v>
      </c>
      <c r="D183" s="40">
        <v>1551.2</v>
      </c>
      <c r="E183" s="40">
        <v>1535.25</v>
      </c>
      <c r="F183" s="40">
        <v>1524.05</v>
      </c>
      <c r="G183" s="40">
        <v>1508.1</v>
      </c>
      <c r="H183" s="40">
        <v>1562.4</v>
      </c>
      <c r="I183" s="40">
        <v>1578.3500000000004</v>
      </c>
      <c r="J183" s="40">
        <v>1589.5500000000002</v>
      </c>
      <c r="K183" s="31">
        <v>1567.15</v>
      </c>
      <c r="L183" s="31">
        <v>1540</v>
      </c>
      <c r="M183" s="31">
        <v>2.3675999999999999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360.7</v>
      </c>
      <c r="D184" s="40">
        <v>364.76666666666671</v>
      </c>
      <c r="E184" s="40">
        <v>354.53333333333342</v>
      </c>
      <c r="F184" s="40">
        <v>348.36666666666673</v>
      </c>
      <c r="G184" s="40">
        <v>338.13333333333344</v>
      </c>
      <c r="H184" s="40">
        <v>370.93333333333339</v>
      </c>
      <c r="I184" s="40">
        <v>381.16666666666663</v>
      </c>
      <c r="J184" s="40">
        <v>387.33333333333337</v>
      </c>
      <c r="K184" s="31">
        <v>375</v>
      </c>
      <c r="L184" s="31">
        <v>358.6</v>
      </c>
      <c r="M184" s="31">
        <v>27.200569999999999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678.45</v>
      </c>
      <c r="D185" s="40">
        <v>680.31666666666672</v>
      </c>
      <c r="E185" s="40">
        <v>666.63333333333344</v>
      </c>
      <c r="F185" s="40">
        <v>654.81666666666672</v>
      </c>
      <c r="G185" s="40">
        <v>641.13333333333344</v>
      </c>
      <c r="H185" s="40">
        <v>692.13333333333344</v>
      </c>
      <c r="I185" s="40">
        <v>705.81666666666661</v>
      </c>
      <c r="J185" s="40">
        <v>717.63333333333344</v>
      </c>
      <c r="K185" s="31">
        <v>694</v>
      </c>
      <c r="L185" s="31">
        <v>668.5</v>
      </c>
      <c r="M185" s="31">
        <v>6.82186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1496.9</v>
      </c>
      <c r="D186" s="40">
        <v>1504.95</v>
      </c>
      <c r="E186" s="40">
        <v>1477.45</v>
      </c>
      <c r="F186" s="40">
        <v>1458</v>
      </c>
      <c r="G186" s="40">
        <v>1430.5</v>
      </c>
      <c r="H186" s="40">
        <v>1524.4</v>
      </c>
      <c r="I186" s="40">
        <v>1551.9</v>
      </c>
      <c r="J186" s="40">
        <v>1571.3500000000001</v>
      </c>
      <c r="K186" s="31">
        <v>1532.45</v>
      </c>
      <c r="L186" s="31">
        <v>1485.5</v>
      </c>
      <c r="M186" s="31">
        <v>24.415880000000001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311.5</v>
      </c>
      <c r="D187" s="40">
        <v>311.56666666666666</v>
      </c>
      <c r="E187" s="40">
        <v>308.48333333333335</v>
      </c>
      <c r="F187" s="40">
        <v>305.4666666666667</v>
      </c>
      <c r="G187" s="40">
        <v>302.38333333333338</v>
      </c>
      <c r="H187" s="40">
        <v>314.58333333333331</v>
      </c>
      <c r="I187" s="40">
        <v>317.66666666666669</v>
      </c>
      <c r="J187" s="40">
        <v>320.68333333333328</v>
      </c>
      <c r="K187" s="31">
        <v>314.64999999999998</v>
      </c>
      <c r="L187" s="31">
        <v>308.55</v>
      </c>
      <c r="M187" s="31">
        <v>8.1590399999999992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143.69999999999999</v>
      </c>
      <c r="D188" s="40">
        <v>145.15</v>
      </c>
      <c r="E188" s="40">
        <v>141.55000000000001</v>
      </c>
      <c r="F188" s="40">
        <v>139.4</v>
      </c>
      <c r="G188" s="40">
        <v>135.80000000000001</v>
      </c>
      <c r="H188" s="40">
        <v>147.30000000000001</v>
      </c>
      <c r="I188" s="40">
        <v>150.89999999999998</v>
      </c>
      <c r="J188" s="40">
        <v>153.05000000000001</v>
      </c>
      <c r="K188" s="31">
        <v>148.75</v>
      </c>
      <c r="L188" s="31">
        <v>143</v>
      </c>
      <c r="M188" s="31">
        <v>33.490119999999997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1241.9000000000001</v>
      </c>
      <c r="D189" s="40">
        <v>1237.75</v>
      </c>
      <c r="E189" s="40">
        <v>1221.45</v>
      </c>
      <c r="F189" s="40">
        <v>1201</v>
      </c>
      <c r="G189" s="40">
        <v>1184.7</v>
      </c>
      <c r="H189" s="40">
        <v>1258.2</v>
      </c>
      <c r="I189" s="40">
        <v>1274.5000000000002</v>
      </c>
      <c r="J189" s="40">
        <v>1294.95</v>
      </c>
      <c r="K189" s="31">
        <v>1254.05</v>
      </c>
      <c r="L189" s="31">
        <v>1217.3</v>
      </c>
      <c r="M189" s="31">
        <v>0.63827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483.35</v>
      </c>
      <c r="D190" s="40">
        <v>487.06666666666666</v>
      </c>
      <c r="E190" s="40">
        <v>476.33333333333331</v>
      </c>
      <c r="F190" s="40">
        <v>469.31666666666666</v>
      </c>
      <c r="G190" s="40">
        <v>458.58333333333331</v>
      </c>
      <c r="H190" s="40">
        <v>494.08333333333331</v>
      </c>
      <c r="I190" s="40">
        <v>504.81666666666666</v>
      </c>
      <c r="J190" s="40">
        <v>511.83333333333331</v>
      </c>
      <c r="K190" s="31">
        <v>497.8</v>
      </c>
      <c r="L190" s="31">
        <v>480.05</v>
      </c>
      <c r="M190" s="31">
        <v>3.69719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182.3</v>
      </c>
      <c r="D191" s="40">
        <v>183.95000000000002</v>
      </c>
      <c r="E191" s="40">
        <v>179.20000000000005</v>
      </c>
      <c r="F191" s="40">
        <v>176.10000000000002</v>
      </c>
      <c r="G191" s="40">
        <v>171.35000000000005</v>
      </c>
      <c r="H191" s="40">
        <v>187.05000000000004</v>
      </c>
      <c r="I191" s="40">
        <v>191.79999999999998</v>
      </c>
      <c r="J191" s="40">
        <v>194.90000000000003</v>
      </c>
      <c r="K191" s="31">
        <v>188.7</v>
      </c>
      <c r="L191" s="31">
        <v>180.85</v>
      </c>
      <c r="M191" s="31">
        <v>3.5674199999999998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1735.95</v>
      </c>
      <c r="D192" s="40">
        <v>1722.9333333333334</v>
      </c>
      <c r="E192" s="40">
        <v>1652.0166666666669</v>
      </c>
      <c r="F192" s="40">
        <v>1568.0833333333335</v>
      </c>
      <c r="G192" s="40">
        <v>1497.166666666667</v>
      </c>
      <c r="H192" s="40">
        <v>1806.8666666666668</v>
      </c>
      <c r="I192" s="40">
        <v>1877.7833333333333</v>
      </c>
      <c r="J192" s="40">
        <v>1961.7166666666667</v>
      </c>
      <c r="K192" s="31">
        <v>1793.85</v>
      </c>
      <c r="L192" s="31">
        <v>1639</v>
      </c>
      <c r="M192" s="31">
        <v>3.8797299999999999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738.2</v>
      </c>
      <c r="D193" s="40">
        <v>740.80000000000007</v>
      </c>
      <c r="E193" s="40">
        <v>729.50000000000011</v>
      </c>
      <c r="F193" s="40">
        <v>720.80000000000007</v>
      </c>
      <c r="G193" s="40">
        <v>709.50000000000011</v>
      </c>
      <c r="H193" s="40">
        <v>749.50000000000011</v>
      </c>
      <c r="I193" s="40">
        <v>760.80000000000007</v>
      </c>
      <c r="J193" s="40">
        <v>769.50000000000011</v>
      </c>
      <c r="K193" s="31">
        <v>752.1</v>
      </c>
      <c r="L193" s="31">
        <v>732.1</v>
      </c>
      <c r="M193" s="31">
        <v>10.88119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366.1</v>
      </c>
      <c r="D194" s="40">
        <v>366.8</v>
      </c>
      <c r="E194" s="40">
        <v>359.6</v>
      </c>
      <c r="F194" s="40">
        <v>353.1</v>
      </c>
      <c r="G194" s="40">
        <v>345.90000000000003</v>
      </c>
      <c r="H194" s="40">
        <v>373.3</v>
      </c>
      <c r="I194" s="40">
        <v>380.49999999999994</v>
      </c>
      <c r="J194" s="40">
        <v>387</v>
      </c>
      <c r="K194" s="31">
        <v>374</v>
      </c>
      <c r="L194" s="31">
        <v>360.3</v>
      </c>
      <c r="M194" s="31">
        <v>9.0862099999999995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101.7</v>
      </c>
      <c r="D195" s="40">
        <v>102.23333333333333</v>
      </c>
      <c r="E195" s="40">
        <v>100.46666666666667</v>
      </c>
      <c r="F195" s="40">
        <v>99.233333333333334</v>
      </c>
      <c r="G195" s="40">
        <v>97.466666666666669</v>
      </c>
      <c r="H195" s="40">
        <v>103.46666666666667</v>
      </c>
      <c r="I195" s="40">
        <v>105.23333333333335</v>
      </c>
      <c r="J195" s="40">
        <v>106.46666666666667</v>
      </c>
      <c r="K195" s="31">
        <v>104</v>
      </c>
      <c r="L195" s="31">
        <v>101</v>
      </c>
      <c r="M195" s="31">
        <v>5.7016200000000001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108.8</v>
      </c>
      <c r="D196" s="40">
        <v>109.68333333333332</v>
      </c>
      <c r="E196" s="40">
        <v>107.46666666666664</v>
      </c>
      <c r="F196" s="40">
        <v>106.13333333333331</v>
      </c>
      <c r="G196" s="40">
        <v>103.91666666666663</v>
      </c>
      <c r="H196" s="40">
        <v>111.01666666666665</v>
      </c>
      <c r="I196" s="40">
        <v>113.23333333333332</v>
      </c>
      <c r="J196" s="40">
        <v>114.56666666666666</v>
      </c>
      <c r="K196" s="31">
        <v>111.9</v>
      </c>
      <c r="L196" s="31">
        <v>108.35</v>
      </c>
      <c r="M196" s="31">
        <v>19.659500000000001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349.95</v>
      </c>
      <c r="D197" s="40">
        <v>351.60000000000008</v>
      </c>
      <c r="E197" s="40">
        <v>347.20000000000016</v>
      </c>
      <c r="F197" s="40">
        <v>344.4500000000001</v>
      </c>
      <c r="G197" s="40">
        <v>340.05000000000018</v>
      </c>
      <c r="H197" s="40">
        <v>354.35000000000014</v>
      </c>
      <c r="I197" s="40">
        <v>358.75000000000011</v>
      </c>
      <c r="J197" s="40">
        <v>361.50000000000011</v>
      </c>
      <c r="K197" s="31">
        <v>356</v>
      </c>
      <c r="L197" s="31">
        <v>348.85</v>
      </c>
      <c r="M197" s="31">
        <v>6.6459900000000003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599.54999999999995</v>
      </c>
      <c r="D198" s="40">
        <v>606.25</v>
      </c>
      <c r="E198" s="40">
        <v>591.29999999999995</v>
      </c>
      <c r="F198" s="40">
        <v>583.04999999999995</v>
      </c>
      <c r="G198" s="40">
        <v>568.09999999999991</v>
      </c>
      <c r="H198" s="40">
        <v>614.5</v>
      </c>
      <c r="I198" s="40">
        <v>629.45000000000005</v>
      </c>
      <c r="J198" s="40">
        <v>637.70000000000005</v>
      </c>
      <c r="K198" s="31">
        <v>621.20000000000005</v>
      </c>
      <c r="L198" s="31">
        <v>598</v>
      </c>
      <c r="M198" s="31">
        <v>1.2500199999999999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2349.4</v>
      </c>
      <c r="D199" s="40">
        <v>2339.0666666666666</v>
      </c>
      <c r="E199" s="40">
        <v>2288.3833333333332</v>
      </c>
      <c r="F199" s="40">
        <v>2227.3666666666668</v>
      </c>
      <c r="G199" s="40">
        <v>2176.6833333333334</v>
      </c>
      <c r="H199" s="40">
        <v>2400.083333333333</v>
      </c>
      <c r="I199" s="40">
        <v>2450.7666666666664</v>
      </c>
      <c r="J199" s="40">
        <v>2511.7833333333328</v>
      </c>
      <c r="K199" s="31">
        <v>2389.75</v>
      </c>
      <c r="L199" s="31">
        <v>2278.0500000000002</v>
      </c>
      <c r="M199" s="31">
        <v>3.6838700000000002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1119.45</v>
      </c>
      <c r="D200" s="40">
        <v>1111.2</v>
      </c>
      <c r="E200" s="40">
        <v>1098.45</v>
      </c>
      <c r="F200" s="40">
        <v>1077.45</v>
      </c>
      <c r="G200" s="40">
        <v>1064.7</v>
      </c>
      <c r="H200" s="40">
        <v>1132.2</v>
      </c>
      <c r="I200" s="40">
        <v>1144.95</v>
      </c>
      <c r="J200" s="40">
        <v>1165.95</v>
      </c>
      <c r="K200" s="31">
        <v>1123.95</v>
      </c>
      <c r="L200" s="31">
        <v>1090.2</v>
      </c>
      <c r="M200" s="31">
        <v>72.708089999999999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2939.55</v>
      </c>
      <c r="D201" s="40">
        <v>2954.7999999999997</v>
      </c>
      <c r="E201" s="40">
        <v>2915.3999999999996</v>
      </c>
      <c r="F201" s="40">
        <v>2891.25</v>
      </c>
      <c r="G201" s="40">
        <v>2851.85</v>
      </c>
      <c r="H201" s="40">
        <v>2978.9499999999994</v>
      </c>
      <c r="I201" s="40">
        <v>3018.35</v>
      </c>
      <c r="J201" s="40">
        <v>3042.4999999999991</v>
      </c>
      <c r="K201" s="31">
        <v>2994.2</v>
      </c>
      <c r="L201" s="31">
        <v>2930.65</v>
      </c>
      <c r="M201" s="31">
        <v>1.1395599999999999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1526.2</v>
      </c>
      <c r="D202" s="40">
        <v>1519.3999999999999</v>
      </c>
      <c r="E202" s="40">
        <v>1507.7999999999997</v>
      </c>
      <c r="F202" s="40">
        <v>1489.3999999999999</v>
      </c>
      <c r="G202" s="40">
        <v>1477.7999999999997</v>
      </c>
      <c r="H202" s="40">
        <v>1537.7999999999997</v>
      </c>
      <c r="I202" s="40">
        <v>1549.3999999999996</v>
      </c>
      <c r="J202" s="40">
        <v>1567.7999999999997</v>
      </c>
      <c r="K202" s="31">
        <v>1531</v>
      </c>
      <c r="L202" s="31">
        <v>1501</v>
      </c>
      <c r="M202" s="31">
        <v>83.292140000000003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670.5</v>
      </c>
      <c r="D203" s="40">
        <v>672.43333333333339</v>
      </c>
      <c r="E203" s="40">
        <v>666.66666666666674</v>
      </c>
      <c r="F203" s="40">
        <v>662.83333333333337</v>
      </c>
      <c r="G203" s="40">
        <v>657.06666666666672</v>
      </c>
      <c r="H203" s="40">
        <v>676.26666666666677</v>
      </c>
      <c r="I203" s="40">
        <v>682.03333333333342</v>
      </c>
      <c r="J203" s="40">
        <v>685.86666666666679</v>
      </c>
      <c r="K203" s="31">
        <v>678.2</v>
      </c>
      <c r="L203" s="31">
        <v>668.6</v>
      </c>
      <c r="M203" s="31">
        <v>13.587199999999999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69.150000000000006</v>
      </c>
      <c r="D204" s="40">
        <v>69.283333333333346</v>
      </c>
      <c r="E204" s="40">
        <v>68.066666666666691</v>
      </c>
      <c r="F204" s="40">
        <v>66.983333333333348</v>
      </c>
      <c r="G204" s="40">
        <v>65.766666666666694</v>
      </c>
      <c r="H204" s="40">
        <v>70.366666666666688</v>
      </c>
      <c r="I204" s="40">
        <v>71.583333333333357</v>
      </c>
      <c r="J204" s="40">
        <v>72.666666666666686</v>
      </c>
      <c r="K204" s="31">
        <v>70.5</v>
      </c>
      <c r="L204" s="31">
        <v>68.2</v>
      </c>
      <c r="M204" s="31">
        <v>21.040880000000001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1395.15</v>
      </c>
      <c r="D205" s="40">
        <v>1396.7166666666665</v>
      </c>
      <c r="E205" s="40">
        <v>1373.4333333333329</v>
      </c>
      <c r="F205" s="40">
        <v>1351.7166666666665</v>
      </c>
      <c r="G205" s="40">
        <v>1328.4333333333329</v>
      </c>
      <c r="H205" s="40">
        <v>1418.4333333333329</v>
      </c>
      <c r="I205" s="40">
        <v>1441.7166666666662</v>
      </c>
      <c r="J205" s="40">
        <v>1463.4333333333329</v>
      </c>
      <c r="K205" s="31">
        <v>1420</v>
      </c>
      <c r="L205" s="31">
        <v>1375</v>
      </c>
      <c r="M205" s="31">
        <v>6.8940900000000003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945.15</v>
      </c>
      <c r="D206" s="40">
        <v>947.7166666666667</v>
      </c>
      <c r="E206" s="40">
        <v>935.43333333333339</v>
      </c>
      <c r="F206" s="40">
        <v>925.7166666666667</v>
      </c>
      <c r="G206" s="40">
        <v>913.43333333333339</v>
      </c>
      <c r="H206" s="40">
        <v>957.43333333333339</v>
      </c>
      <c r="I206" s="40">
        <v>969.7166666666667</v>
      </c>
      <c r="J206" s="40">
        <v>979.43333333333339</v>
      </c>
      <c r="K206" s="31">
        <v>960</v>
      </c>
      <c r="L206" s="31">
        <v>938</v>
      </c>
      <c r="M206" s="31">
        <v>0.47281000000000001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1242.1500000000001</v>
      </c>
      <c r="D207" s="40">
        <v>1241.5666666666668</v>
      </c>
      <c r="E207" s="40">
        <v>1225.9833333333336</v>
      </c>
      <c r="F207" s="40">
        <v>1209.8166666666668</v>
      </c>
      <c r="G207" s="40">
        <v>1194.2333333333336</v>
      </c>
      <c r="H207" s="40">
        <v>1257.7333333333336</v>
      </c>
      <c r="I207" s="40">
        <v>1273.3166666666671</v>
      </c>
      <c r="J207" s="40">
        <v>1289.4833333333336</v>
      </c>
      <c r="K207" s="31">
        <v>1257.1500000000001</v>
      </c>
      <c r="L207" s="31">
        <v>1225.4000000000001</v>
      </c>
      <c r="M207" s="31">
        <v>18.617049999999999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262.60000000000002</v>
      </c>
      <c r="D208" s="40">
        <v>264.68333333333334</v>
      </c>
      <c r="E208" s="40">
        <v>259.56666666666666</v>
      </c>
      <c r="F208" s="40">
        <v>256.5333333333333</v>
      </c>
      <c r="G208" s="40">
        <v>251.41666666666663</v>
      </c>
      <c r="H208" s="40">
        <v>267.7166666666667</v>
      </c>
      <c r="I208" s="40">
        <v>272.83333333333337</v>
      </c>
      <c r="J208" s="40">
        <v>275.86666666666673</v>
      </c>
      <c r="K208" s="31">
        <v>269.8</v>
      </c>
      <c r="L208" s="31">
        <v>261.64999999999998</v>
      </c>
      <c r="M208" s="31">
        <v>2.2028500000000002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135</v>
      </c>
      <c r="D209" s="40">
        <v>136.15</v>
      </c>
      <c r="E209" s="40">
        <v>132.85000000000002</v>
      </c>
      <c r="F209" s="40">
        <v>130.70000000000002</v>
      </c>
      <c r="G209" s="40">
        <v>127.40000000000003</v>
      </c>
      <c r="H209" s="40">
        <v>138.30000000000001</v>
      </c>
      <c r="I209" s="40">
        <v>141.60000000000002</v>
      </c>
      <c r="J209" s="40">
        <v>143.75</v>
      </c>
      <c r="K209" s="31">
        <v>139.44999999999999</v>
      </c>
      <c r="L209" s="31">
        <v>134</v>
      </c>
      <c r="M209" s="31">
        <v>4.4547800000000004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2772.2</v>
      </c>
      <c r="D210" s="40">
        <v>2779.5333333333333</v>
      </c>
      <c r="E210" s="40">
        <v>2744.6666666666665</v>
      </c>
      <c r="F210" s="40">
        <v>2717.1333333333332</v>
      </c>
      <c r="G210" s="40">
        <v>2682.2666666666664</v>
      </c>
      <c r="H210" s="40">
        <v>2807.0666666666666</v>
      </c>
      <c r="I210" s="40">
        <v>2841.9333333333334</v>
      </c>
      <c r="J210" s="40">
        <v>2869.4666666666667</v>
      </c>
      <c r="K210" s="31">
        <v>2814.4</v>
      </c>
      <c r="L210" s="31">
        <v>2752</v>
      </c>
      <c r="M210" s="31">
        <v>10.83905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</v>
      </c>
      <c r="D211" s="40">
        <v>50.266666666666673</v>
      </c>
      <c r="E211" s="40">
        <v>49.133333333333347</v>
      </c>
      <c r="F211" s="40">
        <v>48.266666666666673</v>
      </c>
      <c r="G211" s="40">
        <v>47.133333333333347</v>
      </c>
      <c r="H211" s="40">
        <v>51.133333333333347</v>
      </c>
      <c r="I211" s="40">
        <v>52.266666666666673</v>
      </c>
      <c r="J211" s="40">
        <v>53.133333333333347</v>
      </c>
      <c r="K211" s="31">
        <v>51.4</v>
      </c>
      <c r="L211" s="31">
        <v>49.4</v>
      </c>
      <c r="M211" s="31">
        <v>49.4773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442.05</v>
      </c>
      <c r="D212" s="40">
        <v>442.38333333333338</v>
      </c>
      <c r="E212" s="40">
        <v>435.16666666666674</v>
      </c>
      <c r="F212" s="40">
        <v>428.28333333333336</v>
      </c>
      <c r="G212" s="40">
        <v>421.06666666666672</v>
      </c>
      <c r="H212" s="40">
        <v>449.26666666666677</v>
      </c>
      <c r="I212" s="40">
        <v>456.48333333333335</v>
      </c>
      <c r="J212" s="40">
        <v>463.36666666666679</v>
      </c>
      <c r="K212" s="31">
        <v>449.6</v>
      </c>
      <c r="L212" s="31">
        <v>435.5</v>
      </c>
      <c r="M212" s="31">
        <v>133.43808000000001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1088.95</v>
      </c>
      <c r="D213" s="40">
        <v>1107.6000000000001</v>
      </c>
      <c r="E213" s="40">
        <v>1066.5000000000002</v>
      </c>
      <c r="F213" s="40">
        <v>1044.0500000000002</v>
      </c>
      <c r="G213" s="40">
        <v>1002.9500000000003</v>
      </c>
      <c r="H213" s="40">
        <v>1130.0500000000002</v>
      </c>
      <c r="I213" s="40">
        <v>1171.1500000000001</v>
      </c>
      <c r="J213" s="40">
        <v>1193.6000000000001</v>
      </c>
      <c r="K213" s="31">
        <v>1148.7</v>
      </c>
      <c r="L213" s="31">
        <v>1085.1500000000001</v>
      </c>
      <c r="M213" s="31">
        <v>7.8533400000000002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132.30000000000001</v>
      </c>
      <c r="D214" s="40">
        <v>132.98333333333335</v>
      </c>
      <c r="E214" s="40">
        <v>130.31666666666669</v>
      </c>
      <c r="F214" s="40">
        <v>128.33333333333334</v>
      </c>
      <c r="G214" s="40">
        <v>125.66666666666669</v>
      </c>
      <c r="H214" s="40">
        <v>134.9666666666667</v>
      </c>
      <c r="I214" s="40">
        <v>137.63333333333333</v>
      </c>
      <c r="J214" s="40">
        <v>139.6166666666667</v>
      </c>
      <c r="K214" s="31">
        <v>135.65</v>
      </c>
      <c r="L214" s="31">
        <v>131</v>
      </c>
      <c r="M214" s="31">
        <v>20.523430000000001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255.05</v>
      </c>
      <c r="D215" s="40">
        <v>255.46666666666667</v>
      </c>
      <c r="E215" s="40">
        <v>252.93333333333334</v>
      </c>
      <c r="F215" s="40">
        <v>250.81666666666666</v>
      </c>
      <c r="G215" s="40">
        <v>248.28333333333333</v>
      </c>
      <c r="H215" s="40">
        <v>257.58333333333337</v>
      </c>
      <c r="I215" s="40">
        <v>260.11666666666667</v>
      </c>
      <c r="J215" s="40">
        <v>262.23333333333335</v>
      </c>
      <c r="K215" s="31">
        <v>258</v>
      </c>
      <c r="L215" s="31">
        <v>253.35</v>
      </c>
      <c r="M215" s="31">
        <v>19.164380000000001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2404.5</v>
      </c>
      <c r="D216" s="40">
        <v>2400.7166666666667</v>
      </c>
      <c r="E216" s="40">
        <v>2391.7833333333333</v>
      </c>
      <c r="F216" s="40">
        <v>2379.0666666666666</v>
      </c>
      <c r="G216" s="40">
        <v>2370.1333333333332</v>
      </c>
      <c r="H216" s="40">
        <v>2413.4333333333334</v>
      </c>
      <c r="I216" s="40">
        <v>2422.3666666666668</v>
      </c>
      <c r="J216" s="40">
        <v>2435.0833333333335</v>
      </c>
      <c r="K216" s="31">
        <v>2409.65</v>
      </c>
      <c r="L216" s="31">
        <v>2388</v>
      </c>
      <c r="M216" s="31">
        <v>10.33159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320.89999999999998</v>
      </c>
      <c r="D217" s="40">
        <v>321</v>
      </c>
      <c r="E217" s="40">
        <v>319</v>
      </c>
      <c r="F217" s="40">
        <v>317.10000000000002</v>
      </c>
      <c r="G217" s="40">
        <v>315.10000000000002</v>
      </c>
      <c r="H217" s="40">
        <v>322.89999999999998</v>
      </c>
      <c r="I217" s="40">
        <v>324.89999999999998</v>
      </c>
      <c r="J217" s="40">
        <v>326.79999999999995</v>
      </c>
      <c r="K217" s="31">
        <v>323</v>
      </c>
      <c r="L217" s="31">
        <v>319.10000000000002</v>
      </c>
      <c r="M217" s="31">
        <v>6.0587299999999997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40401.199999999997</v>
      </c>
      <c r="D218" s="40">
        <v>40485.833333333336</v>
      </c>
      <c r="E218" s="40">
        <v>40175.366666666669</v>
      </c>
      <c r="F218" s="40">
        <v>39949.533333333333</v>
      </c>
      <c r="G218" s="40">
        <v>39639.066666666666</v>
      </c>
      <c r="H218" s="40">
        <v>40711.666666666672</v>
      </c>
      <c r="I218" s="40">
        <v>41022.133333333331</v>
      </c>
      <c r="J218" s="40">
        <v>41247.966666666674</v>
      </c>
      <c r="K218" s="31">
        <v>40796.300000000003</v>
      </c>
      <c r="L218" s="31">
        <v>40260</v>
      </c>
      <c r="M218" s="31">
        <v>9.75E-3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43.95</v>
      </c>
      <c r="D219" s="40">
        <v>44.166666666666664</v>
      </c>
      <c r="E219" s="40">
        <v>43.43333333333333</v>
      </c>
      <c r="F219" s="40">
        <v>42.916666666666664</v>
      </c>
      <c r="G219" s="40">
        <v>42.18333333333333</v>
      </c>
      <c r="H219" s="40">
        <v>44.68333333333333</v>
      </c>
      <c r="I219" s="40">
        <v>45.416666666666664</v>
      </c>
      <c r="J219" s="40">
        <v>45.93333333333333</v>
      </c>
      <c r="K219" s="31">
        <v>44.9</v>
      </c>
      <c r="L219" s="31">
        <v>43.65</v>
      </c>
      <c r="M219" s="31">
        <v>14.079280000000001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2704.15</v>
      </c>
      <c r="D220" s="40">
        <v>2693.7166666666667</v>
      </c>
      <c r="E220" s="40">
        <v>2672.4333333333334</v>
      </c>
      <c r="F220" s="40">
        <v>2640.7166666666667</v>
      </c>
      <c r="G220" s="40">
        <v>2619.4333333333334</v>
      </c>
      <c r="H220" s="40">
        <v>2725.4333333333334</v>
      </c>
      <c r="I220" s="40">
        <v>2746.7166666666672</v>
      </c>
      <c r="J220" s="40">
        <v>2778.4333333333334</v>
      </c>
      <c r="K220" s="31">
        <v>2715</v>
      </c>
      <c r="L220" s="31">
        <v>2662</v>
      </c>
      <c r="M220" s="31">
        <v>32.486150000000002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269.35000000000002</v>
      </c>
      <c r="D221" s="40">
        <v>274.73333333333335</v>
      </c>
      <c r="E221" s="40">
        <v>260.61666666666667</v>
      </c>
      <c r="F221" s="40">
        <v>251.88333333333333</v>
      </c>
      <c r="G221" s="40">
        <v>237.76666666666665</v>
      </c>
      <c r="H221" s="40">
        <v>283.4666666666667</v>
      </c>
      <c r="I221" s="40">
        <v>297.58333333333337</v>
      </c>
      <c r="J221" s="40">
        <v>306.31666666666672</v>
      </c>
      <c r="K221" s="31">
        <v>288.85000000000002</v>
      </c>
      <c r="L221" s="31">
        <v>266</v>
      </c>
      <c r="M221" s="31">
        <v>4.1102600000000002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704.8</v>
      </c>
      <c r="D222" s="40">
        <v>705.23333333333323</v>
      </c>
      <c r="E222" s="40">
        <v>700.56666666666649</v>
      </c>
      <c r="F222" s="40">
        <v>696.33333333333326</v>
      </c>
      <c r="G222" s="40">
        <v>691.66666666666652</v>
      </c>
      <c r="H222" s="40">
        <v>709.46666666666647</v>
      </c>
      <c r="I222" s="40">
        <v>714.13333333333321</v>
      </c>
      <c r="J222" s="40">
        <v>718.36666666666645</v>
      </c>
      <c r="K222" s="31">
        <v>709.9</v>
      </c>
      <c r="L222" s="31">
        <v>701</v>
      </c>
      <c r="M222" s="31">
        <v>127.8759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1450.05</v>
      </c>
      <c r="D223" s="40">
        <v>1453.55</v>
      </c>
      <c r="E223" s="40">
        <v>1441.1</v>
      </c>
      <c r="F223" s="40">
        <v>1432.1499999999999</v>
      </c>
      <c r="G223" s="40">
        <v>1419.6999999999998</v>
      </c>
      <c r="H223" s="40">
        <v>1462.5</v>
      </c>
      <c r="I223" s="40">
        <v>1474.9500000000003</v>
      </c>
      <c r="J223" s="40">
        <v>1483.9</v>
      </c>
      <c r="K223" s="31">
        <v>1466</v>
      </c>
      <c r="L223" s="31">
        <v>1444.6</v>
      </c>
      <c r="M223" s="31">
        <v>10.30312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671.4</v>
      </c>
      <c r="D224" s="40">
        <v>671.83333333333337</v>
      </c>
      <c r="E224" s="40">
        <v>668.16666666666674</v>
      </c>
      <c r="F224" s="40">
        <v>664.93333333333339</v>
      </c>
      <c r="G224" s="40">
        <v>661.26666666666677</v>
      </c>
      <c r="H224" s="40">
        <v>675.06666666666672</v>
      </c>
      <c r="I224" s="40">
        <v>678.73333333333346</v>
      </c>
      <c r="J224" s="40">
        <v>681.9666666666667</v>
      </c>
      <c r="K224" s="31">
        <v>675.5</v>
      </c>
      <c r="L224" s="31">
        <v>668.6</v>
      </c>
      <c r="M224" s="31">
        <v>10.621639999999999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718.55</v>
      </c>
      <c r="D225" s="40">
        <v>718.41666666666663</v>
      </c>
      <c r="E225" s="40">
        <v>709.13333333333321</v>
      </c>
      <c r="F225" s="40">
        <v>699.71666666666658</v>
      </c>
      <c r="G225" s="40">
        <v>690.43333333333317</v>
      </c>
      <c r="H225" s="40">
        <v>727.83333333333326</v>
      </c>
      <c r="I225" s="40">
        <v>737.11666666666679</v>
      </c>
      <c r="J225" s="40">
        <v>746.5333333333333</v>
      </c>
      <c r="K225" s="31">
        <v>727.7</v>
      </c>
      <c r="L225" s="31">
        <v>709</v>
      </c>
      <c r="M225" s="31">
        <v>6.2556700000000003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38.299999999999997</v>
      </c>
      <c r="D226" s="40">
        <v>38.283333333333339</v>
      </c>
      <c r="E226" s="40">
        <v>37.966666666666676</v>
      </c>
      <c r="F226" s="40">
        <v>37.63333333333334</v>
      </c>
      <c r="G226" s="40">
        <v>37.316666666666677</v>
      </c>
      <c r="H226" s="40">
        <v>38.616666666666674</v>
      </c>
      <c r="I226" s="40">
        <v>38.933333333333337</v>
      </c>
      <c r="J226" s="40">
        <v>39.266666666666673</v>
      </c>
      <c r="K226" s="31">
        <v>38.6</v>
      </c>
      <c r="L226" s="31">
        <v>37.950000000000003</v>
      </c>
      <c r="M226" s="31">
        <v>75.298010000000005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45.5</v>
      </c>
      <c r="D227" s="40">
        <v>45.70000000000001</v>
      </c>
      <c r="E227" s="40">
        <v>45.000000000000021</v>
      </c>
      <c r="F227" s="40">
        <v>44.500000000000014</v>
      </c>
      <c r="G227" s="40">
        <v>43.800000000000026</v>
      </c>
      <c r="H227" s="40">
        <v>46.200000000000017</v>
      </c>
      <c r="I227" s="40">
        <v>46.900000000000006</v>
      </c>
      <c r="J227" s="40">
        <v>47.400000000000013</v>
      </c>
      <c r="K227" s="31">
        <v>46.4</v>
      </c>
      <c r="L227" s="31">
        <v>45.2</v>
      </c>
      <c r="M227" s="31">
        <v>248.63835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50.15</v>
      </c>
      <c r="D228" s="40">
        <v>50.583333333333336</v>
      </c>
      <c r="E228" s="40">
        <v>49.56666666666667</v>
      </c>
      <c r="F228" s="40">
        <v>48.983333333333334</v>
      </c>
      <c r="G228" s="40">
        <v>47.966666666666669</v>
      </c>
      <c r="H228" s="40">
        <v>51.166666666666671</v>
      </c>
      <c r="I228" s="40">
        <v>52.183333333333337</v>
      </c>
      <c r="J228" s="40">
        <v>52.766666666666673</v>
      </c>
      <c r="K228" s="31">
        <v>51.6</v>
      </c>
      <c r="L228" s="31">
        <v>50</v>
      </c>
      <c r="M228" s="31">
        <v>41.581049999999998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944.75</v>
      </c>
      <c r="D229" s="40">
        <v>941.15</v>
      </c>
      <c r="E229" s="40">
        <v>924.3</v>
      </c>
      <c r="F229" s="40">
        <v>903.85</v>
      </c>
      <c r="G229" s="40">
        <v>887</v>
      </c>
      <c r="H229" s="40">
        <v>961.59999999999991</v>
      </c>
      <c r="I229" s="40">
        <v>978.45</v>
      </c>
      <c r="J229" s="40">
        <v>998.89999999999986</v>
      </c>
      <c r="K229" s="31">
        <v>958</v>
      </c>
      <c r="L229" s="31">
        <v>920.7</v>
      </c>
      <c r="M229" s="31">
        <v>0.35059000000000001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296.55</v>
      </c>
      <c r="D230" s="40">
        <v>295.23333333333335</v>
      </c>
      <c r="E230" s="40">
        <v>287.01666666666671</v>
      </c>
      <c r="F230" s="40">
        <v>277.48333333333335</v>
      </c>
      <c r="G230" s="40">
        <v>269.26666666666671</v>
      </c>
      <c r="H230" s="40">
        <v>304.76666666666671</v>
      </c>
      <c r="I230" s="40">
        <v>312.98333333333341</v>
      </c>
      <c r="J230" s="40">
        <v>322.51666666666671</v>
      </c>
      <c r="K230" s="31">
        <v>303.45</v>
      </c>
      <c r="L230" s="31">
        <v>285.7</v>
      </c>
      <c r="M230" s="31">
        <v>0.84679000000000004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1549.3</v>
      </c>
      <c r="D231" s="40">
        <v>1563.7666666666667</v>
      </c>
      <c r="E231" s="40">
        <v>1506.5833333333333</v>
      </c>
      <c r="F231" s="40">
        <v>1463.8666666666666</v>
      </c>
      <c r="G231" s="40">
        <v>1406.6833333333332</v>
      </c>
      <c r="H231" s="40">
        <v>1606.4833333333333</v>
      </c>
      <c r="I231" s="40">
        <v>1663.6666666666667</v>
      </c>
      <c r="J231" s="40">
        <v>1706.3833333333334</v>
      </c>
      <c r="K231" s="31">
        <v>1620.95</v>
      </c>
      <c r="L231" s="31">
        <v>1521.05</v>
      </c>
      <c r="M231" s="31">
        <v>2.1208399999999998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657.95</v>
      </c>
      <c r="D232" s="40">
        <v>660.53333333333342</v>
      </c>
      <c r="E232" s="40">
        <v>651.46666666666681</v>
      </c>
      <c r="F232" s="40">
        <v>644.98333333333335</v>
      </c>
      <c r="G232" s="40">
        <v>635.91666666666674</v>
      </c>
      <c r="H232" s="40">
        <v>667.01666666666688</v>
      </c>
      <c r="I232" s="40">
        <v>676.08333333333348</v>
      </c>
      <c r="J232" s="40">
        <v>682.56666666666695</v>
      </c>
      <c r="K232" s="31">
        <v>669.6</v>
      </c>
      <c r="L232" s="31">
        <v>654.04999999999995</v>
      </c>
      <c r="M232" s="31">
        <v>5.6234900000000003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160.69999999999999</v>
      </c>
      <c r="D233" s="40">
        <v>161.03333333333333</v>
      </c>
      <c r="E233" s="40">
        <v>158.16666666666666</v>
      </c>
      <c r="F233" s="40">
        <v>155.63333333333333</v>
      </c>
      <c r="G233" s="40">
        <v>152.76666666666665</v>
      </c>
      <c r="H233" s="40">
        <v>163.56666666666666</v>
      </c>
      <c r="I233" s="40">
        <v>166.43333333333334</v>
      </c>
      <c r="J233" s="40">
        <v>168.96666666666667</v>
      </c>
      <c r="K233" s="31">
        <v>163.9</v>
      </c>
      <c r="L233" s="31">
        <v>158.5</v>
      </c>
      <c r="M233" s="31">
        <v>14.94051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44.4</v>
      </c>
      <c r="D234" s="40">
        <v>44.616666666666667</v>
      </c>
      <c r="E234" s="40">
        <v>43.783333333333331</v>
      </c>
      <c r="F234" s="40">
        <v>43.166666666666664</v>
      </c>
      <c r="G234" s="40">
        <v>42.333333333333329</v>
      </c>
      <c r="H234" s="40">
        <v>45.233333333333334</v>
      </c>
      <c r="I234" s="40">
        <v>46.066666666666663</v>
      </c>
      <c r="J234" s="40">
        <v>46.683333333333337</v>
      </c>
      <c r="K234" s="31">
        <v>45.45</v>
      </c>
      <c r="L234" s="31">
        <v>44</v>
      </c>
      <c r="M234" s="31">
        <v>47.127490000000002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211.45</v>
      </c>
      <c r="D235" s="40">
        <v>210.98333333333335</v>
      </c>
      <c r="E235" s="40">
        <v>209.66666666666669</v>
      </c>
      <c r="F235" s="40">
        <v>207.88333333333333</v>
      </c>
      <c r="G235" s="40">
        <v>206.56666666666666</v>
      </c>
      <c r="H235" s="40">
        <v>212.76666666666671</v>
      </c>
      <c r="I235" s="40">
        <v>214.08333333333337</v>
      </c>
      <c r="J235" s="40">
        <v>215.86666666666673</v>
      </c>
      <c r="K235" s="31">
        <v>212.3</v>
      </c>
      <c r="L235" s="31">
        <v>209.2</v>
      </c>
      <c r="M235" s="31">
        <v>188.50939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121.3</v>
      </c>
      <c r="D236" s="40">
        <v>121.60000000000001</v>
      </c>
      <c r="E236" s="40">
        <v>119.95000000000002</v>
      </c>
      <c r="F236" s="40">
        <v>118.60000000000001</v>
      </c>
      <c r="G236" s="40">
        <v>116.95000000000002</v>
      </c>
      <c r="H236" s="40">
        <v>122.95000000000002</v>
      </c>
      <c r="I236" s="40">
        <v>124.60000000000002</v>
      </c>
      <c r="J236" s="40">
        <v>125.95000000000002</v>
      </c>
      <c r="K236" s="31">
        <v>123.25</v>
      </c>
      <c r="L236" s="31">
        <v>120.25</v>
      </c>
      <c r="M236" s="31">
        <v>5.4004000000000003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177.4</v>
      </c>
      <c r="D237" s="40">
        <v>178.33333333333334</v>
      </c>
      <c r="E237" s="40">
        <v>175.86666666666667</v>
      </c>
      <c r="F237" s="40">
        <v>174.33333333333334</v>
      </c>
      <c r="G237" s="40">
        <v>171.86666666666667</v>
      </c>
      <c r="H237" s="40">
        <v>179.86666666666667</v>
      </c>
      <c r="I237" s="40">
        <v>182.33333333333331</v>
      </c>
      <c r="J237" s="40">
        <v>183.86666666666667</v>
      </c>
      <c r="K237" s="31">
        <v>180.8</v>
      </c>
      <c r="L237" s="31">
        <v>176.8</v>
      </c>
      <c r="M237" s="31">
        <v>12.891109999999999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249.65</v>
      </c>
      <c r="D238" s="40">
        <v>250.18333333333331</v>
      </c>
      <c r="E238" s="40">
        <v>246.46666666666661</v>
      </c>
      <c r="F238" s="40">
        <v>243.2833333333333</v>
      </c>
      <c r="G238" s="40">
        <v>239.56666666666661</v>
      </c>
      <c r="H238" s="40">
        <v>253.36666666666662</v>
      </c>
      <c r="I238" s="40">
        <v>257.08333333333331</v>
      </c>
      <c r="J238" s="40">
        <v>260.26666666666665</v>
      </c>
      <c r="K238" s="31">
        <v>253.9</v>
      </c>
      <c r="L238" s="31">
        <v>247</v>
      </c>
      <c r="M238" s="31">
        <v>88.575329999999994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149.80000000000001</v>
      </c>
      <c r="D239" s="40">
        <v>150.23333333333332</v>
      </c>
      <c r="E239" s="40">
        <v>146.11666666666665</v>
      </c>
      <c r="F239" s="40">
        <v>142.43333333333334</v>
      </c>
      <c r="G239" s="40">
        <v>138.31666666666666</v>
      </c>
      <c r="H239" s="40">
        <v>153.91666666666663</v>
      </c>
      <c r="I239" s="40">
        <v>158.0333333333333</v>
      </c>
      <c r="J239" s="40">
        <v>161.71666666666661</v>
      </c>
      <c r="K239" s="31">
        <v>154.35</v>
      </c>
      <c r="L239" s="31">
        <v>146.55000000000001</v>
      </c>
      <c r="M239" s="31">
        <v>73.120429999999999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7242.2</v>
      </c>
      <c r="D240" s="40">
        <v>7248.7833333333328</v>
      </c>
      <c r="E240" s="40">
        <v>7180.4166666666661</v>
      </c>
      <c r="F240" s="40">
        <v>7118.6333333333332</v>
      </c>
      <c r="G240" s="40">
        <v>7050.2666666666664</v>
      </c>
      <c r="H240" s="40">
        <v>7310.5666666666657</v>
      </c>
      <c r="I240" s="40">
        <v>7378.9333333333325</v>
      </c>
      <c r="J240" s="40">
        <v>7440.7166666666653</v>
      </c>
      <c r="K240" s="31">
        <v>7317.15</v>
      </c>
      <c r="L240" s="31">
        <v>7187</v>
      </c>
      <c r="M240" s="31">
        <v>0.22674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129.94999999999999</v>
      </c>
      <c r="D241" s="40">
        <v>130.58333333333334</v>
      </c>
      <c r="E241" s="40">
        <v>128.7166666666667</v>
      </c>
      <c r="F241" s="40">
        <v>127.48333333333335</v>
      </c>
      <c r="G241" s="40">
        <v>125.6166666666667</v>
      </c>
      <c r="H241" s="40">
        <v>131.81666666666669</v>
      </c>
      <c r="I241" s="40">
        <v>133.68333333333331</v>
      </c>
      <c r="J241" s="40">
        <v>134.91666666666669</v>
      </c>
      <c r="K241" s="31">
        <v>132.44999999999999</v>
      </c>
      <c r="L241" s="31">
        <v>129.35</v>
      </c>
      <c r="M241" s="31">
        <v>11.085599999999999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409.45</v>
      </c>
      <c r="D242" s="40">
        <v>409.76666666666671</v>
      </c>
      <c r="E242" s="40">
        <v>406.03333333333342</v>
      </c>
      <c r="F242" s="40">
        <v>402.61666666666673</v>
      </c>
      <c r="G242" s="40">
        <v>398.88333333333344</v>
      </c>
      <c r="H242" s="40">
        <v>413.18333333333339</v>
      </c>
      <c r="I242" s="40">
        <v>416.91666666666663</v>
      </c>
      <c r="J242" s="40">
        <v>420.33333333333337</v>
      </c>
      <c r="K242" s="31">
        <v>413.5</v>
      </c>
      <c r="L242" s="31">
        <v>406.35</v>
      </c>
      <c r="M242" s="31">
        <v>17.7347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142.25</v>
      </c>
      <c r="D243" s="40">
        <v>142.75</v>
      </c>
      <c r="E243" s="40">
        <v>141.4</v>
      </c>
      <c r="F243" s="40">
        <v>140.55000000000001</v>
      </c>
      <c r="G243" s="40">
        <v>139.20000000000002</v>
      </c>
      <c r="H243" s="40">
        <v>143.6</v>
      </c>
      <c r="I243" s="40">
        <v>144.95000000000002</v>
      </c>
      <c r="J243" s="40">
        <v>145.79999999999998</v>
      </c>
      <c r="K243" s="31">
        <v>144.1</v>
      </c>
      <c r="L243" s="31">
        <v>141.9</v>
      </c>
      <c r="M243" s="31">
        <v>7.4191000000000003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104.65</v>
      </c>
      <c r="D244" s="40">
        <v>104.46666666666665</v>
      </c>
      <c r="E244" s="40">
        <v>103.93333333333331</v>
      </c>
      <c r="F244" s="40">
        <v>103.21666666666665</v>
      </c>
      <c r="G244" s="40">
        <v>102.68333333333331</v>
      </c>
      <c r="H244" s="40">
        <v>105.18333333333331</v>
      </c>
      <c r="I244" s="40">
        <v>105.71666666666664</v>
      </c>
      <c r="J244" s="40">
        <v>106.43333333333331</v>
      </c>
      <c r="K244" s="31">
        <v>105</v>
      </c>
      <c r="L244" s="31">
        <v>103.75</v>
      </c>
      <c r="M244" s="31">
        <v>67.002170000000007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</v>
      </c>
      <c r="D245" s="40">
        <v>21.166666666666668</v>
      </c>
      <c r="E245" s="40">
        <v>20.683333333333337</v>
      </c>
      <c r="F245" s="40">
        <v>20.366666666666671</v>
      </c>
      <c r="G245" s="40">
        <v>19.88333333333334</v>
      </c>
      <c r="H245" s="40">
        <v>21.483333333333334</v>
      </c>
      <c r="I245" s="40">
        <v>21.966666666666661</v>
      </c>
      <c r="J245" s="40">
        <v>22.283333333333331</v>
      </c>
      <c r="K245" s="31">
        <v>21.65</v>
      </c>
      <c r="L245" s="31">
        <v>20.85</v>
      </c>
      <c r="M245" s="31">
        <v>83.434629999999999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2660.7</v>
      </c>
      <c r="D246" s="40">
        <v>2671</v>
      </c>
      <c r="E246" s="40">
        <v>2627.7</v>
      </c>
      <c r="F246" s="40">
        <v>2594.6999999999998</v>
      </c>
      <c r="G246" s="40">
        <v>2551.3999999999996</v>
      </c>
      <c r="H246" s="40">
        <v>2704</v>
      </c>
      <c r="I246" s="40">
        <v>2747.3</v>
      </c>
      <c r="J246" s="40">
        <v>2780.3</v>
      </c>
      <c r="K246" s="31">
        <v>2714.3</v>
      </c>
      <c r="L246" s="31">
        <v>2638</v>
      </c>
      <c r="M246" s="31">
        <v>23.37717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259.64999999999998</v>
      </c>
      <c r="D247" s="40">
        <v>261.75</v>
      </c>
      <c r="E247" s="40">
        <v>255.89999999999998</v>
      </c>
      <c r="F247" s="40">
        <v>252.14999999999998</v>
      </c>
      <c r="G247" s="40">
        <v>246.29999999999995</v>
      </c>
      <c r="H247" s="40">
        <v>265.5</v>
      </c>
      <c r="I247" s="40">
        <v>271.35000000000002</v>
      </c>
      <c r="J247" s="40">
        <v>275.10000000000002</v>
      </c>
      <c r="K247" s="31">
        <v>267.60000000000002</v>
      </c>
      <c r="L247" s="31">
        <v>258</v>
      </c>
      <c r="M247" s="31">
        <v>2.18181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476.8</v>
      </c>
      <c r="D248" s="40">
        <v>486.38333333333338</v>
      </c>
      <c r="E248" s="40">
        <v>460.96666666666675</v>
      </c>
      <c r="F248" s="40">
        <v>445.13333333333338</v>
      </c>
      <c r="G248" s="40">
        <v>419.71666666666675</v>
      </c>
      <c r="H248" s="40">
        <v>502.21666666666675</v>
      </c>
      <c r="I248" s="40">
        <v>527.63333333333344</v>
      </c>
      <c r="J248" s="40">
        <v>543.4666666666667</v>
      </c>
      <c r="K248" s="31">
        <v>511.8</v>
      </c>
      <c r="L248" s="31">
        <v>470.55</v>
      </c>
      <c r="M248" s="31">
        <v>28.075980000000001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535.15</v>
      </c>
      <c r="D249" s="40">
        <v>535.88333333333333</v>
      </c>
      <c r="E249" s="40">
        <v>530.26666666666665</v>
      </c>
      <c r="F249" s="40">
        <v>525.38333333333333</v>
      </c>
      <c r="G249" s="40">
        <v>519.76666666666665</v>
      </c>
      <c r="H249" s="40">
        <v>540.76666666666665</v>
      </c>
      <c r="I249" s="40">
        <v>546.38333333333321</v>
      </c>
      <c r="J249" s="40">
        <v>551.26666666666665</v>
      </c>
      <c r="K249" s="31">
        <v>541.5</v>
      </c>
      <c r="L249" s="31">
        <v>531</v>
      </c>
      <c r="M249" s="31">
        <v>40.809139999999999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213.5</v>
      </c>
      <c r="D250" s="40">
        <v>214.15</v>
      </c>
      <c r="E250" s="40">
        <v>211.70000000000002</v>
      </c>
      <c r="F250" s="40">
        <v>209.9</v>
      </c>
      <c r="G250" s="40">
        <v>207.45000000000002</v>
      </c>
      <c r="H250" s="40">
        <v>215.95000000000002</v>
      </c>
      <c r="I250" s="40">
        <v>218.4</v>
      </c>
      <c r="J250" s="40">
        <v>220.20000000000002</v>
      </c>
      <c r="K250" s="31">
        <v>216.6</v>
      </c>
      <c r="L250" s="31">
        <v>212.35</v>
      </c>
      <c r="M250" s="31">
        <v>19.65082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1024.1500000000001</v>
      </c>
      <c r="D251" s="40">
        <v>1029.8333333333333</v>
      </c>
      <c r="E251" s="40">
        <v>1015.9166666666665</v>
      </c>
      <c r="F251" s="40">
        <v>1007.6833333333333</v>
      </c>
      <c r="G251" s="40">
        <v>993.76666666666654</v>
      </c>
      <c r="H251" s="40">
        <v>1038.0666666666666</v>
      </c>
      <c r="I251" s="40">
        <v>1051.9833333333331</v>
      </c>
      <c r="J251" s="40">
        <v>1060.2166666666665</v>
      </c>
      <c r="K251" s="31">
        <v>1043.75</v>
      </c>
      <c r="L251" s="31">
        <v>1021.6</v>
      </c>
      <c r="M251" s="31">
        <v>23.489789999999999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43.15</v>
      </c>
      <c r="D252" s="40">
        <v>43.116666666666674</v>
      </c>
      <c r="E252" s="40">
        <v>42.733333333333348</v>
      </c>
      <c r="F252" s="40">
        <v>42.316666666666677</v>
      </c>
      <c r="G252" s="40">
        <v>41.933333333333351</v>
      </c>
      <c r="H252" s="40">
        <v>43.533333333333346</v>
      </c>
      <c r="I252" s="40">
        <v>43.916666666666671</v>
      </c>
      <c r="J252" s="40">
        <v>44.333333333333343</v>
      </c>
      <c r="K252" s="31">
        <v>43.5</v>
      </c>
      <c r="L252" s="31">
        <v>42.7</v>
      </c>
      <c r="M252" s="31">
        <v>18.386109999999999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5428.55</v>
      </c>
      <c r="D253" s="40">
        <v>5443.8499999999995</v>
      </c>
      <c r="E253" s="40">
        <v>5393.6999999999989</v>
      </c>
      <c r="F253" s="40">
        <v>5358.8499999999995</v>
      </c>
      <c r="G253" s="40">
        <v>5308.6999999999989</v>
      </c>
      <c r="H253" s="40">
        <v>5478.6999999999989</v>
      </c>
      <c r="I253" s="40">
        <v>5528.8499999999985</v>
      </c>
      <c r="J253" s="40">
        <v>5563.6999999999989</v>
      </c>
      <c r="K253" s="31">
        <v>5494</v>
      </c>
      <c r="L253" s="31">
        <v>5409</v>
      </c>
      <c r="M253" s="31">
        <v>1.8212900000000001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1712.2</v>
      </c>
      <c r="D254" s="40">
        <v>1708.6666666666667</v>
      </c>
      <c r="E254" s="40">
        <v>1694.8333333333335</v>
      </c>
      <c r="F254" s="40">
        <v>1677.4666666666667</v>
      </c>
      <c r="G254" s="40">
        <v>1663.6333333333334</v>
      </c>
      <c r="H254" s="40">
        <v>1726.0333333333335</v>
      </c>
      <c r="I254" s="40">
        <v>1739.866666666667</v>
      </c>
      <c r="J254" s="40">
        <v>1757.2333333333336</v>
      </c>
      <c r="K254" s="31">
        <v>1722.5</v>
      </c>
      <c r="L254" s="31">
        <v>1691.3</v>
      </c>
      <c r="M254" s="31">
        <v>56.127899999999997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979.85</v>
      </c>
      <c r="D255" s="40">
        <v>985.5333333333333</v>
      </c>
      <c r="E255" s="40">
        <v>931.06666666666661</v>
      </c>
      <c r="F255" s="40">
        <v>882.2833333333333</v>
      </c>
      <c r="G255" s="40">
        <v>827.81666666666661</v>
      </c>
      <c r="H255" s="40">
        <v>1034.3166666666666</v>
      </c>
      <c r="I255" s="40">
        <v>1088.7833333333333</v>
      </c>
      <c r="J255" s="40">
        <v>1137.5666666666666</v>
      </c>
      <c r="K255" s="31">
        <v>1040</v>
      </c>
      <c r="L255" s="31">
        <v>936.75</v>
      </c>
      <c r="M255" s="31">
        <v>1.6878899999999999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327.8</v>
      </c>
      <c r="D256" s="40">
        <v>327.05</v>
      </c>
      <c r="E256" s="40">
        <v>321.40000000000003</v>
      </c>
      <c r="F256" s="40">
        <v>315</v>
      </c>
      <c r="G256" s="40">
        <v>309.35000000000002</v>
      </c>
      <c r="H256" s="40">
        <v>333.45000000000005</v>
      </c>
      <c r="I256" s="40">
        <v>339.1</v>
      </c>
      <c r="J256" s="40">
        <v>345.50000000000006</v>
      </c>
      <c r="K256" s="31">
        <v>332.7</v>
      </c>
      <c r="L256" s="31">
        <v>320.64999999999998</v>
      </c>
      <c r="M256" s="31">
        <v>8.6918900000000008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668.25</v>
      </c>
      <c r="D257" s="40">
        <v>671.16666666666663</v>
      </c>
      <c r="E257" s="40">
        <v>653.33333333333326</v>
      </c>
      <c r="F257" s="40">
        <v>638.41666666666663</v>
      </c>
      <c r="G257" s="40">
        <v>620.58333333333326</v>
      </c>
      <c r="H257" s="40">
        <v>686.08333333333326</v>
      </c>
      <c r="I257" s="40">
        <v>703.91666666666652</v>
      </c>
      <c r="J257" s="40">
        <v>718.83333333333326</v>
      </c>
      <c r="K257" s="31">
        <v>689</v>
      </c>
      <c r="L257" s="31">
        <v>656.25</v>
      </c>
      <c r="M257" s="31">
        <v>3.4042699999999999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1676.6</v>
      </c>
      <c r="D258" s="40">
        <v>1683.2333333333333</v>
      </c>
      <c r="E258" s="40">
        <v>1646.4666666666667</v>
      </c>
      <c r="F258" s="40">
        <v>1616.3333333333333</v>
      </c>
      <c r="G258" s="40">
        <v>1579.5666666666666</v>
      </c>
      <c r="H258" s="40">
        <v>1713.3666666666668</v>
      </c>
      <c r="I258" s="40">
        <v>1750.1333333333337</v>
      </c>
      <c r="J258" s="40">
        <v>1780.2666666666669</v>
      </c>
      <c r="K258" s="31">
        <v>1720</v>
      </c>
      <c r="L258" s="31">
        <v>1653.1</v>
      </c>
      <c r="M258" s="31">
        <v>13.80674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2385.4499999999998</v>
      </c>
      <c r="D259" s="40">
        <v>2385.8166666666666</v>
      </c>
      <c r="E259" s="40">
        <v>2364.6333333333332</v>
      </c>
      <c r="F259" s="40">
        <v>2343.8166666666666</v>
      </c>
      <c r="G259" s="40">
        <v>2322.6333333333332</v>
      </c>
      <c r="H259" s="40">
        <v>2406.6333333333332</v>
      </c>
      <c r="I259" s="40">
        <v>2427.8166666666666</v>
      </c>
      <c r="J259" s="40">
        <v>2448.6333333333332</v>
      </c>
      <c r="K259" s="31">
        <v>2407</v>
      </c>
      <c r="L259" s="31">
        <v>2365</v>
      </c>
      <c r="M259" s="31">
        <v>1.25953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1776.9</v>
      </c>
      <c r="D260" s="40">
        <v>1794.0999999999997</v>
      </c>
      <c r="E260" s="40">
        <v>1713.8999999999994</v>
      </c>
      <c r="F260" s="40">
        <v>1650.8999999999996</v>
      </c>
      <c r="G260" s="40">
        <v>1570.6999999999994</v>
      </c>
      <c r="H260" s="40">
        <v>1857.0999999999995</v>
      </c>
      <c r="I260" s="40">
        <v>1937.2999999999997</v>
      </c>
      <c r="J260" s="40">
        <v>2000.2999999999995</v>
      </c>
      <c r="K260" s="31">
        <v>1874.3</v>
      </c>
      <c r="L260" s="31">
        <v>1731.1</v>
      </c>
      <c r="M260" s="31">
        <v>3.3494199999999998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3110.05</v>
      </c>
      <c r="D261" s="40">
        <v>3110.6999999999994</v>
      </c>
      <c r="E261" s="40">
        <v>3089.0499999999988</v>
      </c>
      <c r="F261" s="40">
        <v>3068.0499999999993</v>
      </c>
      <c r="G261" s="40">
        <v>3046.3999999999987</v>
      </c>
      <c r="H261" s="40">
        <v>3131.6999999999989</v>
      </c>
      <c r="I261" s="40">
        <v>3153.3499999999995</v>
      </c>
      <c r="J261" s="40">
        <v>3174.349999999999</v>
      </c>
      <c r="K261" s="31">
        <v>3132.35</v>
      </c>
      <c r="L261" s="31">
        <v>3089.7</v>
      </c>
      <c r="M261" s="31">
        <v>0.54307000000000005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666.55</v>
      </c>
      <c r="D262" s="40">
        <v>671.30000000000007</v>
      </c>
      <c r="E262" s="40">
        <v>659.65000000000009</v>
      </c>
      <c r="F262" s="40">
        <v>652.75</v>
      </c>
      <c r="G262" s="40">
        <v>641.1</v>
      </c>
      <c r="H262" s="40">
        <v>678.20000000000016</v>
      </c>
      <c r="I262" s="40">
        <v>689.85</v>
      </c>
      <c r="J262" s="40">
        <v>696.75000000000023</v>
      </c>
      <c r="K262" s="31">
        <v>682.95</v>
      </c>
      <c r="L262" s="31">
        <v>664.4</v>
      </c>
      <c r="M262" s="31">
        <v>2.33853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263.5</v>
      </c>
      <c r="D263" s="40">
        <v>265.83333333333331</v>
      </c>
      <c r="E263" s="40">
        <v>256.76666666666665</v>
      </c>
      <c r="F263" s="40">
        <v>250.03333333333336</v>
      </c>
      <c r="G263" s="40">
        <v>240.9666666666667</v>
      </c>
      <c r="H263" s="40">
        <v>272.56666666666661</v>
      </c>
      <c r="I263" s="40">
        <v>281.63333333333333</v>
      </c>
      <c r="J263" s="40">
        <v>288.36666666666656</v>
      </c>
      <c r="K263" s="31">
        <v>274.89999999999998</v>
      </c>
      <c r="L263" s="31">
        <v>259.10000000000002</v>
      </c>
      <c r="M263" s="31">
        <v>53.002890000000001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161.35</v>
      </c>
      <c r="D264" s="40">
        <v>160.78333333333333</v>
      </c>
      <c r="E264" s="40">
        <v>158.76666666666665</v>
      </c>
      <c r="F264" s="40">
        <v>156.18333333333331</v>
      </c>
      <c r="G264" s="40">
        <v>154.16666666666663</v>
      </c>
      <c r="H264" s="40">
        <v>163.36666666666667</v>
      </c>
      <c r="I264" s="40">
        <v>165.38333333333338</v>
      </c>
      <c r="J264" s="40">
        <v>167.9666666666667</v>
      </c>
      <c r="K264" s="31">
        <v>162.80000000000001</v>
      </c>
      <c r="L264" s="31">
        <v>158.19999999999999</v>
      </c>
      <c r="M264" s="31">
        <v>45.160879999999999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95.95</v>
      </c>
      <c r="D265" s="40">
        <v>96.733333333333334</v>
      </c>
      <c r="E265" s="40">
        <v>94.716666666666669</v>
      </c>
      <c r="F265" s="40">
        <v>93.483333333333334</v>
      </c>
      <c r="G265" s="40">
        <v>91.466666666666669</v>
      </c>
      <c r="H265" s="40">
        <v>97.966666666666669</v>
      </c>
      <c r="I265" s="40">
        <v>99.983333333333348</v>
      </c>
      <c r="J265" s="40">
        <v>101.21666666666667</v>
      </c>
      <c r="K265" s="31">
        <v>98.75</v>
      </c>
      <c r="L265" s="31">
        <v>95.5</v>
      </c>
      <c r="M265" s="31">
        <v>24.025700000000001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239.75</v>
      </c>
      <c r="D266" s="40">
        <v>242.35</v>
      </c>
      <c r="E266" s="40">
        <v>235.39999999999998</v>
      </c>
      <c r="F266" s="40">
        <v>231.04999999999998</v>
      </c>
      <c r="G266" s="40">
        <v>224.09999999999997</v>
      </c>
      <c r="H266" s="40">
        <v>246.7</v>
      </c>
      <c r="I266" s="40">
        <v>253.64999999999998</v>
      </c>
      <c r="J266" s="40">
        <v>258</v>
      </c>
      <c r="K266" s="31">
        <v>249.3</v>
      </c>
      <c r="L266" s="31">
        <v>238</v>
      </c>
      <c r="M266" s="31">
        <v>16.921579999999999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749.05</v>
      </c>
      <c r="D267" s="40">
        <v>746.33333333333337</v>
      </c>
      <c r="E267" s="40">
        <v>735.11666666666679</v>
      </c>
      <c r="F267" s="40">
        <v>721.18333333333339</v>
      </c>
      <c r="G267" s="40">
        <v>709.96666666666681</v>
      </c>
      <c r="H267" s="40">
        <v>760.26666666666677</v>
      </c>
      <c r="I267" s="40">
        <v>771.48333333333323</v>
      </c>
      <c r="J267" s="40">
        <v>785.41666666666674</v>
      </c>
      <c r="K267" s="31">
        <v>757.55</v>
      </c>
      <c r="L267" s="31">
        <v>732.4</v>
      </c>
      <c r="M267" s="31">
        <v>56.112639999999999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108.45</v>
      </c>
      <c r="D268" s="40">
        <v>109.56666666666666</v>
      </c>
      <c r="E268" s="40">
        <v>105.13333333333333</v>
      </c>
      <c r="F268" s="40">
        <v>101.81666666666666</v>
      </c>
      <c r="G268" s="40">
        <v>97.383333333333326</v>
      </c>
      <c r="H268" s="40">
        <v>112.88333333333333</v>
      </c>
      <c r="I268" s="40">
        <v>117.31666666666666</v>
      </c>
      <c r="J268" s="40">
        <v>120.63333333333333</v>
      </c>
      <c r="K268" s="31">
        <v>114</v>
      </c>
      <c r="L268" s="31">
        <v>106.25</v>
      </c>
      <c r="M268" s="31">
        <v>9.2671700000000001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85.45</v>
      </c>
      <c r="D269" s="40">
        <v>85.716666666666654</v>
      </c>
      <c r="E269" s="40">
        <v>84.733333333333306</v>
      </c>
      <c r="F269" s="40">
        <v>84.016666666666652</v>
      </c>
      <c r="G269" s="40">
        <v>83.033333333333303</v>
      </c>
      <c r="H269" s="40">
        <v>86.433333333333309</v>
      </c>
      <c r="I269" s="40">
        <v>87.416666666666657</v>
      </c>
      <c r="J269" s="40">
        <v>88.133333333333312</v>
      </c>
      <c r="K269" s="31">
        <v>86.7</v>
      </c>
      <c r="L269" s="31">
        <v>85</v>
      </c>
      <c r="M269" s="31">
        <v>5.2955899999999998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129.25</v>
      </c>
      <c r="D270" s="40">
        <v>129.38333333333335</v>
      </c>
      <c r="E270" s="40">
        <v>127.41666666666671</v>
      </c>
      <c r="F270" s="40">
        <v>125.58333333333336</v>
      </c>
      <c r="G270" s="40">
        <v>123.61666666666672</v>
      </c>
      <c r="H270" s="40">
        <v>131.2166666666667</v>
      </c>
      <c r="I270" s="40">
        <v>133.18333333333334</v>
      </c>
      <c r="J270" s="40">
        <v>135.01666666666671</v>
      </c>
      <c r="K270" s="31">
        <v>131.35</v>
      </c>
      <c r="L270" s="31">
        <v>127.55</v>
      </c>
      <c r="M270" s="31">
        <v>20.996839999999999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292.8</v>
      </c>
      <c r="D271" s="40">
        <v>291.76666666666671</v>
      </c>
      <c r="E271" s="40">
        <v>286.13333333333344</v>
      </c>
      <c r="F271" s="40">
        <v>279.46666666666675</v>
      </c>
      <c r="G271" s="40">
        <v>273.83333333333348</v>
      </c>
      <c r="H271" s="40">
        <v>298.43333333333339</v>
      </c>
      <c r="I271" s="40">
        <v>304.06666666666672</v>
      </c>
      <c r="J271" s="40">
        <v>310.73333333333335</v>
      </c>
      <c r="K271" s="31">
        <v>297.39999999999998</v>
      </c>
      <c r="L271" s="31">
        <v>285.10000000000002</v>
      </c>
      <c r="M271" s="31">
        <v>12.0075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159.25</v>
      </c>
      <c r="D272" s="40">
        <v>159.08333333333334</v>
      </c>
      <c r="E272" s="40">
        <v>155.26666666666668</v>
      </c>
      <c r="F272" s="40">
        <v>151.28333333333333</v>
      </c>
      <c r="G272" s="40">
        <v>147.46666666666667</v>
      </c>
      <c r="H272" s="40">
        <v>163.06666666666669</v>
      </c>
      <c r="I272" s="40">
        <v>166.88333333333335</v>
      </c>
      <c r="J272" s="40">
        <v>170.8666666666667</v>
      </c>
      <c r="K272" s="31">
        <v>162.9</v>
      </c>
      <c r="L272" s="31">
        <v>155.1</v>
      </c>
      <c r="M272" s="31">
        <v>40.153779999999998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424.25</v>
      </c>
      <c r="D273" s="40">
        <v>423.58333333333331</v>
      </c>
      <c r="E273" s="40">
        <v>414.66666666666663</v>
      </c>
      <c r="F273" s="40">
        <v>405.08333333333331</v>
      </c>
      <c r="G273" s="40">
        <v>396.16666666666663</v>
      </c>
      <c r="H273" s="40">
        <v>433.16666666666663</v>
      </c>
      <c r="I273" s="40">
        <v>442.08333333333326</v>
      </c>
      <c r="J273" s="40">
        <v>451.66666666666663</v>
      </c>
      <c r="K273" s="31">
        <v>432.5</v>
      </c>
      <c r="L273" s="31">
        <v>414</v>
      </c>
      <c r="M273" s="31">
        <v>101.82311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2215.1999999999998</v>
      </c>
      <c r="D274" s="40">
        <v>2208.25</v>
      </c>
      <c r="E274" s="40">
        <v>2181.9499999999998</v>
      </c>
      <c r="F274" s="40">
        <v>2148.6999999999998</v>
      </c>
      <c r="G274" s="40">
        <v>2122.3999999999996</v>
      </c>
      <c r="H274" s="40">
        <v>2241.5</v>
      </c>
      <c r="I274" s="40">
        <v>2267.8000000000002</v>
      </c>
      <c r="J274" s="40">
        <v>2301.0500000000002</v>
      </c>
      <c r="K274" s="31">
        <v>2234.5500000000002</v>
      </c>
      <c r="L274" s="31">
        <v>2175</v>
      </c>
      <c r="M274" s="31">
        <v>0.11068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3781.5</v>
      </c>
      <c r="D275" s="40">
        <v>3769.2999999999997</v>
      </c>
      <c r="E275" s="40">
        <v>3743.5999999999995</v>
      </c>
      <c r="F275" s="40">
        <v>3705.7</v>
      </c>
      <c r="G275" s="40">
        <v>3679.9999999999995</v>
      </c>
      <c r="H275" s="40">
        <v>3807.1999999999994</v>
      </c>
      <c r="I275" s="40">
        <v>3832.8999999999992</v>
      </c>
      <c r="J275" s="40">
        <v>3870.7999999999993</v>
      </c>
      <c r="K275" s="31">
        <v>3795</v>
      </c>
      <c r="L275" s="31">
        <v>3731.4</v>
      </c>
      <c r="M275" s="31">
        <v>3.8454100000000002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957.05</v>
      </c>
      <c r="D276" s="40">
        <v>958.35</v>
      </c>
      <c r="E276" s="40">
        <v>954.7</v>
      </c>
      <c r="F276" s="40">
        <v>952.35</v>
      </c>
      <c r="G276" s="40">
        <v>948.7</v>
      </c>
      <c r="H276" s="40">
        <v>960.7</v>
      </c>
      <c r="I276" s="40">
        <v>964.34999999999991</v>
      </c>
      <c r="J276" s="40">
        <v>966.7</v>
      </c>
      <c r="K276" s="31">
        <v>962</v>
      </c>
      <c r="L276" s="31">
        <v>956</v>
      </c>
      <c r="M276" s="31">
        <v>2.9148900000000002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171.1</v>
      </c>
      <c r="D277" s="40">
        <v>170.88333333333333</v>
      </c>
      <c r="E277" s="40">
        <v>168.16666666666666</v>
      </c>
      <c r="F277" s="40">
        <v>165.23333333333332</v>
      </c>
      <c r="G277" s="40">
        <v>162.51666666666665</v>
      </c>
      <c r="H277" s="40">
        <v>173.81666666666666</v>
      </c>
      <c r="I277" s="40">
        <v>176.53333333333336</v>
      </c>
      <c r="J277" s="40">
        <v>179.46666666666667</v>
      </c>
      <c r="K277" s="31">
        <v>173.6</v>
      </c>
      <c r="L277" s="31">
        <v>167.95</v>
      </c>
      <c r="M277" s="31">
        <v>5.6092199999999997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1812.7</v>
      </c>
      <c r="D278" s="40">
        <v>1823.6666666666667</v>
      </c>
      <c r="E278" s="40">
        <v>1795.3333333333335</v>
      </c>
      <c r="F278" s="40">
        <v>1777.9666666666667</v>
      </c>
      <c r="G278" s="40">
        <v>1749.6333333333334</v>
      </c>
      <c r="H278" s="40">
        <v>1841.0333333333335</v>
      </c>
      <c r="I278" s="40">
        <v>1869.366666666667</v>
      </c>
      <c r="J278" s="40">
        <v>1886.7333333333336</v>
      </c>
      <c r="K278" s="31">
        <v>1852</v>
      </c>
      <c r="L278" s="31">
        <v>1806.3</v>
      </c>
      <c r="M278" s="31">
        <v>0.24485000000000001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747.9</v>
      </c>
      <c r="D279" s="40">
        <v>749.44999999999993</v>
      </c>
      <c r="E279" s="40">
        <v>740.44999999999982</v>
      </c>
      <c r="F279" s="40">
        <v>732.99999999999989</v>
      </c>
      <c r="G279" s="40">
        <v>723.99999999999977</v>
      </c>
      <c r="H279" s="40">
        <v>756.89999999999986</v>
      </c>
      <c r="I279" s="40">
        <v>765.90000000000009</v>
      </c>
      <c r="J279" s="40">
        <v>773.34999999999991</v>
      </c>
      <c r="K279" s="31">
        <v>758.45</v>
      </c>
      <c r="L279" s="31">
        <v>742</v>
      </c>
      <c r="M279" s="31">
        <v>2.4217200000000001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285.8</v>
      </c>
      <c r="D280" s="40">
        <v>287.11666666666667</v>
      </c>
      <c r="E280" s="40">
        <v>280.43333333333334</v>
      </c>
      <c r="F280" s="40">
        <v>275.06666666666666</v>
      </c>
      <c r="G280" s="40">
        <v>268.38333333333333</v>
      </c>
      <c r="H280" s="40">
        <v>292.48333333333335</v>
      </c>
      <c r="I280" s="40">
        <v>299.16666666666674</v>
      </c>
      <c r="J280" s="40">
        <v>304.53333333333336</v>
      </c>
      <c r="K280" s="31">
        <v>293.8</v>
      </c>
      <c r="L280" s="31">
        <v>281.75</v>
      </c>
      <c r="M280" s="31">
        <v>15.58126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332.4</v>
      </c>
      <c r="D281" s="40">
        <v>328.09999999999997</v>
      </c>
      <c r="E281" s="40">
        <v>320.74999999999994</v>
      </c>
      <c r="F281" s="40">
        <v>309.09999999999997</v>
      </c>
      <c r="G281" s="40">
        <v>301.74999999999994</v>
      </c>
      <c r="H281" s="40">
        <v>339.74999999999994</v>
      </c>
      <c r="I281" s="40">
        <v>347.09999999999997</v>
      </c>
      <c r="J281" s="40">
        <v>358.74999999999994</v>
      </c>
      <c r="K281" s="31">
        <v>335.45</v>
      </c>
      <c r="L281" s="31">
        <v>316.45</v>
      </c>
      <c r="M281" s="31">
        <v>30.086130000000001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263.75</v>
      </c>
      <c r="D282" s="40">
        <v>264.08333333333331</v>
      </c>
      <c r="E282" s="40">
        <v>258.36666666666662</v>
      </c>
      <c r="F282" s="40">
        <v>252.98333333333329</v>
      </c>
      <c r="G282" s="40">
        <v>247.26666666666659</v>
      </c>
      <c r="H282" s="40">
        <v>269.46666666666664</v>
      </c>
      <c r="I282" s="40">
        <v>275.18333333333334</v>
      </c>
      <c r="J282" s="40">
        <v>280.56666666666666</v>
      </c>
      <c r="K282" s="31">
        <v>269.8</v>
      </c>
      <c r="L282" s="31">
        <v>258.7</v>
      </c>
      <c r="M282" s="31">
        <v>10.413550000000001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1207.2</v>
      </c>
      <c r="D283" s="40">
        <v>1205.3833333333334</v>
      </c>
      <c r="E283" s="40">
        <v>1192.1166666666668</v>
      </c>
      <c r="F283" s="40">
        <v>1177.0333333333333</v>
      </c>
      <c r="G283" s="40">
        <v>1163.7666666666667</v>
      </c>
      <c r="H283" s="40">
        <v>1220.4666666666669</v>
      </c>
      <c r="I283" s="40">
        <v>1233.7333333333338</v>
      </c>
      <c r="J283" s="40">
        <v>1248.8166666666671</v>
      </c>
      <c r="K283" s="31">
        <v>1218.6500000000001</v>
      </c>
      <c r="L283" s="31">
        <v>1190.3</v>
      </c>
      <c r="M283" s="31">
        <v>0.57213999999999998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1013.15</v>
      </c>
      <c r="D284" s="40">
        <v>1021.0500000000001</v>
      </c>
      <c r="E284" s="40">
        <v>1002.1000000000001</v>
      </c>
      <c r="F284" s="40">
        <v>991.05000000000007</v>
      </c>
      <c r="G284" s="40">
        <v>972.10000000000014</v>
      </c>
      <c r="H284" s="40">
        <v>1032.1000000000001</v>
      </c>
      <c r="I284" s="40">
        <v>1051.0500000000002</v>
      </c>
      <c r="J284" s="40">
        <v>1062.1000000000001</v>
      </c>
      <c r="K284" s="31">
        <v>1040</v>
      </c>
      <c r="L284" s="31">
        <v>1010</v>
      </c>
      <c r="M284" s="31">
        <v>1.31931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433.4</v>
      </c>
      <c r="D285" s="40">
        <v>433.41666666666669</v>
      </c>
      <c r="E285" s="40">
        <v>430.53333333333336</v>
      </c>
      <c r="F285" s="40">
        <v>427.66666666666669</v>
      </c>
      <c r="G285" s="40">
        <v>424.78333333333336</v>
      </c>
      <c r="H285" s="40">
        <v>436.28333333333336</v>
      </c>
      <c r="I285" s="40">
        <v>439.16666666666669</v>
      </c>
      <c r="J285" s="40">
        <v>442.03333333333336</v>
      </c>
      <c r="K285" s="31">
        <v>436.3</v>
      </c>
      <c r="L285" s="31">
        <v>430.55</v>
      </c>
      <c r="M285" s="31">
        <v>1.4343600000000001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628.1</v>
      </c>
      <c r="D286" s="40">
        <v>628.2166666666667</v>
      </c>
      <c r="E286" s="40">
        <v>624.88333333333344</v>
      </c>
      <c r="F286" s="40">
        <v>621.66666666666674</v>
      </c>
      <c r="G286" s="40">
        <v>618.33333333333348</v>
      </c>
      <c r="H286" s="40">
        <v>631.43333333333339</v>
      </c>
      <c r="I286" s="40">
        <v>634.76666666666665</v>
      </c>
      <c r="J286" s="40">
        <v>637.98333333333335</v>
      </c>
      <c r="K286" s="31">
        <v>631.54999999999995</v>
      </c>
      <c r="L286" s="31">
        <v>625</v>
      </c>
      <c r="M286" s="31">
        <v>2.6092499999999998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44.2</v>
      </c>
      <c r="D287" s="40">
        <v>44.4</v>
      </c>
      <c r="E287" s="40">
        <v>43.849999999999994</v>
      </c>
      <c r="F287" s="40">
        <v>43.499999999999993</v>
      </c>
      <c r="G287" s="40">
        <v>42.949999999999989</v>
      </c>
      <c r="H287" s="40">
        <v>44.75</v>
      </c>
      <c r="I287" s="40">
        <v>45.3</v>
      </c>
      <c r="J287" s="40">
        <v>45.650000000000006</v>
      </c>
      <c r="K287" s="31">
        <v>44.95</v>
      </c>
      <c r="L287" s="31">
        <v>44.05</v>
      </c>
      <c r="M287" s="31">
        <v>60.974670000000003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649.35</v>
      </c>
      <c r="D288" s="40">
        <v>670.35</v>
      </c>
      <c r="E288" s="40">
        <v>619</v>
      </c>
      <c r="F288" s="40">
        <v>588.65</v>
      </c>
      <c r="G288" s="40">
        <v>537.29999999999995</v>
      </c>
      <c r="H288" s="40">
        <v>700.7</v>
      </c>
      <c r="I288" s="40">
        <v>752.05000000000018</v>
      </c>
      <c r="J288" s="40">
        <v>782.40000000000009</v>
      </c>
      <c r="K288" s="31">
        <v>721.7</v>
      </c>
      <c r="L288" s="31">
        <v>640</v>
      </c>
      <c r="M288" s="31">
        <v>11.76037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405.65</v>
      </c>
      <c r="D289" s="40">
        <v>402.59999999999997</v>
      </c>
      <c r="E289" s="40">
        <v>395.19999999999993</v>
      </c>
      <c r="F289" s="40">
        <v>384.74999999999994</v>
      </c>
      <c r="G289" s="40">
        <v>377.34999999999991</v>
      </c>
      <c r="H289" s="40">
        <v>413.04999999999995</v>
      </c>
      <c r="I289" s="40">
        <v>420.44999999999993</v>
      </c>
      <c r="J289" s="40">
        <v>430.9</v>
      </c>
      <c r="K289" s="31">
        <v>410</v>
      </c>
      <c r="L289" s="31">
        <v>392.15</v>
      </c>
      <c r="M289" s="31">
        <v>3.2513999999999998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1788</v>
      </c>
      <c r="D290" s="40">
        <v>1786.95</v>
      </c>
      <c r="E290" s="40">
        <v>1774.9</v>
      </c>
      <c r="F290" s="40">
        <v>1761.8</v>
      </c>
      <c r="G290" s="40">
        <v>1749.75</v>
      </c>
      <c r="H290" s="40">
        <v>1800.0500000000002</v>
      </c>
      <c r="I290" s="40">
        <v>1812.1</v>
      </c>
      <c r="J290" s="40">
        <v>1825.2000000000003</v>
      </c>
      <c r="K290" s="31">
        <v>1799</v>
      </c>
      <c r="L290" s="31">
        <v>1773.85</v>
      </c>
      <c r="M290" s="31">
        <v>18.399170000000002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84.45</v>
      </c>
      <c r="D291" s="40">
        <v>84.61666666666666</v>
      </c>
      <c r="E291" s="40">
        <v>83.23333333333332</v>
      </c>
      <c r="F291" s="40">
        <v>82.016666666666666</v>
      </c>
      <c r="G291" s="40">
        <v>80.633333333333326</v>
      </c>
      <c r="H291" s="40">
        <v>85.833333333333314</v>
      </c>
      <c r="I291" s="40">
        <v>87.216666666666669</v>
      </c>
      <c r="J291" s="40">
        <v>88.433333333333309</v>
      </c>
      <c r="K291" s="31">
        <v>86</v>
      </c>
      <c r="L291" s="31">
        <v>83.4</v>
      </c>
      <c r="M291" s="31">
        <v>68.624210000000005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3697.45</v>
      </c>
      <c r="D292" s="40">
        <v>3701.5499999999997</v>
      </c>
      <c r="E292" s="40">
        <v>3669.6499999999996</v>
      </c>
      <c r="F292" s="40">
        <v>3641.85</v>
      </c>
      <c r="G292" s="40">
        <v>3609.95</v>
      </c>
      <c r="H292" s="40">
        <v>3729.3499999999995</v>
      </c>
      <c r="I292" s="40">
        <v>3761.25</v>
      </c>
      <c r="J292" s="40">
        <v>3789.0499999999993</v>
      </c>
      <c r="K292" s="31">
        <v>3733.45</v>
      </c>
      <c r="L292" s="31">
        <v>3673.75</v>
      </c>
      <c r="M292" s="31">
        <v>1.7767500000000001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398.15</v>
      </c>
      <c r="D293" s="40">
        <v>399.5</v>
      </c>
      <c r="E293" s="40">
        <v>394.7</v>
      </c>
      <c r="F293" s="40">
        <v>391.25</v>
      </c>
      <c r="G293" s="40">
        <v>386.45</v>
      </c>
      <c r="H293" s="40">
        <v>402.95</v>
      </c>
      <c r="I293" s="40">
        <v>407.74999999999994</v>
      </c>
      <c r="J293" s="40">
        <v>411.2</v>
      </c>
      <c r="K293" s="31">
        <v>404.3</v>
      </c>
      <c r="L293" s="31">
        <v>396.05</v>
      </c>
      <c r="M293" s="31">
        <v>25.051729999999999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272.64999999999998</v>
      </c>
      <c r="D294" s="40">
        <v>274.98333333333335</v>
      </c>
      <c r="E294" s="40">
        <v>267.9666666666667</v>
      </c>
      <c r="F294" s="40">
        <v>263.28333333333336</v>
      </c>
      <c r="G294" s="40">
        <v>256.26666666666671</v>
      </c>
      <c r="H294" s="40">
        <v>279.66666666666669</v>
      </c>
      <c r="I294" s="40">
        <v>286.68333333333334</v>
      </c>
      <c r="J294" s="40">
        <v>291.36666666666667</v>
      </c>
      <c r="K294" s="31">
        <v>282</v>
      </c>
      <c r="L294" s="31">
        <v>270.3</v>
      </c>
      <c r="M294" s="31">
        <v>1.0614699999999999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8201.6</v>
      </c>
      <c r="D295" s="40">
        <v>8228.85</v>
      </c>
      <c r="E295" s="40">
        <v>8113.75</v>
      </c>
      <c r="F295" s="40">
        <v>8025.9</v>
      </c>
      <c r="G295" s="40">
        <v>7910.7999999999993</v>
      </c>
      <c r="H295" s="40">
        <v>8316.7000000000007</v>
      </c>
      <c r="I295" s="40">
        <v>8431.8000000000029</v>
      </c>
      <c r="J295" s="40">
        <v>8519.6500000000015</v>
      </c>
      <c r="K295" s="31">
        <v>8343.9500000000007</v>
      </c>
      <c r="L295" s="31">
        <v>8141</v>
      </c>
      <c r="M295" s="31">
        <v>4.045E-2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4862.5</v>
      </c>
      <c r="D296" s="40">
        <v>4879.2333333333336</v>
      </c>
      <c r="E296" s="40">
        <v>4840.2666666666673</v>
      </c>
      <c r="F296" s="40">
        <v>4818.0333333333338</v>
      </c>
      <c r="G296" s="40">
        <v>4779.0666666666675</v>
      </c>
      <c r="H296" s="40">
        <v>4901.4666666666672</v>
      </c>
      <c r="I296" s="40">
        <v>4940.4333333333343</v>
      </c>
      <c r="J296" s="40">
        <v>4962.666666666667</v>
      </c>
      <c r="K296" s="31">
        <v>4918.2</v>
      </c>
      <c r="L296" s="31">
        <v>4857</v>
      </c>
      <c r="M296" s="31">
        <v>1.6799599999999999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1668.4</v>
      </c>
      <c r="D297" s="40">
        <v>1656.7333333333333</v>
      </c>
      <c r="E297" s="40">
        <v>1636.6666666666667</v>
      </c>
      <c r="F297" s="40">
        <v>1604.9333333333334</v>
      </c>
      <c r="G297" s="40">
        <v>1584.8666666666668</v>
      </c>
      <c r="H297" s="40">
        <v>1688.4666666666667</v>
      </c>
      <c r="I297" s="40">
        <v>1708.5333333333333</v>
      </c>
      <c r="J297" s="40">
        <v>1740.2666666666667</v>
      </c>
      <c r="K297" s="31">
        <v>1676.8</v>
      </c>
      <c r="L297" s="31">
        <v>1625</v>
      </c>
      <c r="M297" s="31">
        <v>54.394419999999997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707.25</v>
      </c>
      <c r="D298" s="40">
        <v>710.7833333333333</v>
      </c>
      <c r="E298" s="40">
        <v>700.56666666666661</v>
      </c>
      <c r="F298" s="40">
        <v>693.88333333333333</v>
      </c>
      <c r="G298" s="40">
        <v>683.66666666666663</v>
      </c>
      <c r="H298" s="40">
        <v>717.46666666666658</v>
      </c>
      <c r="I298" s="40">
        <v>727.68333333333328</v>
      </c>
      <c r="J298" s="40">
        <v>734.36666666666656</v>
      </c>
      <c r="K298" s="31">
        <v>721</v>
      </c>
      <c r="L298" s="31">
        <v>704.1</v>
      </c>
      <c r="M298" s="31">
        <v>23.201920000000001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39.950000000000003</v>
      </c>
      <c r="D299" s="40">
        <v>40.383333333333333</v>
      </c>
      <c r="E299" s="40">
        <v>39.316666666666663</v>
      </c>
      <c r="F299" s="40">
        <v>38.68333333333333</v>
      </c>
      <c r="G299" s="40">
        <v>37.61666666666666</v>
      </c>
      <c r="H299" s="40">
        <v>41.016666666666666</v>
      </c>
      <c r="I299" s="40">
        <v>42.083333333333343</v>
      </c>
      <c r="J299" s="40">
        <v>42.716666666666669</v>
      </c>
      <c r="K299" s="31">
        <v>41.45</v>
      </c>
      <c r="L299" s="31">
        <v>39.75</v>
      </c>
      <c r="M299" s="31">
        <v>28.93694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1824.4</v>
      </c>
      <c r="D300" s="40">
        <v>1812.9333333333334</v>
      </c>
      <c r="E300" s="40">
        <v>1791.4666666666667</v>
      </c>
      <c r="F300" s="40">
        <v>1758.5333333333333</v>
      </c>
      <c r="G300" s="40">
        <v>1737.0666666666666</v>
      </c>
      <c r="H300" s="40">
        <v>1845.8666666666668</v>
      </c>
      <c r="I300" s="40">
        <v>1867.3333333333335</v>
      </c>
      <c r="J300" s="40">
        <v>1900.2666666666669</v>
      </c>
      <c r="K300" s="31">
        <v>1834.4</v>
      </c>
      <c r="L300" s="31">
        <v>1780</v>
      </c>
      <c r="M300" s="31">
        <v>0.61182999999999998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976.85</v>
      </c>
      <c r="D301" s="40">
        <v>973.53333333333342</v>
      </c>
      <c r="E301" s="40">
        <v>957.11666666666679</v>
      </c>
      <c r="F301" s="40">
        <v>937.38333333333333</v>
      </c>
      <c r="G301" s="40">
        <v>920.9666666666667</v>
      </c>
      <c r="H301" s="40">
        <v>993.26666666666688</v>
      </c>
      <c r="I301" s="40">
        <v>1009.6833333333336</v>
      </c>
      <c r="J301" s="40">
        <v>1029.416666666667</v>
      </c>
      <c r="K301" s="31">
        <v>989.95</v>
      </c>
      <c r="L301" s="31">
        <v>953.8</v>
      </c>
      <c r="M301" s="31">
        <v>53.645029999999998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4163.3500000000004</v>
      </c>
      <c r="D302" s="40">
        <v>4170.3499999999995</v>
      </c>
      <c r="E302" s="40">
        <v>4123.9999999999991</v>
      </c>
      <c r="F302" s="40">
        <v>4084.6499999999996</v>
      </c>
      <c r="G302" s="40">
        <v>4038.2999999999993</v>
      </c>
      <c r="H302" s="40">
        <v>4209.6999999999989</v>
      </c>
      <c r="I302" s="40">
        <v>4256.0499999999993</v>
      </c>
      <c r="J302" s="40">
        <v>4295.3999999999987</v>
      </c>
      <c r="K302" s="31">
        <v>4216.7</v>
      </c>
      <c r="L302" s="31">
        <v>4131</v>
      </c>
      <c r="M302" s="31">
        <v>0.36657000000000001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773.15</v>
      </c>
      <c r="D303" s="40">
        <v>777</v>
      </c>
      <c r="E303" s="40">
        <v>761.8</v>
      </c>
      <c r="F303" s="40">
        <v>750.44999999999993</v>
      </c>
      <c r="G303" s="40">
        <v>735.24999999999989</v>
      </c>
      <c r="H303" s="40">
        <v>788.35</v>
      </c>
      <c r="I303" s="40">
        <v>803.55000000000007</v>
      </c>
      <c r="J303" s="40">
        <v>814.90000000000009</v>
      </c>
      <c r="K303" s="31">
        <v>792.2</v>
      </c>
      <c r="L303" s="31">
        <v>765.65</v>
      </c>
      <c r="M303" s="31">
        <v>0.23991000000000001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45.85</v>
      </c>
      <c r="D304" s="40">
        <v>46.116666666666667</v>
      </c>
      <c r="E304" s="40">
        <v>45.083333333333336</v>
      </c>
      <c r="F304" s="40">
        <v>44.31666666666667</v>
      </c>
      <c r="G304" s="40">
        <v>43.283333333333339</v>
      </c>
      <c r="H304" s="40">
        <v>46.883333333333333</v>
      </c>
      <c r="I304" s="40">
        <v>47.916666666666664</v>
      </c>
      <c r="J304" s="40">
        <v>48.68333333333333</v>
      </c>
      <c r="K304" s="31">
        <v>47.15</v>
      </c>
      <c r="L304" s="31">
        <v>45.35</v>
      </c>
      <c r="M304" s="31">
        <v>26.88654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181.6</v>
      </c>
      <c r="D305" s="40">
        <v>180.35</v>
      </c>
      <c r="E305" s="40">
        <v>176.25</v>
      </c>
      <c r="F305" s="40">
        <v>170.9</v>
      </c>
      <c r="G305" s="40">
        <v>166.8</v>
      </c>
      <c r="H305" s="40">
        <v>185.7</v>
      </c>
      <c r="I305" s="40">
        <v>189.79999999999995</v>
      </c>
      <c r="J305" s="40">
        <v>195.14999999999998</v>
      </c>
      <c r="K305" s="31">
        <v>184.45</v>
      </c>
      <c r="L305" s="31">
        <v>175</v>
      </c>
      <c r="M305" s="31">
        <v>12.44899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78872.850000000006</v>
      </c>
      <c r="D306" s="40">
        <v>78847</v>
      </c>
      <c r="E306" s="40">
        <v>78494</v>
      </c>
      <c r="F306" s="40">
        <v>78115.149999999994</v>
      </c>
      <c r="G306" s="40">
        <v>77762.149999999994</v>
      </c>
      <c r="H306" s="40">
        <v>79225.850000000006</v>
      </c>
      <c r="I306" s="40">
        <v>79578.850000000006</v>
      </c>
      <c r="J306" s="40">
        <v>79957.700000000012</v>
      </c>
      <c r="K306" s="31">
        <v>79200</v>
      </c>
      <c r="L306" s="31">
        <v>78468.149999999994</v>
      </c>
      <c r="M306" s="31">
        <v>9.0670000000000001E-2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1141.1500000000001</v>
      </c>
      <c r="D307" s="40">
        <v>1145.2666666666667</v>
      </c>
      <c r="E307" s="40">
        <v>1133.0333333333333</v>
      </c>
      <c r="F307" s="40">
        <v>1124.9166666666667</v>
      </c>
      <c r="G307" s="40">
        <v>1112.6833333333334</v>
      </c>
      <c r="H307" s="40">
        <v>1153.3833333333332</v>
      </c>
      <c r="I307" s="40">
        <v>1165.6166666666663</v>
      </c>
      <c r="J307" s="40">
        <v>1173.7333333333331</v>
      </c>
      <c r="K307" s="31">
        <v>1157.5</v>
      </c>
      <c r="L307" s="31">
        <v>1137.1500000000001</v>
      </c>
      <c r="M307" s="31">
        <v>2.2729699999999999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4382.45</v>
      </c>
      <c r="D308" s="40">
        <v>4450.8166666666666</v>
      </c>
      <c r="E308" s="40">
        <v>4231.6333333333332</v>
      </c>
      <c r="F308" s="40">
        <v>4080.8166666666666</v>
      </c>
      <c r="G308" s="40">
        <v>3861.6333333333332</v>
      </c>
      <c r="H308" s="40">
        <v>4601.6333333333332</v>
      </c>
      <c r="I308" s="40">
        <v>4820.8166666666657</v>
      </c>
      <c r="J308" s="40">
        <v>4971.6333333333332</v>
      </c>
      <c r="K308" s="31">
        <v>4670</v>
      </c>
      <c r="L308" s="31">
        <v>4300</v>
      </c>
      <c r="M308" s="31">
        <v>1.61229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322.2</v>
      </c>
      <c r="D309" s="40">
        <v>318.7</v>
      </c>
      <c r="E309" s="40">
        <v>310.39999999999998</v>
      </c>
      <c r="F309" s="40">
        <v>298.59999999999997</v>
      </c>
      <c r="G309" s="40">
        <v>290.29999999999995</v>
      </c>
      <c r="H309" s="40">
        <v>330.5</v>
      </c>
      <c r="I309" s="40">
        <v>338.80000000000007</v>
      </c>
      <c r="J309" s="40">
        <v>350.6</v>
      </c>
      <c r="K309" s="31">
        <v>327</v>
      </c>
      <c r="L309" s="31">
        <v>306.89999999999998</v>
      </c>
      <c r="M309" s="31">
        <v>7.6755500000000003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151.35</v>
      </c>
      <c r="D310" s="40">
        <v>152.70000000000002</v>
      </c>
      <c r="E310" s="40">
        <v>149.40000000000003</v>
      </c>
      <c r="F310" s="40">
        <v>147.45000000000002</v>
      </c>
      <c r="G310" s="40">
        <v>144.15000000000003</v>
      </c>
      <c r="H310" s="40">
        <v>154.65000000000003</v>
      </c>
      <c r="I310" s="40">
        <v>157.95000000000005</v>
      </c>
      <c r="J310" s="40">
        <v>159.90000000000003</v>
      </c>
      <c r="K310" s="31">
        <v>156</v>
      </c>
      <c r="L310" s="31">
        <v>150.75</v>
      </c>
      <c r="M310" s="31">
        <v>52.467500000000001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778.65</v>
      </c>
      <c r="D311" s="40">
        <v>780.25</v>
      </c>
      <c r="E311" s="40">
        <v>771</v>
      </c>
      <c r="F311" s="40">
        <v>763.35</v>
      </c>
      <c r="G311" s="40">
        <v>754.1</v>
      </c>
      <c r="H311" s="40">
        <v>787.9</v>
      </c>
      <c r="I311" s="40">
        <v>797.15</v>
      </c>
      <c r="J311" s="40">
        <v>804.8</v>
      </c>
      <c r="K311" s="31">
        <v>789.5</v>
      </c>
      <c r="L311" s="31">
        <v>772.6</v>
      </c>
      <c r="M311" s="31">
        <v>33.918640000000003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244.25</v>
      </c>
      <c r="D312" s="40">
        <v>246.26666666666665</v>
      </c>
      <c r="E312" s="40">
        <v>239.18333333333331</v>
      </c>
      <c r="F312" s="40">
        <v>234.11666666666665</v>
      </c>
      <c r="G312" s="40">
        <v>227.0333333333333</v>
      </c>
      <c r="H312" s="40">
        <v>251.33333333333331</v>
      </c>
      <c r="I312" s="40">
        <v>258.41666666666669</v>
      </c>
      <c r="J312" s="40">
        <v>263.48333333333335</v>
      </c>
      <c r="K312" s="31">
        <v>253.35</v>
      </c>
      <c r="L312" s="31">
        <v>241.2</v>
      </c>
      <c r="M312" s="31">
        <v>1.1931099999999999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308.8</v>
      </c>
      <c r="D313" s="40">
        <v>306.95</v>
      </c>
      <c r="E313" s="40">
        <v>299.34999999999997</v>
      </c>
      <c r="F313" s="40">
        <v>289.89999999999998</v>
      </c>
      <c r="G313" s="40">
        <v>282.29999999999995</v>
      </c>
      <c r="H313" s="40">
        <v>316.39999999999998</v>
      </c>
      <c r="I313" s="40">
        <v>324</v>
      </c>
      <c r="J313" s="40">
        <v>333.45</v>
      </c>
      <c r="K313" s="31">
        <v>314.55</v>
      </c>
      <c r="L313" s="31">
        <v>297.5</v>
      </c>
      <c r="M313" s="31">
        <v>7.0299500000000004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694.15</v>
      </c>
      <c r="D314" s="40">
        <v>695.98333333333323</v>
      </c>
      <c r="E314" s="40">
        <v>681.96666666666647</v>
      </c>
      <c r="F314" s="40">
        <v>669.78333333333319</v>
      </c>
      <c r="G314" s="40">
        <v>655.76666666666642</v>
      </c>
      <c r="H314" s="40">
        <v>708.16666666666652</v>
      </c>
      <c r="I314" s="40">
        <v>722.18333333333317</v>
      </c>
      <c r="J314" s="40">
        <v>734.36666666666656</v>
      </c>
      <c r="K314" s="31">
        <v>710</v>
      </c>
      <c r="L314" s="31">
        <v>683.8</v>
      </c>
      <c r="M314" s="31">
        <v>1.5209299999999999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165.7</v>
      </c>
      <c r="D315" s="40">
        <v>165.76666666666668</v>
      </c>
      <c r="E315" s="40">
        <v>162.88333333333335</v>
      </c>
      <c r="F315" s="40">
        <v>160.06666666666666</v>
      </c>
      <c r="G315" s="40">
        <v>157.18333333333334</v>
      </c>
      <c r="H315" s="40">
        <v>168.58333333333337</v>
      </c>
      <c r="I315" s="40">
        <v>171.4666666666667</v>
      </c>
      <c r="J315" s="40">
        <v>174.28333333333339</v>
      </c>
      <c r="K315" s="31">
        <v>168.65</v>
      </c>
      <c r="L315" s="31">
        <v>162.94999999999999</v>
      </c>
      <c r="M315" s="31">
        <v>108.31171000000001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43.15</v>
      </c>
      <c r="D316" s="40">
        <v>43.050000000000004</v>
      </c>
      <c r="E316" s="40">
        <v>42.500000000000007</v>
      </c>
      <c r="F316" s="40">
        <v>41.85</v>
      </c>
      <c r="G316" s="40">
        <v>41.300000000000004</v>
      </c>
      <c r="H316" s="40">
        <v>43.70000000000001</v>
      </c>
      <c r="I316" s="40">
        <v>44.250000000000007</v>
      </c>
      <c r="J316" s="40">
        <v>44.900000000000013</v>
      </c>
      <c r="K316" s="31">
        <v>43.6</v>
      </c>
      <c r="L316" s="31">
        <v>42.4</v>
      </c>
      <c r="M316" s="31">
        <v>14.415380000000001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515.29999999999995</v>
      </c>
      <c r="D317" s="40">
        <v>517.4666666666667</v>
      </c>
      <c r="E317" s="40">
        <v>510.98333333333335</v>
      </c>
      <c r="F317" s="40">
        <v>506.66666666666663</v>
      </c>
      <c r="G317" s="40">
        <v>500.18333333333328</v>
      </c>
      <c r="H317" s="40">
        <v>521.78333333333342</v>
      </c>
      <c r="I317" s="40">
        <v>528.26666666666677</v>
      </c>
      <c r="J317" s="40">
        <v>532.58333333333348</v>
      </c>
      <c r="K317" s="31">
        <v>523.95000000000005</v>
      </c>
      <c r="L317" s="31">
        <v>513.15</v>
      </c>
      <c r="M317" s="31">
        <v>25.643180000000001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7002.2</v>
      </c>
      <c r="D318" s="40">
        <v>7008.6499999999987</v>
      </c>
      <c r="E318" s="40">
        <v>6967.3999999999978</v>
      </c>
      <c r="F318" s="40">
        <v>6932.5999999999995</v>
      </c>
      <c r="G318" s="40">
        <v>6891.3499999999985</v>
      </c>
      <c r="H318" s="40">
        <v>7043.4499999999971</v>
      </c>
      <c r="I318" s="40">
        <v>7084.6999999999989</v>
      </c>
      <c r="J318" s="40">
        <v>7119.4999999999964</v>
      </c>
      <c r="K318" s="31">
        <v>7049.9</v>
      </c>
      <c r="L318" s="31">
        <v>6973.85</v>
      </c>
      <c r="M318" s="31">
        <v>4.3178400000000003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1078.5999999999999</v>
      </c>
      <c r="D319" s="40">
        <v>1081.1499999999999</v>
      </c>
      <c r="E319" s="40">
        <v>1063.8999999999996</v>
      </c>
      <c r="F319" s="40">
        <v>1049.1999999999998</v>
      </c>
      <c r="G319" s="40">
        <v>1031.9499999999996</v>
      </c>
      <c r="H319" s="40">
        <v>1095.8499999999997</v>
      </c>
      <c r="I319" s="40">
        <v>1113.1000000000001</v>
      </c>
      <c r="J319" s="40">
        <v>1127.7999999999997</v>
      </c>
      <c r="K319" s="31">
        <v>1098.4000000000001</v>
      </c>
      <c r="L319" s="31">
        <v>1066.45</v>
      </c>
      <c r="M319" s="31">
        <v>5.3871900000000004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318.75</v>
      </c>
      <c r="D320" s="40">
        <v>321.65000000000003</v>
      </c>
      <c r="E320" s="40">
        <v>313.35000000000008</v>
      </c>
      <c r="F320" s="40">
        <v>307.95000000000005</v>
      </c>
      <c r="G320" s="40">
        <v>299.65000000000009</v>
      </c>
      <c r="H320" s="40">
        <v>327.05000000000007</v>
      </c>
      <c r="I320" s="40">
        <v>335.35</v>
      </c>
      <c r="J320" s="40">
        <v>340.75000000000006</v>
      </c>
      <c r="K320" s="31">
        <v>329.95</v>
      </c>
      <c r="L320" s="31">
        <v>316.25</v>
      </c>
      <c r="M320" s="31">
        <v>21.804259999999999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246.85</v>
      </c>
      <c r="D321" s="40">
        <v>249.08333333333334</v>
      </c>
      <c r="E321" s="40">
        <v>243.76666666666668</v>
      </c>
      <c r="F321" s="40">
        <v>240.68333333333334</v>
      </c>
      <c r="G321" s="40">
        <v>235.36666666666667</v>
      </c>
      <c r="H321" s="40">
        <v>252.16666666666669</v>
      </c>
      <c r="I321" s="40">
        <v>257.48333333333335</v>
      </c>
      <c r="J321" s="40">
        <v>260.56666666666672</v>
      </c>
      <c r="K321" s="31">
        <v>254.4</v>
      </c>
      <c r="L321" s="31">
        <v>246</v>
      </c>
      <c r="M321" s="31">
        <v>6.3253700000000004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2679.55</v>
      </c>
      <c r="D322" s="40">
        <v>2686.7166666666667</v>
      </c>
      <c r="E322" s="40">
        <v>2628.8333333333335</v>
      </c>
      <c r="F322" s="40">
        <v>2578.1166666666668</v>
      </c>
      <c r="G322" s="40">
        <v>2520.2333333333336</v>
      </c>
      <c r="H322" s="40">
        <v>2737.4333333333334</v>
      </c>
      <c r="I322" s="40">
        <v>2795.3166666666666</v>
      </c>
      <c r="J322" s="40">
        <v>2846.0333333333333</v>
      </c>
      <c r="K322" s="31">
        <v>2744.6</v>
      </c>
      <c r="L322" s="31">
        <v>2636</v>
      </c>
      <c r="M322" s="31">
        <v>3.15103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2920.95</v>
      </c>
      <c r="D323" s="40">
        <v>2928.1166666666668</v>
      </c>
      <c r="E323" s="40">
        <v>2903.0833333333335</v>
      </c>
      <c r="F323" s="40">
        <v>2885.2166666666667</v>
      </c>
      <c r="G323" s="40">
        <v>2860.1833333333334</v>
      </c>
      <c r="H323" s="40">
        <v>2945.9833333333336</v>
      </c>
      <c r="I323" s="40">
        <v>2971.0166666666664</v>
      </c>
      <c r="J323" s="40">
        <v>2988.8833333333337</v>
      </c>
      <c r="K323" s="31">
        <v>2953.15</v>
      </c>
      <c r="L323" s="31">
        <v>2910.25</v>
      </c>
      <c r="M323" s="31">
        <v>5.6400600000000001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132.15</v>
      </c>
      <c r="D324" s="40">
        <v>133.71666666666667</v>
      </c>
      <c r="E324" s="40">
        <v>129.43333333333334</v>
      </c>
      <c r="F324" s="40">
        <v>126.71666666666667</v>
      </c>
      <c r="G324" s="40">
        <v>122.43333333333334</v>
      </c>
      <c r="H324" s="40">
        <v>136.43333333333334</v>
      </c>
      <c r="I324" s="40">
        <v>140.7166666666667</v>
      </c>
      <c r="J324" s="40">
        <v>143.43333333333334</v>
      </c>
      <c r="K324" s="31">
        <v>138</v>
      </c>
      <c r="L324" s="31">
        <v>131</v>
      </c>
      <c r="M324" s="31">
        <v>4.9173600000000004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714.3</v>
      </c>
      <c r="D325" s="40">
        <v>719.43333333333339</v>
      </c>
      <c r="E325" s="40">
        <v>699.86666666666679</v>
      </c>
      <c r="F325" s="40">
        <v>685.43333333333339</v>
      </c>
      <c r="G325" s="40">
        <v>665.86666666666679</v>
      </c>
      <c r="H325" s="40">
        <v>733.86666666666679</v>
      </c>
      <c r="I325" s="40">
        <v>753.43333333333339</v>
      </c>
      <c r="J325" s="40">
        <v>767.86666666666679</v>
      </c>
      <c r="K325" s="31">
        <v>739</v>
      </c>
      <c r="L325" s="31">
        <v>705</v>
      </c>
      <c r="M325" s="31">
        <v>4.7797999999999998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187</v>
      </c>
      <c r="D326" s="40">
        <v>189.13333333333333</v>
      </c>
      <c r="E326" s="40">
        <v>183.86666666666665</v>
      </c>
      <c r="F326" s="40">
        <v>180.73333333333332</v>
      </c>
      <c r="G326" s="40">
        <v>175.46666666666664</v>
      </c>
      <c r="H326" s="40">
        <v>192.26666666666665</v>
      </c>
      <c r="I326" s="40">
        <v>197.5333333333333</v>
      </c>
      <c r="J326" s="40">
        <v>200.66666666666666</v>
      </c>
      <c r="K326" s="31">
        <v>194.4</v>
      </c>
      <c r="L326" s="31">
        <v>186</v>
      </c>
      <c r="M326" s="31">
        <v>21.6236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823.85</v>
      </c>
      <c r="D327" s="40">
        <v>829.61666666666667</v>
      </c>
      <c r="E327" s="40">
        <v>808.23333333333335</v>
      </c>
      <c r="F327" s="40">
        <v>792.61666666666667</v>
      </c>
      <c r="G327" s="40">
        <v>771.23333333333335</v>
      </c>
      <c r="H327" s="40">
        <v>845.23333333333335</v>
      </c>
      <c r="I327" s="40">
        <v>866.61666666666679</v>
      </c>
      <c r="J327" s="40">
        <v>882.23333333333335</v>
      </c>
      <c r="K327" s="31">
        <v>851</v>
      </c>
      <c r="L327" s="31">
        <v>814</v>
      </c>
      <c r="M327" s="31">
        <v>6.0875399999999997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2753.85</v>
      </c>
      <c r="D328" s="40">
        <v>2762.6</v>
      </c>
      <c r="E328" s="40">
        <v>2733.5499999999997</v>
      </c>
      <c r="F328" s="40">
        <v>2713.25</v>
      </c>
      <c r="G328" s="40">
        <v>2684.2</v>
      </c>
      <c r="H328" s="40">
        <v>2782.8999999999996</v>
      </c>
      <c r="I328" s="40">
        <v>2811.95</v>
      </c>
      <c r="J328" s="40">
        <v>2832.2499999999995</v>
      </c>
      <c r="K328" s="31">
        <v>2791.65</v>
      </c>
      <c r="L328" s="31">
        <v>2742.3</v>
      </c>
      <c r="M328" s="31">
        <v>5.02027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1502.95</v>
      </c>
      <c r="D329" s="40">
        <v>1507.1666666666667</v>
      </c>
      <c r="E329" s="40">
        <v>1487.7833333333335</v>
      </c>
      <c r="F329" s="40">
        <v>1472.6166666666668</v>
      </c>
      <c r="G329" s="40">
        <v>1453.2333333333336</v>
      </c>
      <c r="H329" s="40">
        <v>1522.3333333333335</v>
      </c>
      <c r="I329" s="40">
        <v>1541.7166666666667</v>
      </c>
      <c r="J329" s="40">
        <v>1556.8833333333334</v>
      </c>
      <c r="K329" s="31">
        <v>1526.55</v>
      </c>
      <c r="L329" s="31">
        <v>1492</v>
      </c>
      <c r="M329" s="31">
        <v>3.1006300000000002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1451.2</v>
      </c>
      <c r="D330" s="40">
        <v>1451.2166666666665</v>
      </c>
      <c r="E330" s="40">
        <v>1442.9833333333329</v>
      </c>
      <c r="F330" s="40">
        <v>1434.7666666666664</v>
      </c>
      <c r="G330" s="40">
        <v>1426.5333333333328</v>
      </c>
      <c r="H330" s="40">
        <v>1459.4333333333329</v>
      </c>
      <c r="I330" s="40">
        <v>1467.6666666666665</v>
      </c>
      <c r="J330" s="40">
        <v>1475.883333333333</v>
      </c>
      <c r="K330" s="31">
        <v>1459.45</v>
      </c>
      <c r="L330" s="31">
        <v>1443</v>
      </c>
      <c r="M330" s="31">
        <v>6.5214800000000004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988.55</v>
      </c>
      <c r="D331" s="40">
        <v>1002.85</v>
      </c>
      <c r="E331" s="40">
        <v>965.7</v>
      </c>
      <c r="F331" s="40">
        <v>942.85</v>
      </c>
      <c r="G331" s="40">
        <v>905.7</v>
      </c>
      <c r="H331" s="40">
        <v>1025.7</v>
      </c>
      <c r="I331" s="40">
        <v>1062.8499999999999</v>
      </c>
      <c r="J331" s="40">
        <v>1085.7</v>
      </c>
      <c r="K331" s="31">
        <v>1040</v>
      </c>
      <c r="L331" s="31">
        <v>980</v>
      </c>
      <c r="M331" s="31">
        <v>3.8490600000000001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46.35</v>
      </c>
      <c r="D332" s="40">
        <v>46.633333333333333</v>
      </c>
      <c r="E332" s="40">
        <v>45.966666666666669</v>
      </c>
      <c r="F332" s="40">
        <v>45.583333333333336</v>
      </c>
      <c r="G332" s="40">
        <v>44.916666666666671</v>
      </c>
      <c r="H332" s="40">
        <v>47.016666666666666</v>
      </c>
      <c r="I332" s="40">
        <v>47.683333333333337</v>
      </c>
      <c r="J332" s="40">
        <v>48.066666666666663</v>
      </c>
      <c r="K332" s="31">
        <v>47.3</v>
      </c>
      <c r="L332" s="31">
        <v>46.25</v>
      </c>
      <c r="M332" s="31">
        <v>37.379860000000001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83.4</v>
      </c>
      <c r="D333" s="40">
        <v>84.05</v>
      </c>
      <c r="E333" s="40">
        <v>82.35</v>
      </c>
      <c r="F333" s="40">
        <v>81.3</v>
      </c>
      <c r="G333" s="40">
        <v>79.599999999999994</v>
      </c>
      <c r="H333" s="40">
        <v>85.1</v>
      </c>
      <c r="I333" s="40">
        <v>86.800000000000011</v>
      </c>
      <c r="J333" s="40">
        <v>87.85</v>
      </c>
      <c r="K333" s="31">
        <v>85.75</v>
      </c>
      <c r="L333" s="31">
        <v>83</v>
      </c>
      <c r="M333" s="31">
        <v>18.76538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596.15</v>
      </c>
      <c r="D334" s="40">
        <v>598.45000000000005</v>
      </c>
      <c r="E334" s="40">
        <v>589.90000000000009</v>
      </c>
      <c r="F334" s="40">
        <v>583.65000000000009</v>
      </c>
      <c r="G334" s="40">
        <v>575.10000000000014</v>
      </c>
      <c r="H334" s="40">
        <v>604.70000000000005</v>
      </c>
      <c r="I334" s="40">
        <v>613.25</v>
      </c>
      <c r="J334" s="40">
        <v>619.5</v>
      </c>
      <c r="K334" s="31">
        <v>607</v>
      </c>
      <c r="L334" s="31">
        <v>592.20000000000005</v>
      </c>
      <c r="M334" s="31">
        <v>0.68679000000000001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26.6</v>
      </c>
      <c r="D335" s="40">
        <v>26.5</v>
      </c>
      <c r="E335" s="40">
        <v>26.1</v>
      </c>
      <c r="F335" s="40">
        <v>25.6</v>
      </c>
      <c r="G335" s="40">
        <v>25.200000000000003</v>
      </c>
      <c r="H335" s="40">
        <v>27</v>
      </c>
      <c r="I335" s="40">
        <v>27.4</v>
      </c>
      <c r="J335" s="40">
        <v>27.9</v>
      </c>
      <c r="K335" s="31">
        <v>26.9</v>
      </c>
      <c r="L335" s="31">
        <v>26</v>
      </c>
      <c r="M335" s="31">
        <v>47.597619999999999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56.4</v>
      </c>
      <c r="D336" s="40">
        <v>56.266666666666673</v>
      </c>
      <c r="E336" s="40">
        <v>55.783333333333346</v>
      </c>
      <c r="F336" s="40">
        <v>55.166666666666671</v>
      </c>
      <c r="G336" s="40">
        <v>54.683333333333344</v>
      </c>
      <c r="H336" s="40">
        <v>56.883333333333347</v>
      </c>
      <c r="I336" s="40">
        <v>57.366666666666681</v>
      </c>
      <c r="J336" s="40">
        <v>57.983333333333348</v>
      </c>
      <c r="K336" s="31">
        <v>56.75</v>
      </c>
      <c r="L336" s="31">
        <v>55.65</v>
      </c>
      <c r="M336" s="31">
        <v>13.779310000000001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171.75</v>
      </c>
      <c r="D337" s="40">
        <v>171.91666666666666</v>
      </c>
      <c r="E337" s="40">
        <v>168.83333333333331</v>
      </c>
      <c r="F337" s="40">
        <v>165.91666666666666</v>
      </c>
      <c r="G337" s="40">
        <v>162.83333333333331</v>
      </c>
      <c r="H337" s="40">
        <v>174.83333333333331</v>
      </c>
      <c r="I337" s="40">
        <v>177.91666666666663</v>
      </c>
      <c r="J337" s="40">
        <v>180.83333333333331</v>
      </c>
      <c r="K337" s="31">
        <v>175</v>
      </c>
      <c r="L337" s="31">
        <v>169</v>
      </c>
      <c r="M337" s="31">
        <v>185.64254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264.3</v>
      </c>
      <c r="D338" s="40">
        <v>267.05</v>
      </c>
      <c r="E338" s="40">
        <v>259.70000000000005</v>
      </c>
      <c r="F338" s="40">
        <v>255.10000000000002</v>
      </c>
      <c r="G338" s="40">
        <v>247.75000000000006</v>
      </c>
      <c r="H338" s="40">
        <v>271.65000000000003</v>
      </c>
      <c r="I338" s="40">
        <v>279.00000000000006</v>
      </c>
      <c r="J338" s="40">
        <v>283.60000000000002</v>
      </c>
      <c r="K338" s="31">
        <v>274.39999999999998</v>
      </c>
      <c r="L338" s="31">
        <v>262.45</v>
      </c>
      <c r="M338" s="31">
        <v>10.81944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118.25</v>
      </c>
      <c r="D339" s="40">
        <v>118.3</v>
      </c>
      <c r="E339" s="40">
        <v>117.14999999999999</v>
      </c>
      <c r="F339" s="40">
        <v>116.05</v>
      </c>
      <c r="G339" s="40">
        <v>114.89999999999999</v>
      </c>
      <c r="H339" s="40">
        <v>119.39999999999999</v>
      </c>
      <c r="I339" s="40">
        <v>120.55</v>
      </c>
      <c r="J339" s="40">
        <v>121.64999999999999</v>
      </c>
      <c r="K339" s="31">
        <v>119.45</v>
      </c>
      <c r="L339" s="31">
        <v>117.2</v>
      </c>
      <c r="M339" s="31">
        <v>97.449389999999994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498.45</v>
      </c>
      <c r="D340" s="40">
        <v>501.11666666666662</v>
      </c>
      <c r="E340" s="40">
        <v>492.33333333333326</v>
      </c>
      <c r="F340" s="40">
        <v>486.21666666666664</v>
      </c>
      <c r="G340" s="40">
        <v>477.43333333333328</v>
      </c>
      <c r="H340" s="40">
        <v>507.23333333333323</v>
      </c>
      <c r="I340" s="40">
        <v>516.01666666666665</v>
      </c>
      <c r="J340" s="40">
        <v>522.13333333333321</v>
      </c>
      <c r="K340" s="31">
        <v>509.9</v>
      </c>
      <c r="L340" s="31">
        <v>495</v>
      </c>
      <c r="M340" s="31">
        <v>2.3555199999999998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83.75</v>
      </c>
      <c r="D341" s="40">
        <v>83.63333333333334</v>
      </c>
      <c r="E341" s="40">
        <v>82.01666666666668</v>
      </c>
      <c r="F341" s="40">
        <v>80.283333333333346</v>
      </c>
      <c r="G341" s="40">
        <v>78.666666666666686</v>
      </c>
      <c r="H341" s="40">
        <v>85.366666666666674</v>
      </c>
      <c r="I341" s="40">
        <v>86.98333333333332</v>
      </c>
      <c r="J341" s="40">
        <v>88.716666666666669</v>
      </c>
      <c r="K341" s="31">
        <v>85.25</v>
      </c>
      <c r="L341" s="31">
        <v>81.900000000000006</v>
      </c>
      <c r="M341" s="31">
        <v>393.75720000000001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55.85</v>
      </c>
      <c r="D342" s="40">
        <v>56.183333333333337</v>
      </c>
      <c r="E342" s="40">
        <v>55.366666666666674</v>
      </c>
      <c r="F342" s="40">
        <v>54.88333333333334</v>
      </c>
      <c r="G342" s="40">
        <v>54.066666666666677</v>
      </c>
      <c r="H342" s="40">
        <v>56.666666666666671</v>
      </c>
      <c r="I342" s="40">
        <v>57.483333333333334</v>
      </c>
      <c r="J342" s="40">
        <v>57.966666666666669</v>
      </c>
      <c r="K342" s="31">
        <v>57</v>
      </c>
      <c r="L342" s="31">
        <v>55.7</v>
      </c>
      <c r="M342" s="31">
        <v>10.36783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3728.65</v>
      </c>
      <c r="D343" s="40">
        <v>3746.2166666666667</v>
      </c>
      <c r="E343" s="40">
        <v>3693.4333333333334</v>
      </c>
      <c r="F343" s="40">
        <v>3658.2166666666667</v>
      </c>
      <c r="G343" s="40">
        <v>3605.4333333333334</v>
      </c>
      <c r="H343" s="40">
        <v>3781.4333333333334</v>
      </c>
      <c r="I343" s="40">
        <v>3834.2166666666672</v>
      </c>
      <c r="J343" s="40">
        <v>3869.4333333333334</v>
      </c>
      <c r="K343" s="31">
        <v>3799</v>
      </c>
      <c r="L343" s="31">
        <v>3711</v>
      </c>
      <c r="M343" s="31">
        <v>1.3620399999999999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18269.55</v>
      </c>
      <c r="D344" s="40">
        <v>18230.433333333334</v>
      </c>
      <c r="E344" s="40">
        <v>18170.816666666669</v>
      </c>
      <c r="F344" s="40">
        <v>18072.083333333336</v>
      </c>
      <c r="G344" s="40">
        <v>18012.466666666671</v>
      </c>
      <c r="H344" s="40">
        <v>18329.166666666668</v>
      </c>
      <c r="I344" s="40">
        <v>18388.783333333336</v>
      </c>
      <c r="J344" s="40">
        <v>18487.516666666666</v>
      </c>
      <c r="K344" s="31">
        <v>18290.05</v>
      </c>
      <c r="L344" s="31">
        <v>18131.7</v>
      </c>
      <c r="M344" s="31">
        <v>0.41122999999999998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</v>
      </c>
      <c r="D345" s="40">
        <v>50.15</v>
      </c>
      <c r="E345" s="40">
        <v>49.099999999999994</v>
      </c>
      <c r="F345" s="40">
        <v>48.199999999999996</v>
      </c>
      <c r="G345" s="40">
        <v>47.149999999999991</v>
      </c>
      <c r="H345" s="40">
        <v>51.05</v>
      </c>
      <c r="I345" s="40">
        <v>52.099999999999994</v>
      </c>
      <c r="J345" s="40">
        <v>53</v>
      </c>
      <c r="K345" s="31">
        <v>51.2</v>
      </c>
      <c r="L345" s="31">
        <v>49.25</v>
      </c>
      <c r="M345" s="31">
        <v>10.276809999999999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2605.9499999999998</v>
      </c>
      <c r="D346" s="40">
        <v>2605.2833333333333</v>
      </c>
      <c r="E346" s="40">
        <v>2580.6666666666665</v>
      </c>
      <c r="F346" s="40">
        <v>2555.3833333333332</v>
      </c>
      <c r="G346" s="40">
        <v>2530.7666666666664</v>
      </c>
      <c r="H346" s="40">
        <v>2630.5666666666666</v>
      </c>
      <c r="I346" s="40">
        <v>2655.1833333333334</v>
      </c>
      <c r="J346" s="40">
        <v>2680.4666666666667</v>
      </c>
      <c r="K346" s="31">
        <v>2629.9</v>
      </c>
      <c r="L346" s="31">
        <v>2580</v>
      </c>
      <c r="M346" s="31">
        <v>0.13669000000000001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383.35</v>
      </c>
      <c r="D347" s="40">
        <v>385.2</v>
      </c>
      <c r="E347" s="40">
        <v>380.7</v>
      </c>
      <c r="F347" s="40">
        <v>378.05</v>
      </c>
      <c r="G347" s="40">
        <v>373.55</v>
      </c>
      <c r="H347" s="40">
        <v>387.84999999999997</v>
      </c>
      <c r="I347" s="40">
        <v>392.34999999999997</v>
      </c>
      <c r="J347" s="40">
        <v>394.99999999999994</v>
      </c>
      <c r="K347" s="31">
        <v>389.7</v>
      </c>
      <c r="L347" s="31">
        <v>382.55</v>
      </c>
      <c r="M347" s="31">
        <v>14.79607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691.65</v>
      </c>
      <c r="D348" s="40">
        <v>689.85</v>
      </c>
      <c r="E348" s="40">
        <v>683.1</v>
      </c>
      <c r="F348" s="40">
        <v>674.55</v>
      </c>
      <c r="G348" s="40">
        <v>667.8</v>
      </c>
      <c r="H348" s="40">
        <v>698.40000000000009</v>
      </c>
      <c r="I348" s="40">
        <v>705.15000000000009</v>
      </c>
      <c r="J348" s="40">
        <v>713.70000000000016</v>
      </c>
      <c r="K348" s="31">
        <v>696.6</v>
      </c>
      <c r="L348" s="31">
        <v>681.3</v>
      </c>
      <c r="M348" s="31">
        <v>1.72973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116.1</v>
      </c>
      <c r="D349" s="40">
        <v>116.13333333333333</v>
      </c>
      <c r="E349" s="40">
        <v>115.31666666666665</v>
      </c>
      <c r="F349" s="40">
        <v>114.53333333333332</v>
      </c>
      <c r="G349" s="40">
        <v>113.71666666666664</v>
      </c>
      <c r="H349" s="40">
        <v>116.91666666666666</v>
      </c>
      <c r="I349" s="40">
        <v>117.73333333333332</v>
      </c>
      <c r="J349" s="40">
        <v>118.51666666666667</v>
      </c>
      <c r="K349" s="31">
        <v>116.95</v>
      </c>
      <c r="L349" s="31">
        <v>115.35</v>
      </c>
      <c r="M349" s="31">
        <v>103.42014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166.35</v>
      </c>
      <c r="D350" s="40">
        <v>166.16666666666666</v>
      </c>
      <c r="E350" s="40">
        <v>164.18333333333331</v>
      </c>
      <c r="F350" s="40">
        <v>162.01666666666665</v>
      </c>
      <c r="G350" s="40">
        <v>160.0333333333333</v>
      </c>
      <c r="H350" s="40">
        <v>168.33333333333331</v>
      </c>
      <c r="I350" s="40">
        <v>170.31666666666666</v>
      </c>
      <c r="J350" s="40">
        <v>172.48333333333332</v>
      </c>
      <c r="K350" s="31">
        <v>168.15</v>
      </c>
      <c r="L350" s="31">
        <v>164</v>
      </c>
      <c r="M350" s="31">
        <v>5.5756699999999997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4618.45</v>
      </c>
      <c r="D351" s="40">
        <v>4666.3666666666668</v>
      </c>
      <c r="E351" s="40">
        <v>4543.7333333333336</v>
      </c>
      <c r="F351" s="40">
        <v>4469.0166666666664</v>
      </c>
      <c r="G351" s="40">
        <v>4346.3833333333332</v>
      </c>
      <c r="H351" s="40">
        <v>4741.0833333333339</v>
      </c>
      <c r="I351" s="40">
        <v>4863.7166666666672</v>
      </c>
      <c r="J351" s="40">
        <v>4938.4333333333343</v>
      </c>
      <c r="K351" s="31">
        <v>4789</v>
      </c>
      <c r="L351" s="31">
        <v>4591.6499999999996</v>
      </c>
      <c r="M351" s="31">
        <v>2.8805700000000001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328.45</v>
      </c>
      <c r="D352" s="40">
        <v>327.11666666666667</v>
      </c>
      <c r="E352" s="40">
        <v>323.43333333333334</v>
      </c>
      <c r="F352" s="40">
        <v>318.41666666666669</v>
      </c>
      <c r="G352" s="40">
        <v>314.73333333333335</v>
      </c>
      <c r="H352" s="40">
        <v>332.13333333333333</v>
      </c>
      <c r="I352" s="40">
        <v>335.81666666666672</v>
      </c>
      <c r="J352" s="40">
        <v>340.83333333333331</v>
      </c>
      <c r="K352" s="31">
        <v>330.8</v>
      </c>
      <c r="L352" s="31">
        <v>322.10000000000002</v>
      </c>
      <c r="M352" s="31">
        <v>3.8176800000000002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3141.9</v>
      </c>
      <c r="D354" s="40">
        <v>3154</v>
      </c>
      <c r="E354" s="40">
        <v>3119.05</v>
      </c>
      <c r="F354" s="40">
        <v>3096.2000000000003</v>
      </c>
      <c r="G354" s="40">
        <v>3061.2500000000005</v>
      </c>
      <c r="H354" s="40">
        <v>3176.85</v>
      </c>
      <c r="I354" s="40">
        <v>3211.7999999999997</v>
      </c>
      <c r="J354" s="40">
        <v>3234.6499999999996</v>
      </c>
      <c r="K354" s="31">
        <v>3188.95</v>
      </c>
      <c r="L354" s="31">
        <v>3131.15</v>
      </c>
      <c r="M354" s="31">
        <v>2.81908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678.05</v>
      </c>
      <c r="D355" s="40">
        <v>685.69999999999993</v>
      </c>
      <c r="E355" s="40">
        <v>666.39999999999986</v>
      </c>
      <c r="F355" s="40">
        <v>654.74999999999989</v>
      </c>
      <c r="G355" s="40">
        <v>635.44999999999982</v>
      </c>
      <c r="H355" s="40">
        <v>697.34999999999991</v>
      </c>
      <c r="I355" s="40">
        <v>716.64999999999986</v>
      </c>
      <c r="J355" s="40">
        <v>728.3</v>
      </c>
      <c r="K355" s="31">
        <v>705</v>
      </c>
      <c r="L355" s="31">
        <v>674.05</v>
      </c>
      <c r="M355" s="31">
        <v>0.63339999999999996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308.39999999999998</v>
      </c>
      <c r="D356" s="40">
        <v>308.86666666666662</v>
      </c>
      <c r="E356" s="40">
        <v>304.23333333333323</v>
      </c>
      <c r="F356" s="40">
        <v>300.06666666666661</v>
      </c>
      <c r="G356" s="40">
        <v>295.43333333333322</v>
      </c>
      <c r="H356" s="40">
        <v>313.03333333333325</v>
      </c>
      <c r="I356" s="40">
        <v>317.66666666666657</v>
      </c>
      <c r="J356" s="40">
        <v>321.83333333333326</v>
      </c>
      <c r="K356" s="31">
        <v>313.5</v>
      </c>
      <c r="L356" s="31">
        <v>304.7</v>
      </c>
      <c r="M356" s="31">
        <v>4.79495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1412.25</v>
      </c>
      <c r="D357" s="40">
        <v>1418.1166666666668</v>
      </c>
      <c r="E357" s="40">
        <v>1391.2333333333336</v>
      </c>
      <c r="F357" s="40">
        <v>1370.2166666666667</v>
      </c>
      <c r="G357" s="40">
        <v>1343.3333333333335</v>
      </c>
      <c r="H357" s="40">
        <v>1439.1333333333337</v>
      </c>
      <c r="I357" s="40">
        <v>1466.0166666666669</v>
      </c>
      <c r="J357" s="40">
        <v>1487.0333333333338</v>
      </c>
      <c r="K357" s="31">
        <v>1445</v>
      </c>
      <c r="L357" s="31">
        <v>1397.1</v>
      </c>
      <c r="M357" s="31">
        <v>11.509309999999999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31183.45</v>
      </c>
      <c r="D358" s="40">
        <v>31497.883333333331</v>
      </c>
      <c r="E358" s="40">
        <v>30695.816666666662</v>
      </c>
      <c r="F358" s="40">
        <v>30208.183333333331</v>
      </c>
      <c r="G358" s="40">
        <v>29406.116666666661</v>
      </c>
      <c r="H358" s="40">
        <v>31985.516666666663</v>
      </c>
      <c r="I358" s="40">
        <v>32787.583333333328</v>
      </c>
      <c r="J358" s="40">
        <v>33275.21666666666</v>
      </c>
      <c r="K358" s="31">
        <v>32299.95</v>
      </c>
      <c r="L358" s="31">
        <v>31010.25</v>
      </c>
      <c r="M358" s="31">
        <v>0.56176999999999999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3124.45</v>
      </c>
      <c r="D359" s="40">
        <v>3137.8166666666671</v>
      </c>
      <c r="E359" s="40">
        <v>3087.6333333333341</v>
      </c>
      <c r="F359" s="40">
        <v>3050.8166666666671</v>
      </c>
      <c r="G359" s="40">
        <v>3000.6333333333341</v>
      </c>
      <c r="H359" s="40">
        <v>3174.6333333333341</v>
      </c>
      <c r="I359" s="40">
        <v>3224.8166666666675</v>
      </c>
      <c r="J359" s="40">
        <v>3261.6333333333341</v>
      </c>
      <c r="K359" s="31">
        <v>3188</v>
      </c>
      <c r="L359" s="31">
        <v>3101</v>
      </c>
      <c r="M359" s="31">
        <v>1.43693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215.8</v>
      </c>
      <c r="D360" s="40">
        <v>215.58333333333334</v>
      </c>
      <c r="E360" s="40">
        <v>214.66666666666669</v>
      </c>
      <c r="F360" s="40">
        <v>213.53333333333333</v>
      </c>
      <c r="G360" s="40">
        <v>212.61666666666667</v>
      </c>
      <c r="H360" s="40">
        <v>216.7166666666667</v>
      </c>
      <c r="I360" s="40">
        <v>217.63333333333338</v>
      </c>
      <c r="J360" s="40">
        <v>218.76666666666671</v>
      </c>
      <c r="K360" s="31">
        <v>216.5</v>
      </c>
      <c r="L360" s="31">
        <v>214.45</v>
      </c>
      <c r="M360" s="31">
        <v>26.24615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5752.9</v>
      </c>
      <c r="D361" s="40">
        <v>5769.9666666666672</v>
      </c>
      <c r="E361" s="40">
        <v>5699.9333333333343</v>
      </c>
      <c r="F361" s="40">
        <v>5646.9666666666672</v>
      </c>
      <c r="G361" s="40">
        <v>5576.9333333333343</v>
      </c>
      <c r="H361" s="40">
        <v>5822.9333333333343</v>
      </c>
      <c r="I361" s="40">
        <v>5892.9666666666672</v>
      </c>
      <c r="J361" s="40">
        <v>5945.9333333333343</v>
      </c>
      <c r="K361" s="31">
        <v>5840</v>
      </c>
      <c r="L361" s="31">
        <v>5717</v>
      </c>
      <c r="M361" s="31">
        <v>0.80373000000000006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248.4</v>
      </c>
      <c r="D362" s="40">
        <v>250.05000000000004</v>
      </c>
      <c r="E362" s="40">
        <v>245.55000000000007</v>
      </c>
      <c r="F362" s="40">
        <v>242.70000000000002</v>
      </c>
      <c r="G362" s="40">
        <v>238.20000000000005</v>
      </c>
      <c r="H362" s="40">
        <v>252.90000000000009</v>
      </c>
      <c r="I362" s="40">
        <v>257.40000000000003</v>
      </c>
      <c r="J362" s="40">
        <v>260.25000000000011</v>
      </c>
      <c r="K362" s="31">
        <v>254.55</v>
      </c>
      <c r="L362" s="31">
        <v>247.2</v>
      </c>
      <c r="M362" s="31">
        <v>7.1936400000000003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864.25</v>
      </c>
      <c r="D363" s="40">
        <v>868.43333333333339</v>
      </c>
      <c r="E363" s="40">
        <v>843.81666666666683</v>
      </c>
      <c r="F363" s="40">
        <v>823.38333333333344</v>
      </c>
      <c r="G363" s="40">
        <v>798.76666666666688</v>
      </c>
      <c r="H363" s="40">
        <v>888.86666666666679</v>
      </c>
      <c r="I363" s="40">
        <v>913.48333333333335</v>
      </c>
      <c r="J363" s="40">
        <v>933.91666666666674</v>
      </c>
      <c r="K363" s="31">
        <v>893.05</v>
      </c>
      <c r="L363" s="31">
        <v>848</v>
      </c>
      <c r="M363" s="31">
        <v>1.6275200000000001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2206.6999999999998</v>
      </c>
      <c r="D364" s="40">
        <v>2217.4666666666667</v>
      </c>
      <c r="E364" s="40">
        <v>2192.7333333333336</v>
      </c>
      <c r="F364" s="40">
        <v>2178.7666666666669</v>
      </c>
      <c r="G364" s="40">
        <v>2154.0333333333338</v>
      </c>
      <c r="H364" s="40">
        <v>2231.4333333333334</v>
      </c>
      <c r="I364" s="40">
        <v>2256.1666666666661</v>
      </c>
      <c r="J364" s="40">
        <v>2270.1333333333332</v>
      </c>
      <c r="K364" s="31">
        <v>2242.1999999999998</v>
      </c>
      <c r="L364" s="31">
        <v>2203.5</v>
      </c>
      <c r="M364" s="31">
        <v>3.6657000000000002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2724.9</v>
      </c>
      <c r="D365" s="40">
        <v>2722.35</v>
      </c>
      <c r="E365" s="40">
        <v>2686</v>
      </c>
      <c r="F365" s="40">
        <v>2647.1</v>
      </c>
      <c r="G365" s="40">
        <v>2610.75</v>
      </c>
      <c r="H365" s="40">
        <v>2761.25</v>
      </c>
      <c r="I365" s="40">
        <v>2797.5999999999995</v>
      </c>
      <c r="J365" s="40">
        <v>2836.5</v>
      </c>
      <c r="K365" s="31">
        <v>2758.7</v>
      </c>
      <c r="L365" s="31">
        <v>2683.45</v>
      </c>
      <c r="M365" s="31">
        <v>4.1240800000000002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900.7</v>
      </c>
      <c r="D366" s="40">
        <v>908.9</v>
      </c>
      <c r="E366" s="40">
        <v>881.8</v>
      </c>
      <c r="F366" s="40">
        <v>862.9</v>
      </c>
      <c r="G366" s="40">
        <v>835.8</v>
      </c>
      <c r="H366" s="40">
        <v>927.8</v>
      </c>
      <c r="I366" s="40">
        <v>954.90000000000009</v>
      </c>
      <c r="J366" s="40">
        <v>973.8</v>
      </c>
      <c r="K366" s="31">
        <v>936</v>
      </c>
      <c r="L366" s="31">
        <v>890</v>
      </c>
      <c r="M366" s="31">
        <v>0.63666999999999996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1900.25</v>
      </c>
      <c r="D367" s="40">
        <v>1877.4666666666665</v>
      </c>
      <c r="E367" s="40">
        <v>1837.9333333333329</v>
      </c>
      <c r="F367" s="40">
        <v>1775.6166666666666</v>
      </c>
      <c r="G367" s="40">
        <v>1736.083333333333</v>
      </c>
      <c r="H367" s="40">
        <v>1939.7833333333328</v>
      </c>
      <c r="I367" s="40">
        <v>1979.3166666666662</v>
      </c>
      <c r="J367" s="40">
        <v>2041.6333333333328</v>
      </c>
      <c r="K367" s="31">
        <v>1917</v>
      </c>
      <c r="L367" s="31">
        <v>1815.15</v>
      </c>
      <c r="M367" s="31">
        <v>5.6235499999999998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1528.8</v>
      </c>
      <c r="D368" s="40">
        <v>1539.2</v>
      </c>
      <c r="E368" s="40">
        <v>1507.6000000000001</v>
      </c>
      <c r="F368" s="40">
        <v>1486.4</v>
      </c>
      <c r="G368" s="40">
        <v>1454.8000000000002</v>
      </c>
      <c r="H368" s="40">
        <v>1560.4</v>
      </c>
      <c r="I368" s="40">
        <v>1592</v>
      </c>
      <c r="J368" s="40">
        <v>1613.2</v>
      </c>
      <c r="K368" s="31">
        <v>1570.8</v>
      </c>
      <c r="L368" s="31">
        <v>1518</v>
      </c>
      <c r="M368" s="31">
        <v>1.9912099999999999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128.35</v>
      </c>
      <c r="D369" s="40">
        <v>128.79999999999998</v>
      </c>
      <c r="E369" s="40">
        <v>126.74999999999997</v>
      </c>
      <c r="F369" s="40">
        <v>125.14999999999999</v>
      </c>
      <c r="G369" s="40">
        <v>123.09999999999998</v>
      </c>
      <c r="H369" s="40">
        <v>130.39999999999998</v>
      </c>
      <c r="I369" s="40">
        <v>132.44999999999999</v>
      </c>
      <c r="J369" s="40">
        <v>134.04999999999995</v>
      </c>
      <c r="K369" s="31">
        <v>130.85</v>
      </c>
      <c r="L369" s="31">
        <v>127.2</v>
      </c>
      <c r="M369" s="31">
        <v>68.152600000000007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184.75</v>
      </c>
      <c r="D370" s="40">
        <v>185.21666666666667</v>
      </c>
      <c r="E370" s="40">
        <v>183.13333333333333</v>
      </c>
      <c r="F370" s="40">
        <v>181.51666666666665</v>
      </c>
      <c r="G370" s="40">
        <v>179.43333333333331</v>
      </c>
      <c r="H370" s="40">
        <v>186.83333333333334</v>
      </c>
      <c r="I370" s="40">
        <v>188.91666666666666</v>
      </c>
      <c r="J370" s="40">
        <v>190.53333333333336</v>
      </c>
      <c r="K370" s="31">
        <v>187.3</v>
      </c>
      <c r="L370" s="31">
        <v>183.6</v>
      </c>
      <c r="M370" s="31">
        <v>200.82633000000001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338.8</v>
      </c>
      <c r="D371" s="40">
        <v>344.2833333333333</v>
      </c>
      <c r="E371" s="40">
        <v>330.56666666666661</v>
      </c>
      <c r="F371" s="40">
        <v>322.33333333333331</v>
      </c>
      <c r="G371" s="40">
        <v>308.61666666666662</v>
      </c>
      <c r="H371" s="40">
        <v>352.51666666666659</v>
      </c>
      <c r="I371" s="40">
        <v>366.23333333333329</v>
      </c>
      <c r="J371" s="40">
        <v>374.46666666666658</v>
      </c>
      <c r="K371" s="31">
        <v>358</v>
      </c>
      <c r="L371" s="31">
        <v>336.05</v>
      </c>
      <c r="M371" s="31">
        <v>6.4085900000000002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652.75</v>
      </c>
      <c r="D372" s="40">
        <v>656.68333333333328</v>
      </c>
      <c r="E372" s="40">
        <v>647.06666666666661</v>
      </c>
      <c r="F372" s="40">
        <v>641.38333333333333</v>
      </c>
      <c r="G372" s="40">
        <v>631.76666666666665</v>
      </c>
      <c r="H372" s="40">
        <v>662.36666666666656</v>
      </c>
      <c r="I372" s="40">
        <v>671.98333333333312</v>
      </c>
      <c r="J372" s="40">
        <v>677.66666666666652</v>
      </c>
      <c r="K372" s="31">
        <v>666.3</v>
      </c>
      <c r="L372" s="31">
        <v>651</v>
      </c>
      <c r="M372" s="31">
        <v>1.6174599999999999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133.75</v>
      </c>
      <c r="D373" s="40">
        <v>134.6</v>
      </c>
      <c r="E373" s="40">
        <v>131.5</v>
      </c>
      <c r="F373" s="40">
        <v>129.25</v>
      </c>
      <c r="G373" s="40">
        <v>126.15</v>
      </c>
      <c r="H373" s="40">
        <v>136.85</v>
      </c>
      <c r="I373" s="40">
        <v>139.94999999999996</v>
      </c>
      <c r="J373" s="40">
        <v>142.19999999999999</v>
      </c>
      <c r="K373" s="31">
        <v>137.69999999999999</v>
      </c>
      <c r="L373" s="31">
        <v>132.35</v>
      </c>
      <c r="M373" s="31">
        <v>2.0801500000000002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5489.3</v>
      </c>
      <c r="D374" s="40">
        <v>5457.083333333333</v>
      </c>
      <c r="E374" s="40">
        <v>5422.1666666666661</v>
      </c>
      <c r="F374" s="40">
        <v>5355.0333333333328</v>
      </c>
      <c r="G374" s="40">
        <v>5320.1166666666659</v>
      </c>
      <c r="H374" s="40">
        <v>5524.2166666666662</v>
      </c>
      <c r="I374" s="40">
        <v>5559.1333333333323</v>
      </c>
      <c r="J374" s="40">
        <v>5626.2666666666664</v>
      </c>
      <c r="K374" s="31">
        <v>5492</v>
      </c>
      <c r="L374" s="31">
        <v>5389.95</v>
      </c>
      <c r="M374" s="31">
        <v>0.10403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12869.65</v>
      </c>
      <c r="D375" s="40">
        <v>12841.533333333333</v>
      </c>
      <c r="E375" s="40">
        <v>12678.116666666665</v>
      </c>
      <c r="F375" s="40">
        <v>12486.583333333332</v>
      </c>
      <c r="G375" s="40">
        <v>12323.166666666664</v>
      </c>
      <c r="H375" s="40">
        <v>13033.066666666666</v>
      </c>
      <c r="I375" s="40">
        <v>13196.483333333334</v>
      </c>
      <c r="J375" s="40">
        <v>13388.016666666666</v>
      </c>
      <c r="K375" s="31">
        <v>13004.95</v>
      </c>
      <c r="L375" s="31">
        <v>12650</v>
      </c>
      <c r="M375" s="31">
        <v>0.10897999999999999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37.75</v>
      </c>
      <c r="D376" s="40">
        <v>37.783333333333331</v>
      </c>
      <c r="E376" s="40">
        <v>37.516666666666666</v>
      </c>
      <c r="F376" s="40">
        <v>37.283333333333331</v>
      </c>
      <c r="G376" s="40">
        <v>37.016666666666666</v>
      </c>
      <c r="H376" s="40">
        <v>38.016666666666666</v>
      </c>
      <c r="I376" s="40">
        <v>38.283333333333331</v>
      </c>
      <c r="J376" s="40">
        <v>38.516666666666666</v>
      </c>
      <c r="K376" s="31">
        <v>38.049999999999997</v>
      </c>
      <c r="L376" s="31">
        <v>37.549999999999997</v>
      </c>
      <c r="M376" s="31">
        <v>313.82549999999998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858.7</v>
      </c>
      <c r="D377" s="40">
        <v>862.56666666666661</v>
      </c>
      <c r="E377" s="40">
        <v>846.13333333333321</v>
      </c>
      <c r="F377" s="40">
        <v>833.56666666666661</v>
      </c>
      <c r="G377" s="40">
        <v>817.13333333333321</v>
      </c>
      <c r="H377" s="40">
        <v>875.13333333333321</v>
      </c>
      <c r="I377" s="40">
        <v>891.56666666666661</v>
      </c>
      <c r="J377" s="40">
        <v>904.13333333333321</v>
      </c>
      <c r="K377" s="31">
        <v>879</v>
      </c>
      <c r="L377" s="31">
        <v>850</v>
      </c>
      <c r="M377" s="31">
        <v>6.4997199999999999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176.15</v>
      </c>
      <c r="D378" s="40">
        <v>176.56666666666669</v>
      </c>
      <c r="E378" s="40">
        <v>174.88333333333338</v>
      </c>
      <c r="F378" s="40">
        <v>173.6166666666667</v>
      </c>
      <c r="G378" s="40">
        <v>171.93333333333339</v>
      </c>
      <c r="H378" s="40">
        <v>177.83333333333337</v>
      </c>
      <c r="I378" s="40">
        <v>179.51666666666671</v>
      </c>
      <c r="J378" s="40">
        <v>180.78333333333336</v>
      </c>
      <c r="K378" s="31">
        <v>178.25</v>
      </c>
      <c r="L378" s="31">
        <v>175.3</v>
      </c>
      <c r="M378" s="31">
        <v>41.74821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146.85</v>
      </c>
      <c r="D379" s="40">
        <v>148.08333333333334</v>
      </c>
      <c r="E379" s="40">
        <v>145.16666666666669</v>
      </c>
      <c r="F379" s="40">
        <v>143.48333333333335</v>
      </c>
      <c r="G379" s="40">
        <v>140.56666666666669</v>
      </c>
      <c r="H379" s="40">
        <v>149.76666666666668</v>
      </c>
      <c r="I379" s="40">
        <v>152.68333333333337</v>
      </c>
      <c r="J379" s="40">
        <v>154.36666666666667</v>
      </c>
      <c r="K379" s="31">
        <v>151</v>
      </c>
      <c r="L379" s="31">
        <v>146.4</v>
      </c>
      <c r="M379" s="31">
        <v>33.591250000000002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268.2</v>
      </c>
      <c r="D380" s="40">
        <v>268.31666666666666</v>
      </c>
      <c r="E380" s="40">
        <v>265.38333333333333</v>
      </c>
      <c r="F380" s="40">
        <v>262.56666666666666</v>
      </c>
      <c r="G380" s="40">
        <v>259.63333333333333</v>
      </c>
      <c r="H380" s="40">
        <v>271.13333333333333</v>
      </c>
      <c r="I380" s="40">
        <v>274.06666666666661</v>
      </c>
      <c r="J380" s="40">
        <v>276.88333333333333</v>
      </c>
      <c r="K380" s="31">
        <v>271.25</v>
      </c>
      <c r="L380" s="31">
        <v>265.5</v>
      </c>
      <c r="M380" s="31">
        <v>3.4586800000000002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920.55</v>
      </c>
      <c r="D381" s="40">
        <v>926.51666666666677</v>
      </c>
      <c r="E381" s="40">
        <v>909.03333333333353</v>
      </c>
      <c r="F381" s="40">
        <v>897.51666666666677</v>
      </c>
      <c r="G381" s="40">
        <v>880.03333333333353</v>
      </c>
      <c r="H381" s="40">
        <v>938.03333333333353</v>
      </c>
      <c r="I381" s="40">
        <v>955.51666666666688</v>
      </c>
      <c r="J381" s="40">
        <v>967.03333333333353</v>
      </c>
      <c r="K381" s="31">
        <v>944</v>
      </c>
      <c r="L381" s="31">
        <v>915</v>
      </c>
      <c r="M381" s="31">
        <v>6.5709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29.65</v>
      </c>
      <c r="D382" s="40">
        <v>29.900000000000002</v>
      </c>
      <c r="E382" s="40">
        <v>29.300000000000004</v>
      </c>
      <c r="F382" s="40">
        <v>28.950000000000003</v>
      </c>
      <c r="G382" s="40">
        <v>28.350000000000005</v>
      </c>
      <c r="H382" s="40">
        <v>30.250000000000004</v>
      </c>
      <c r="I382" s="40">
        <v>30.850000000000005</v>
      </c>
      <c r="J382" s="40">
        <v>31.200000000000003</v>
      </c>
      <c r="K382" s="31">
        <v>30.5</v>
      </c>
      <c r="L382" s="31">
        <v>29.55</v>
      </c>
      <c r="M382" s="31">
        <v>36.339449999999999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231.35</v>
      </c>
      <c r="D383" s="40">
        <v>232.70000000000002</v>
      </c>
      <c r="E383" s="40">
        <v>228.65000000000003</v>
      </c>
      <c r="F383" s="40">
        <v>225.95000000000002</v>
      </c>
      <c r="G383" s="40">
        <v>221.90000000000003</v>
      </c>
      <c r="H383" s="40">
        <v>235.40000000000003</v>
      </c>
      <c r="I383" s="40">
        <v>239.45000000000005</v>
      </c>
      <c r="J383" s="40">
        <v>242.15000000000003</v>
      </c>
      <c r="K383" s="31">
        <v>236.75</v>
      </c>
      <c r="L383" s="31">
        <v>230</v>
      </c>
      <c r="M383" s="31">
        <v>18.04861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609.35</v>
      </c>
      <c r="D384" s="40">
        <v>610.63333333333333</v>
      </c>
      <c r="E384" s="40">
        <v>605.76666666666665</v>
      </c>
      <c r="F384" s="40">
        <v>602.18333333333328</v>
      </c>
      <c r="G384" s="40">
        <v>597.31666666666661</v>
      </c>
      <c r="H384" s="40">
        <v>614.2166666666667</v>
      </c>
      <c r="I384" s="40">
        <v>619.08333333333326</v>
      </c>
      <c r="J384" s="40">
        <v>622.66666666666674</v>
      </c>
      <c r="K384" s="31">
        <v>615.5</v>
      </c>
      <c r="L384" s="31">
        <v>607.04999999999995</v>
      </c>
      <c r="M384" s="31">
        <v>2.0376300000000001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293.7</v>
      </c>
      <c r="D385" s="40">
        <v>296.26666666666665</v>
      </c>
      <c r="E385" s="40">
        <v>288.93333333333328</v>
      </c>
      <c r="F385" s="40">
        <v>284.16666666666663</v>
      </c>
      <c r="G385" s="40">
        <v>276.83333333333326</v>
      </c>
      <c r="H385" s="40">
        <v>301.0333333333333</v>
      </c>
      <c r="I385" s="40">
        <v>308.36666666666667</v>
      </c>
      <c r="J385" s="40">
        <v>313.13333333333333</v>
      </c>
      <c r="K385" s="31">
        <v>303.60000000000002</v>
      </c>
      <c r="L385" s="31">
        <v>291.5</v>
      </c>
      <c r="M385" s="31">
        <v>5.7412799999999997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76.25</v>
      </c>
      <c r="D386" s="40">
        <v>76.683333333333337</v>
      </c>
      <c r="E386" s="40">
        <v>75.466666666666669</v>
      </c>
      <c r="F386" s="40">
        <v>74.683333333333337</v>
      </c>
      <c r="G386" s="40">
        <v>73.466666666666669</v>
      </c>
      <c r="H386" s="40">
        <v>77.466666666666669</v>
      </c>
      <c r="I386" s="40">
        <v>78.683333333333337</v>
      </c>
      <c r="J386" s="40">
        <v>79.466666666666669</v>
      </c>
      <c r="K386" s="31">
        <v>77.900000000000006</v>
      </c>
      <c r="L386" s="31">
        <v>75.900000000000006</v>
      </c>
      <c r="M386" s="31">
        <v>24.542249999999999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2120.5</v>
      </c>
      <c r="D387" s="40">
        <v>2124.2666666666669</v>
      </c>
      <c r="E387" s="40">
        <v>2088.5333333333338</v>
      </c>
      <c r="F387" s="40">
        <v>2056.5666666666671</v>
      </c>
      <c r="G387" s="40">
        <v>2020.8333333333339</v>
      </c>
      <c r="H387" s="40">
        <v>2156.2333333333336</v>
      </c>
      <c r="I387" s="40">
        <v>2191.9666666666662</v>
      </c>
      <c r="J387" s="40">
        <v>2223.9333333333334</v>
      </c>
      <c r="K387" s="31">
        <v>2160</v>
      </c>
      <c r="L387" s="31">
        <v>2092.3000000000002</v>
      </c>
      <c r="M387" s="31">
        <v>0.29382999999999998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419.25</v>
      </c>
      <c r="D388" s="40">
        <v>419.7166666666667</v>
      </c>
      <c r="E388" s="40">
        <v>415.73333333333341</v>
      </c>
      <c r="F388" s="40">
        <v>412.2166666666667</v>
      </c>
      <c r="G388" s="40">
        <v>408.23333333333341</v>
      </c>
      <c r="H388" s="40">
        <v>423.23333333333341</v>
      </c>
      <c r="I388" s="40">
        <v>427.21666666666675</v>
      </c>
      <c r="J388" s="40">
        <v>430.73333333333341</v>
      </c>
      <c r="K388" s="31">
        <v>423.7</v>
      </c>
      <c r="L388" s="31">
        <v>416.2</v>
      </c>
      <c r="M388" s="31">
        <v>2.9201999999999999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346.45</v>
      </c>
      <c r="D389" s="40">
        <v>344.75</v>
      </c>
      <c r="E389" s="40">
        <v>337.7</v>
      </c>
      <c r="F389" s="40">
        <v>328.95</v>
      </c>
      <c r="G389" s="40">
        <v>321.89999999999998</v>
      </c>
      <c r="H389" s="40">
        <v>353.5</v>
      </c>
      <c r="I389" s="40">
        <v>360.54999999999995</v>
      </c>
      <c r="J389" s="40">
        <v>369.3</v>
      </c>
      <c r="K389" s="31">
        <v>351.8</v>
      </c>
      <c r="L389" s="31">
        <v>336</v>
      </c>
      <c r="M389" s="31">
        <v>29.254750000000001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1179.2</v>
      </c>
      <c r="D390" s="40">
        <v>1173.8333333333333</v>
      </c>
      <c r="E390" s="40">
        <v>1167.6166666666666</v>
      </c>
      <c r="F390" s="40">
        <v>1156.0333333333333</v>
      </c>
      <c r="G390" s="40">
        <v>1149.8166666666666</v>
      </c>
      <c r="H390" s="40">
        <v>1185.4166666666665</v>
      </c>
      <c r="I390" s="40">
        <v>1191.6333333333332</v>
      </c>
      <c r="J390" s="40">
        <v>1203.2166666666665</v>
      </c>
      <c r="K390" s="31">
        <v>1180.05</v>
      </c>
      <c r="L390" s="31">
        <v>1162.25</v>
      </c>
      <c r="M390" s="31">
        <v>1.96384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2145.65</v>
      </c>
      <c r="D391" s="40">
        <v>2134.8333333333335</v>
      </c>
      <c r="E391" s="40">
        <v>2119.7666666666669</v>
      </c>
      <c r="F391" s="40">
        <v>2093.8833333333332</v>
      </c>
      <c r="G391" s="40">
        <v>2078.8166666666666</v>
      </c>
      <c r="H391" s="40">
        <v>2160.7166666666672</v>
      </c>
      <c r="I391" s="40">
        <v>2175.7833333333338</v>
      </c>
      <c r="J391" s="40">
        <v>2201.6666666666674</v>
      </c>
      <c r="K391" s="31">
        <v>2149.9</v>
      </c>
      <c r="L391" s="31">
        <v>2108.9499999999998</v>
      </c>
      <c r="M391" s="31">
        <v>58.983840000000001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131.15</v>
      </c>
      <c r="D392" s="40">
        <v>130.36666666666667</v>
      </c>
      <c r="E392" s="40">
        <v>125.78333333333336</v>
      </c>
      <c r="F392" s="40">
        <v>120.41666666666669</v>
      </c>
      <c r="G392" s="40">
        <v>115.83333333333337</v>
      </c>
      <c r="H392" s="40">
        <v>135.73333333333335</v>
      </c>
      <c r="I392" s="40">
        <v>140.31666666666666</v>
      </c>
      <c r="J392" s="40">
        <v>145.68333333333334</v>
      </c>
      <c r="K392" s="31">
        <v>134.94999999999999</v>
      </c>
      <c r="L392" s="31">
        <v>125</v>
      </c>
      <c r="M392" s="31">
        <v>0.65139999999999998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1362.95</v>
      </c>
      <c r="D393" s="40">
        <v>1365.3499999999997</v>
      </c>
      <c r="E393" s="40">
        <v>1334.6999999999994</v>
      </c>
      <c r="F393" s="40">
        <v>1306.4499999999996</v>
      </c>
      <c r="G393" s="40">
        <v>1275.7999999999993</v>
      </c>
      <c r="H393" s="40">
        <v>1393.5999999999995</v>
      </c>
      <c r="I393" s="40">
        <v>1424.2499999999995</v>
      </c>
      <c r="J393" s="40">
        <v>1452.4999999999995</v>
      </c>
      <c r="K393" s="31">
        <v>1396</v>
      </c>
      <c r="L393" s="31">
        <v>1337.1</v>
      </c>
      <c r="M393" s="31">
        <v>1.0543199999999999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1972.45</v>
      </c>
      <c r="D394" s="40">
        <v>1986.7833333333335</v>
      </c>
      <c r="E394" s="40">
        <v>1951.5666666666671</v>
      </c>
      <c r="F394" s="40">
        <v>1930.6833333333336</v>
      </c>
      <c r="G394" s="40">
        <v>1895.4666666666672</v>
      </c>
      <c r="H394" s="40">
        <v>2007.666666666667</v>
      </c>
      <c r="I394" s="40">
        <v>2042.8833333333337</v>
      </c>
      <c r="J394" s="40">
        <v>2063.7666666666669</v>
      </c>
      <c r="K394" s="31">
        <v>2022</v>
      </c>
      <c r="L394" s="31">
        <v>1965.9</v>
      </c>
      <c r="M394" s="31">
        <v>1.8048900000000001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1029.9000000000001</v>
      </c>
      <c r="D395" s="40">
        <v>1029.95</v>
      </c>
      <c r="E395" s="40">
        <v>1023.3000000000002</v>
      </c>
      <c r="F395" s="40">
        <v>1016.7000000000002</v>
      </c>
      <c r="G395" s="40">
        <v>1010.0500000000003</v>
      </c>
      <c r="H395" s="40">
        <v>1036.5500000000002</v>
      </c>
      <c r="I395" s="40">
        <v>1043.2000000000003</v>
      </c>
      <c r="J395" s="40">
        <v>1049.8</v>
      </c>
      <c r="K395" s="31">
        <v>1036.5999999999999</v>
      </c>
      <c r="L395" s="31">
        <v>1023.35</v>
      </c>
      <c r="M395" s="31">
        <v>6.70648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1138.5999999999999</v>
      </c>
      <c r="D396" s="40">
        <v>1137.3833333333332</v>
      </c>
      <c r="E396" s="40">
        <v>1132.2666666666664</v>
      </c>
      <c r="F396" s="40">
        <v>1125.9333333333332</v>
      </c>
      <c r="G396" s="40">
        <v>1120.8166666666664</v>
      </c>
      <c r="H396" s="40">
        <v>1143.7166666666665</v>
      </c>
      <c r="I396" s="40">
        <v>1148.8333333333333</v>
      </c>
      <c r="J396" s="40">
        <v>1155.1666666666665</v>
      </c>
      <c r="K396" s="31">
        <v>1142.5</v>
      </c>
      <c r="L396" s="31">
        <v>1131.05</v>
      </c>
      <c r="M396" s="31">
        <v>7.1277600000000003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467.45</v>
      </c>
      <c r="D397" s="40">
        <v>471.13333333333338</v>
      </c>
      <c r="E397" s="40">
        <v>458.26666666666677</v>
      </c>
      <c r="F397" s="40">
        <v>449.08333333333337</v>
      </c>
      <c r="G397" s="40">
        <v>436.21666666666675</v>
      </c>
      <c r="H397" s="40">
        <v>480.31666666666678</v>
      </c>
      <c r="I397" s="40">
        <v>493.18333333333345</v>
      </c>
      <c r="J397" s="40">
        <v>502.36666666666679</v>
      </c>
      <c r="K397" s="31">
        <v>484</v>
      </c>
      <c r="L397" s="31">
        <v>461.95</v>
      </c>
      <c r="M397" s="31">
        <v>2.46218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27.15</v>
      </c>
      <c r="D398" s="40">
        <v>27.100000000000005</v>
      </c>
      <c r="E398" s="40">
        <v>26.900000000000009</v>
      </c>
      <c r="F398" s="40">
        <v>26.650000000000006</v>
      </c>
      <c r="G398" s="40">
        <v>26.45000000000001</v>
      </c>
      <c r="H398" s="40">
        <v>27.350000000000009</v>
      </c>
      <c r="I398" s="40">
        <v>27.550000000000004</v>
      </c>
      <c r="J398" s="40">
        <v>27.800000000000008</v>
      </c>
      <c r="K398" s="31">
        <v>27.3</v>
      </c>
      <c r="L398" s="31">
        <v>26.85</v>
      </c>
      <c r="M398" s="31">
        <v>14.652670000000001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2858.35</v>
      </c>
      <c r="D399" s="40">
        <v>2860.4500000000003</v>
      </c>
      <c r="E399" s="40">
        <v>2800.9000000000005</v>
      </c>
      <c r="F399" s="40">
        <v>2743.4500000000003</v>
      </c>
      <c r="G399" s="40">
        <v>2683.9000000000005</v>
      </c>
      <c r="H399" s="40">
        <v>2917.9000000000005</v>
      </c>
      <c r="I399" s="40">
        <v>2977.4500000000007</v>
      </c>
      <c r="J399" s="40">
        <v>3034.9000000000005</v>
      </c>
      <c r="K399" s="31">
        <v>2920</v>
      </c>
      <c r="L399" s="31">
        <v>2803</v>
      </c>
      <c r="M399" s="31">
        <v>0.39296999999999999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8856.6</v>
      </c>
      <c r="D400" s="40">
        <v>8883.7166666666653</v>
      </c>
      <c r="E400" s="40">
        <v>8777.4333333333307</v>
      </c>
      <c r="F400" s="40">
        <v>8698.2666666666646</v>
      </c>
      <c r="G400" s="40">
        <v>8591.9833333333299</v>
      </c>
      <c r="H400" s="40">
        <v>8962.8833333333314</v>
      </c>
      <c r="I400" s="40">
        <v>9069.1666666666679</v>
      </c>
      <c r="J400" s="40">
        <v>9148.3333333333321</v>
      </c>
      <c r="K400" s="31">
        <v>8990</v>
      </c>
      <c r="L400" s="31">
        <v>8804.5499999999993</v>
      </c>
      <c r="M400" s="31">
        <v>1.8168899999999999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8593.2000000000007</v>
      </c>
      <c r="D401" s="40">
        <v>8664.3833333333332</v>
      </c>
      <c r="E401" s="40">
        <v>8453.8166666666657</v>
      </c>
      <c r="F401" s="40">
        <v>8314.4333333333325</v>
      </c>
      <c r="G401" s="40">
        <v>8103.866666666665</v>
      </c>
      <c r="H401" s="40">
        <v>8803.7666666666664</v>
      </c>
      <c r="I401" s="40">
        <v>9014.3333333333358</v>
      </c>
      <c r="J401" s="40">
        <v>9153.7166666666672</v>
      </c>
      <c r="K401" s="31">
        <v>8874.9500000000007</v>
      </c>
      <c r="L401" s="31">
        <v>8525</v>
      </c>
      <c r="M401" s="31">
        <v>0.17954999999999999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6815.85</v>
      </c>
      <c r="D402" s="40">
        <v>6819.083333333333</v>
      </c>
      <c r="E402" s="40">
        <v>6682.1666666666661</v>
      </c>
      <c r="F402" s="40">
        <v>6548.4833333333327</v>
      </c>
      <c r="G402" s="40">
        <v>6411.5666666666657</v>
      </c>
      <c r="H402" s="40">
        <v>6952.7666666666664</v>
      </c>
      <c r="I402" s="40">
        <v>7089.6833333333325</v>
      </c>
      <c r="J402" s="40">
        <v>7223.3666666666668</v>
      </c>
      <c r="K402" s="31">
        <v>6956</v>
      </c>
      <c r="L402" s="31">
        <v>6685.4</v>
      </c>
      <c r="M402" s="31">
        <v>0.14244000000000001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122.9</v>
      </c>
      <c r="D403" s="40">
        <v>123.63333333333333</v>
      </c>
      <c r="E403" s="40">
        <v>120.96666666666665</v>
      </c>
      <c r="F403" s="40">
        <v>119.03333333333333</v>
      </c>
      <c r="G403" s="40">
        <v>116.36666666666666</v>
      </c>
      <c r="H403" s="40">
        <v>125.56666666666665</v>
      </c>
      <c r="I403" s="40">
        <v>128.23333333333335</v>
      </c>
      <c r="J403" s="40">
        <v>130.16666666666663</v>
      </c>
      <c r="K403" s="31">
        <v>126.3</v>
      </c>
      <c r="L403" s="31">
        <v>121.7</v>
      </c>
      <c r="M403" s="31">
        <v>9.4295899999999993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252.65</v>
      </c>
      <c r="D404" s="40">
        <v>256.41666666666669</v>
      </c>
      <c r="E404" s="40">
        <v>246.23333333333335</v>
      </c>
      <c r="F404" s="40">
        <v>239.81666666666666</v>
      </c>
      <c r="G404" s="40">
        <v>229.63333333333333</v>
      </c>
      <c r="H404" s="40">
        <v>262.83333333333337</v>
      </c>
      <c r="I404" s="40">
        <v>273.01666666666665</v>
      </c>
      <c r="J404" s="40">
        <v>279.43333333333339</v>
      </c>
      <c r="K404" s="31">
        <v>266.60000000000002</v>
      </c>
      <c r="L404" s="31">
        <v>250</v>
      </c>
      <c r="M404" s="31">
        <v>27.188189999999999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319.2</v>
      </c>
      <c r="D405" s="40">
        <v>319.2</v>
      </c>
      <c r="E405" s="40">
        <v>315.39999999999998</v>
      </c>
      <c r="F405" s="40">
        <v>311.59999999999997</v>
      </c>
      <c r="G405" s="40">
        <v>307.79999999999995</v>
      </c>
      <c r="H405" s="40">
        <v>323</v>
      </c>
      <c r="I405" s="40">
        <v>326.80000000000007</v>
      </c>
      <c r="J405" s="40">
        <v>330.6</v>
      </c>
      <c r="K405" s="31">
        <v>323</v>
      </c>
      <c r="L405" s="31">
        <v>315.39999999999998</v>
      </c>
      <c r="M405" s="31">
        <v>0.81774999999999998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2327.35</v>
      </c>
      <c r="D406" s="40">
        <v>2327.4500000000003</v>
      </c>
      <c r="E406" s="40">
        <v>2314.9000000000005</v>
      </c>
      <c r="F406" s="40">
        <v>2302.4500000000003</v>
      </c>
      <c r="G406" s="40">
        <v>2289.9000000000005</v>
      </c>
      <c r="H406" s="40">
        <v>2339.9000000000005</v>
      </c>
      <c r="I406" s="40">
        <v>2352.4500000000007</v>
      </c>
      <c r="J406" s="40">
        <v>2364.9000000000005</v>
      </c>
      <c r="K406" s="31">
        <v>2340</v>
      </c>
      <c r="L406" s="31">
        <v>2315</v>
      </c>
      <c r="M406" s="31">
        <v>0.11427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599.65</v>
      </c>
      <c r="D407" s="40">
        <v>605.51666666666665</v>
      </c>
      <c r="E407" s="40">
        <v>587.13333333333333</v>
      </c>
      <c r="F407" s="40">
        <v>574.61666666666667</v>
      </c>
      <c r="G407" s="40">
        <v>556.23333333333335</v>
      </c>
      <c r="H407" s="40">
        <v>618.0333333333333</v>
      </c>
      <c r="I407" s="40">
        <v>636.41666666666652</v>
      </c>
      <c r="J407" s="40">
        <v>648.93333333333328</v>
      </c>
      <c r="K407" s="31">
        <v>623.9</v>
      </c>
      <c r="L407" s="31">
        <v>593</v>
      </c>
      <c r="M407" s="31">
        <v>3.9460700000000002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104.5</v>
      </c>
      <c r="D408" s="40">
        <v>104.7</v>
      </c>
      <c r="E408" s="40">
        <v>103.4</v>
      </c>
      <c r="F408" s="40">
        <v>102.3</v>
      </c>
      <c r="G408" s="40">
        <v>101</v>
      </c>
      <c r="H408" s="40">
        <v>105.80000000000001</v>
      </c>
      <c r="I408" s="40">
        <v>107.1</v>
      </c>
      <c r="J408" s="40">
        <v>108.20000000000002</v>
      </c>
      <c r="K408" s="31">
        <v>106</v>
      </c>
      <c r="L408" s="31">
        <v>103.6</v>
      </c>
      <c r="M408" s="31">
        <v>8.1827199999999998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242.8</v>
      </c>
      <c r="D409" s="40">
        <v>243.75</v>
      </c>
      <c r="E409" s="40">
        <v>240.1</v>
      </c>
      <c r="F409" s="40">
        <v>237.4</v>
      </c>
      <c r="G409" s="40">
        <v>233.75</v>
      </c>
      <c r="H409" s="40">
        <v>246.45</v>
      </c>
      <c r="I409" s="40">
        <v>250.09999999999997</v>
      </c>
      <c r="J409" s="40">
        <v>252.79999999999998</v>
      </c>
      <c r="K409" s="31">
        <v>247.4</v>
      </c>
      <c r="L409" s="31">
        <v>241.05</v>
      </c>
      <c r="M409" s="31">
        <v>0.80525999999999998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26600.400000000001</v>
      </c>
      <c r="D410" s="40">
        <v>26725.350000000002</v>
      </c>
      <c r="E410" s="40">
        <v>26400.700000000004</v>
      </c>
      <c r="F410" s="40">
        <v>26201.000000000004</v>
      </c>
      <c r="G410" s="40">
        <v>25876.350000000006</v>
      </c>
      <c r="H410" s="40">
        <v>26925.050000000003</v>
      </c>
      <c r="I410" s="40">
        <v>27249.700000000004</v>
      </c>
      <c r="J410" s="40">
        <v>27449.4</v>
      </c>
      <c r="K410" s="31">
        <v>27050</v>
      </c>
      <c r="L410" s="31">
        <v>26525.65</v>
      </c>
      <c r="M410" s="31">
        <v>0.49671999999999999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2158.1</v>
      </c>
      <c r="D411" s="40">
        <v>2046.2166666666665</v>
      </c>
      <c r="E411" s="40">
        <v>1920.1333333333328</v>
      </c>
      <c r="F411" s="40">
        <v>1682.1666666666663</v>
      </c>
      <c r="G411" s="40">
        <v>1556.0833333333326</v>
      </c>
      <c r="H411" s="40">
        <v>2284.1833333333329</v>
      </c>
      <c r="I411" s="40">
        <v>2410.2666666666664</v>
      </c>
      <c r="J411" s="40">
        <v>2648.2333333333331</v>
      </c>
      <c r="K411" s="31">
        <v>2172.3000000000002</v>
      </c>
      <c r="L411" s="31">
        <v>1808.25</v>
      </c>
      <c r="M411" s="31">
        <v>8.3004599999999993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1295.05</v>
      </c>
      <c r="D412" s="40">
        <v>1299.3833333333332</v>
      </c>
      <c r="E412" s="40">
        <v>1283.9666666666665</v>
      </c>
      <c r="F412" s="40">
        <v>1272.8833333333332</v>
      </c>
      <c r="G412" s="40">
        <v>1257.4666666666665</v>
      </c>
      <c r="H412" s="40">
        <v>1310.4666666666665</v>
      </c>
      <c r="I412" s="40">
        <v>1325.8833333333334</v>
      </c>
      <c r="J412" s="40">
        <v>1336.9666666666665</v>
      </c>
      <c r="K412" s="31">
        <v>1314.8</v>
      </c>
      <c r="L412" s="31">
        <v>1288.3</v>
      </c>
      <c r="M412" s="31">
        <v>8.7873400000000004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2244.75</v>
      </c>
      <c r="D413" s="40">
        <v>2228.9</v>
      </c>
      <c r="E413" s="40">
        <v>2182.9</v>
      </c>
      <c r="F413" s="40">
        <v>2121.0500000000002</v>
      </c>
      <c r="G413" s="40">
        <v>2075.0500000000002</v>
      </c>
      <c r="H413" s="40">
        <v>2290.75</v>
      </c>
      <c r="I413" s="40">
        <v>2336.75</v>
      </c>
      <c r="J413" s="40">
        <v>2398.6</v>
      </c>
      <c r="K413" s="31">
        <v>2274.9</v>
      </c>
      <c r="L413" s="31">
        <v>2167.0500000000002</v>
      </c>
      <c r="M413" s="31">
        <v>16.774570000000001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603.04999999999995</v>
      </c>
      <c r="D414" s="40">
        <v>603.18333333333328</v>
      </c>
      <c r="E414" s="40">
        <v>593.31666666666661</v>
      </c>
      <c r="F414" s="40">
        <v>583.58333333333337</v>
      </c>
      <c r="G414" s="40">
        <v>573.7166666666667</v>
      </c>
      <c r="H414" s="40">
        <v>612.91666666666652</v>
      </c>
      <c r="I414" s="40">
        <v>622.78333333333308</v>
      </c>
      <c r="J414" s="40">
        <v>632.51666666666642</v>
      </c>
      <c r="K414" s="31">
        <v>613.04999999999995</v>
      </c>
      <c r="L414" s="31">
        <v>593.45000000000005</v>
      </c>
      <c r="M414" s="31">
        <v>1.16557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1760.05</v>
      </c>
      <c r="D415" s="40">
        <v>1759.2666666666667</v>
      </c>
      <c r="E415" s="40">
        <v>1746.5333333333333</v>
      </c>
      <c r="F415" s="40">
        <v>1733.0166666666667</v>
      </c>
      <c r="G415" s="40">
        <v>1720.2833333333333</v>
      </c>
      <c r="H415" s="40">
        <v>1772.7833333333333</v>
      </c>
      <c r="I415" s="40">
        <v>1785.5166666666664</v>
      </c>
      <c r="J415" s="40">
        <v>1799.0333333333333</v>
      </c>
      <c r="K415" s="31">
        <v>1772</v>
      </c>
      <c r="L415" s="31">
        <v>1745.75</v>
      </c>
      <c r="M415" s="31">
        <v>0.25273000000000001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1719.95</v>
      </c>
      <c r="D416" s="40">
        <v>1729.9333333333334</v>
      </c>
      <c r="E416" s="40">
        <v>1705.7666666666669</v>
      </c>
      <c r="F416" s="40">
        <v>1691.5833333333335</v>
      </c>
      <c r="G416" s="40">
        <v>1667.416666666667</v>
      </c>
      <c r="H416" s="40">
        <v>1744.1166666666668</v>
      </c>
      <c r="I416" s="40">
        <v>1768.2833333333333</v>
      </c>
      <c r="J416" s="40">
        <v>1782.4666666666667</v>
      </c>
      <c r="K416" s="31">
        <v>1754.1</v>
      </c>
      <c r="L416" s="31">
        <v>1715.75</v>
      </c>
      <c r="M416" s="31">
        <v>0.2616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847.4</v>
      </c>
      <c r="D417" s="40">
        <v>846.83333333333337</v>
      </c>
      <c r="E417" s="40">
        <v>828.66666666666674</v>
      </c>
      <c r="F417" s="40">
        <v>809.93333333333339</v>
      </c>
      <c r="G417" s="40">
        <v>791.76666666666677</v>
      </c>
      <c r="H417" s="40">
        <v>865.56666666666672</v>
      </c>
      <c r="I417" s="40">
        <v>883.73333333333346</v>
      </c>
      <c r="J417" s="40">
        <v>902.4666666666667</v>
      </c>
      <c r="K417" s="31">
        <v>865</v>
      </c>
      <c r="L417" s="31">
        <v>828.1</v>
      </c>
      <c r="M417" s="31">
        <v>2.8308499999999999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648.1</v>
      </c>
      <c r="D418" s="40">
        <v>644.4</v>
      </c>
      <c r="E418" s="40">
        <v>634.79999999999995</v>
      </c>
      <c r="F418" s="40">
        <v>621.5</v>
      </c>
      <c r="G418" s="40">
        <v>611.9</v>
      </c>
      <c r="H418" s="40">
        <v>657.69999999999993</v>
      </c>
      <c r="I418" s="40">
        <v>667.30000000000007</v>
      </c>
      <c r="J418" s="40">
        <v>680.59999999999991</v>
      </c>
      <c r="K418" s="31">
        <v>654</v>
      </c>
      <c r="L418" s="31">
        <v>631.1</v>
      </c>
      <c r="M418" s="31">
        <v>0.61431999999999998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72.05</v>
      </c>
      <c r="D419" s="40">
        <v>72.316666666666677</v>
      </c>
      <c r="E419" s="40">
        <v>71.383333333333354</v>
      </c>
      <c r="F419" s="40">
        <v>70.716666666666683</v>
      </c>
      <c r="G419" s="40">
        <v>69.78333333333336</v>
      </c>
      <c r="H419" s="40">
        <v>72.983333333333348</v>
      </c>
      <c r="I419" s="40">
        <v>73.916666666666657</v>
      </c>
      <c r="J419" s="40">
        <v>74.583333333333343</v>
      </c>
      <c r="K419" s="31">
        <v>73.25</v>
      </c>
      <c r="L419" s="31">
        <v>71.650000000000006</v>
      </c>
      <c r="M419" s="31">
        <v>40.888509999999997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116.05</v>
      </c>
      <c r="D420" s="40">
        <v>114.81666666666666</v>
      </c>
      <c r="E420" s="40">
        <v>111.23333333333332</v>
      </c>
      <c r="F420" s="40">
        <v>106.41666666666666</v>
      </c>
      <c r="G420" s="40">
        <v>102.83333333333331</v>
      </c>
      <c r="H420" s="40">
        <v>119.63333333333333</v>
      </c>
      <c r="I420" s="40">
        <v>123.21666666666667</v>
      </c>
      <c r="J420" s="40">
        <v>128.03333333333333</v>
      </c>
      <c r="K420" s="31">
        <v>118.4</v>
      </c>
      <c r="L420" s="31">
        <v>110</v>
      </c>
      <c r="M420" s="31">
        <v>93.548680000000004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431.2</v>
      </c>
      <c r="D421" s="40">
        <v>429.48333333333335</v>
      </c>
      <c r="E421" s="40">
        <v>426.7166666666667</v>
      </c>
      <c r="F421" s="40">
        <v>422.23333333333335</v>
      </c>
      <c r="G421" s="40">
        <v>419.4666666666667</v>
      </c>
      <c r="H421" s="40">
        <v>433.9666666666667</v>
      </c>
      <c r="I421" s="40">
        <v>436.73333333333335</v>
      </c>
      <c r="J421" s="40">
        <v>441.2166666666667</v>
      </c>
      <c r="K421" s="31">
        <v>432.25</v>
      </c>
      <c r="L421" s="31">
        <v>425</v>
      </c>
      <c r="M421" s="31">
        <v>209.08992000000001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133.94999999999999</v>
      </c>
      <c r="D422" s="40">
        <v>133.21666666666667</v>
      </c>
      <c r="E422" s="40">
        <v>129.53333333333333</v>
      </c>
      <c r="F422" s="40">
        <v>125.11666666666667</v>
      </c>
      <c r="G422" s="40">
        <v>121.43333333333334</v>
      </c>
      <c r="H422" s="40">
        <v>137.63333333333333</v>
      </c>
      <c r="I422" s="40">
        <v>141.31666666666666</v>
      </c>
      <c r="J422" s="40">
        <v>145.73333333333332</v>
      </c>
      <c r="K422" s="31">
        <v>136.9</v>
      </c>
      <c r="L422" s="31">
        <v>128.80000000000001</v>
      </c>
      <c r="M422" s="31">
        <v>731.26922000000002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270.55</v>
      </c>
      <c r="D423" s="40">
        <v>273.23333333333335</v>
      </c>
      <c r="E423" s="40">
        <v>266.36666666666667</v>
      </c>
      <c r="F423" s="40">
        <v>262.18333333333334</v>
      </c>
      <c r="G423" s="40">
        <v>255.31666666666666</v>
      </c>
      <c r="H423" s="40">
        <v>277.41666666666669</v>
      </c>
      <c r="I423" s="40">
        <v>284.28333333333336</v>
      </c>
      <c r="J423" s="40">
        <v>288.4666666666667</v>
      </c>
      <c r="K423" s="31">
        <v>280.10000000000002</v>
      </c>
      <c r="L423" s="31">
        <v>269.05</v>
      </c>
      <c r="M423" s="31">
        <v>5.7610200000000003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285.5</v>
      </c>
      <c r="D424" s="40">
        <v>288.88333333333333</v>
      </c>
      <c r="E424" s="40">
        <v>279.76666666666665</v>
      </c>
      <c r="F424" s="40">
        <v>274.0333333333333</v>
      </c>
      <c r="G424" s="40">
        <v>264.91666666666663</v>
      </c>
      <c r="H424" s="40">
        <v>294.61666666666667</v>
      </c>
      <c r="I424" s="40">
        <v>303.73333333333335</v>
      </c>
      <c r="J424" s="40">
        <v>309.4666666666667</v>
      </c>
      <c r="K424" s="31">
        <v>298</v>
      </c>
      <c r="L424" s="31">
        <v>283.14999999999998</v>
      </c>
      <c r="M424" s="31">
        <v>5.5773900000000003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662.15</v>
      </c>
      <c r="D425" s="40">
        <v>669.36666666666667</v>
      </c>
      <c r="E425" s="40">
        <v>651.7833333333333</v>
      </c>
      <c r="F425" s="40">
        <v>641.41666666666663</v>
      </c>
      <c r="G425" s="40">
        <v>623.83333333333326</v>
      </c>
      <c r="H425" s="40">
        <v>679.73333333333335</v>
      </c>
      <c r="I425" s="40">
        <v>697.31666666666661</v>
      </c>
      <c r="J425" s="40">
        <v>707.68333333333339</v>
      </c>
      <c r="K425" s="31">
        <v>686.95</v>
      </c>
      <c r="L425" s="31">
        <v>659</v>
      </c>
      <c r="M425" s="31">
        <v>9.2454000000000001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643.85</v>
      </c>
      <c r="D426" s="40">
        <v>653.81666666666661</v>
      </c>
      <c r="E426" s="40">
        <v>628.63333333333321</v>
      </c>
      <c r="F426" s="40">
        <v>613.41666666666663</v>
      </c>
      <c r="G426" s="40">
        <v>588.23333333333323</v>
      </c>
      <c r="H426" s="40">
        <v>669.03333333333319</v>
      </c>
      <c r="I426" s="40">
        <v>694.21666666666658</v>
      </c>
      <c r="J426" s="40">
        <v>709.43333333333317</v>
      </c>
      <c r="K426" s="31">
        <v>679</v>
      </c>
      <c r="L426" s="31">
        <v>638.6</v>
      </c>
      <c r="M426" s="31">
        <v>12.08297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420.25</v>
      </c>
      <c r="D427" s="40">
        <v>419.73333333333335</v>
      </c>
      <c r="E427" s="40">
        <v>415.61666666666667</v>
      </c>
      <c r="F427" s="40">
        <v>410.98333333333335</v>
      </c>
      <c r="G427" s="40">
        <v>406.86666666666667</v>
      </c>
      <c r="H427" s="40">
        <v>424.36666666666667</v>
      </c>
      <c r="I427" s="40">
        <v>428.48333333333335</v>
      </c>
      <c r="J427" s="40">
        <v>433.11666666666667</v>
      </c>
      <c r="K427" s="31">
        <v>423.85</v>
      </c>
      <c r="L427" s="31">
        <v>415.1</v>
      </c>
      <c r="M427" s="31">
        <v>3.45703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280.2</v>
      </c>
      <c r="D428" s="40">
        <v>284.33333333333331</v>
      </c>
      <c r="E428" s="40">
        <v>273.71666666666664</v>
      </c>
      <c r="F428" s="40">
        <v>267.23333333333335</v>
      </c>
      <c r="G428" s="40">
        <v>256.61666666666667</v>
      </c>
      <c r="H428" s="40">
        <v>290.81666666666661</v>
      </c>
      <c r="I428" s="40">
        <v>301.43333333333328</v>
      </c>
      <c r="J428" s="40">
        <v>307.91666666666657</v>
      </c>
      <c r="K428" s="31">
        <v>294.95</v>
      </c>
      <c r="L428" s="31">
        <v>277.85000000000002</v>
      </c>
      <c r="M428" s="31">
        <v>21.189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778.3</v>
      </c>
      <c r="D429" s="40">
        <v>778.15</v>
      </c>
      <c r="E429" s="40">
        <v>767.8</v>
      </c>
      <c r="F429" s="40">
        <v>757.3</v>
      </c>
      <c r="G429" s="40">
        <v>746.94999999999993</v>
      </c>
      <c r="H429" s="40">
        <v>788.65</v>
      </c>
      <c r="I429" s="40">
        <v>799.00000000000011</v>
      </c>
      <c r="J429" s="40">
        <v>809.5</v>
      </c>
      <c r="K429" s="31">
        <v>788.5</v>
      </c>
      <c r="L429" s="31">
        <v>767.65</v>
      </c>
      <c r="M429" s="31">
        <v>43.199199999999998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525.35</v>
      </c>
      <c r="D430" s="40">
        <v>528.94999999999993</v>
      </c>
      <c r="E430" s="40">
        <v>519.89999999999986</v>
      </c>
      <c r="F430" s="40">
        <v>514.44999999999993</v>
      </c>
      <c r="G430" s="40">
        <v>505.39999999999986</v>
      </c>
      <c r="H430" s="40">
        <v>534.39999999999986</v>
      </c>
      <c r="I430" s="40">
        <v>543.44999999999982</v>
      </c>
      <c r="J430" s="40">
        <v>548.89999999999986</v>
      </c>
      <c r="K430" s="31">
        <v>538</v>
      </c>
      <c r="L430" s="31">
        <v>523.5</v>
      </c>
      <c r="M430" s="31">
        <v>10.40889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3469.95</v>
      </c>
      <c r="D431" s="40">
        <v>3485.0333333333328</v>
      </c>
      <c r="E431" s="40">
        <v>3438.1166666666659</v>
      </c>
      <c r="F431" s="40">
        <v>3406.2833333333328</v>
      </c>
      <c r="G431" s="40">
        <v>3359.3666666666659</v>
      </c>
      <c r="H431" s="40">
        <v>3516.8666666666659</v>
      </c>
      <c r="I431" s="40">
        <v>3563.7833333333328</v>
      </c>
      <c r="J431" s="40">
        <v>3595.6166666666659</v>
      </c>
      <c r="K431" s="31">
        <v>3531.95</v>
      </c>
      <c r="L431" s="31">
        <v>3453.2</v>
      </c>
      <c r="M431" s="31">
        <v>2.2550000000000001E-2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2528.8000000000002</v>
      </c>
      <c r="D432" s="40">
        <v>2528.9166666666665</v>
      </c>
      <c r="E432" s="40">
        <v>2494.833333333333</v>
      </c>
      <c r="F432" s="40">
        <v>2460.8666666666663</v>
      </c>
      <c r="G432" s="40">
        <v>2426.7833333333328</v>
      </c>
      <c r="H432" s="40">
        <v>2562.8833333333332</v>
      </c>
      <c r="I432" s="40">
        <v>2596.9666666666662</v>
      </c>
      <c r="J432" s="40">
        <v>2630.9333333333334</v>
      </c>
      <c r="K432" s="31">
        <v>2563</v>
      </c>
      <c r="L432" s="31">
        <v>2494.9499999999998</v>
      </c>
      <c r="M432" s="31">
        <v>8.8029999999999997E-2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777.7</v>
      </c>
      <c r="D433" s="40">
        <v>788.4666666666667</v>
      </c>
      <c r="E433" s="40">
        <v>760.23333333333335</v>
      </c>
      <c r="F433" s="40">
        <v>742.76666666666665</v>
      </c>
      <c r="G433" s="40">
        <v>714.5333333333333</v>
      </c>
      <c r="H433" s="40">
        <v>805.93333333333339</v>
      </c>
      <c r="I433" s="40">
        <v>834.16666666666674</v>
      </c>
      <c r="J433" s="40">
        <v>851.63333333333344</v>
      </c>
      <c r="K433" s="31">
        <v>816.7</v>
      </c>
      <c r="L433" s="31">
        <v>771</v>
      </c>
      <c r="M433" s="31">
        <v>2.09348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381.95</v>
      </c>
      <c r="D434" s="40">
        <v>381.95</v>
      </c>
      <c r="E434" s="40">
        <v>375.9</v>
      </c>
      <c r="F434" s="40">
        <v>369.84999999999997</v>
      </c>
      <c r="G434" s="40">
        <v>363.79999999999995</v>
      </c>
      <c r="H434" s="40">
        <v>388</v>
      </c>
      <c r="I434" s="40">
        <v>394.05000000000007</v>
      </c>
      <c r="J434" s="40">
        <v>400.1</v>
      </c>
      <c r="K434" s="31">
        <v>388</v>
      </c>
      <c r="L434" s="31">
        <v>375.9</v>
      </c>
      <c r="M434" s="31">
        <v>8.0431000000000008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337.6</v>
      </c>
      <c r="D435" s="40">
        <v>334</v>
      </c>
      <c r="E435" s="40">
        <v>322</v>
      </c>
      <c r="F435" s="40">
        <v>306.39999999999998</v>
      </c>
      <c r="G435" s="40">
        <v>294.39999999999998</v>
      </c>
      <c r="H435" s="40">
        <v>349.6</v>
      </c>
      <c r="I435" s="40">
        <v>361.6</v>
      </c>
      <c r="J435" s="40">
        <v>377.20000000000005</v>
      </c>
      <c r="K435" s="31">
        <v>346</v>
      </c>
      <c r="L435" s="31">
        <v>318.39999999999998</v>
      </c>
      <c r="M435" s="31">
        <v>18.702190000000002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2039.85</v>
      </c>
      <c r="D436" s="40">
        <v>2036.1166666666668</v>
      </c>
      <c r="E436" s="40">
        <v>2020.3333333333335</v>
      </c>
      <c r="F436" s="40">
        <v>2000.8166666666666</v>
      </c>
      <c r="G436" s="40">
        <v>1985.0333333333333</v>
      </c>
      <c r="H436" s="40">
        <v>2055.6333333333337</v>
      </c>
      <c r="I436" s="40">
        <v>2071.416666666667</v>
      </c>
      <c r="J436" s="40">
        <v>2090.9333333333338</v>
      </c>
      <c r="K436" s="31">
        <v>2051.9</v>
      </c>
      <c r="L436" s="31">
        <v>2016.6</v>
      </c>
      <c r="M436" s="31">
        <v>0.35931000000000002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694.35</v>
      </c>
      <c r="D437" s="40">
        <v>693.11666666666667</v>
      </c>
      <c r="E437" s="40">
        <v>686.23333333333335</v>
      </c>
      <c r="F437" s="40">
        <v>678.11666666666667</v>
      </c>
      <c r="G437" s="40">
        <v>671.23333333333335</v>
      </c>
      <c r="H437" s="40">
        <v>701.23333333333335</v>
      </c>
      <c r="I437" s="40">
        <v>708.11666666666679</v>
      </c>
      <c r="J437" s="40">
        <v>716.23333333333335</v>
      </c>
      <c r="K437" s="31">
        <v>700</v>
      </c>
      <c r="L437" s="31">
        <v>685</v>
      </c>
      <c r="M437" s="31">
        <v>0.24529000000000001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542.95000000000005</v>
      </c>
      <c r="D438" s="40">
        <v>533.31666666666672</v>
      </c>
      <c r="E438" s="40">
        <v>516.83333333333348</v>
      </c>
      <c r="F438" s="40">
        <v>490.71666666666675</v>
      </c>
      <c r="G438" s="40">
        <v>474.23333333333352</v>
      </c>
      <c r="H438" s="40">
        <v>559.43333333333339</v>
      </c>
      <c r="I438" s="40">
        <v>575.91666666666674</v>
      </c>
      <c r="J438" s="40">
        <v>602.03333333333342</v>
      </c>
      <c r="K438" s="31">
        <v>549.79999999999995</v>
      </c>
      <c r="L438" s="31">
        <v>507.2</v>
      </c>
      <c r="M438" s="31">
        <v>7.9649700000000001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</v>
      </c>
      <c r="D439" s="40">
        <v>6.4833333333333334</v>
      </c>
      <c r="E439" s="40">
        <v>6.3166666666666664</v>
      </c>
      <c r="F439" s="40">
        <v>6.1333333333333329</v>
      </c>
      <c r="G439" s="40">
        <v>5.9666666666666659</v>
      </c>
      <c r="H439" s="40">
        <v>6.666666666666667</v>
      </c>
      <c r="I439" s="40">
        <v>6.833333333333333</v>
      </c>
      <c r="J439" s="40">
        <v>7.0166666666666675</v>
      </c>
      <c r="K439" s="31">
        <v>6.65</v>
      </c>
      <c r="L439" s="31">
        <v>6.3</v>
      </c>
      <c r="M439" s="31">
        <v>300.24525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132</v>
      </c>
      <c r="D440" s="40">
        <v>131.45000000000002</v>
      </c>
      <c r="E440" s="40">
        <v>126.70000000000005</v>
      </c>
      <c r="F440" s="40">
        <v>121.40000000000003</v>
      </c>
      <c r="G440" s="40">
        <v>116.65000000000006</v>
      </c>
      <c r="H440" s="40">
        <v>136.75000000000003</v>
      </c>
      <c r="I440" s="40">
        <v>141.49999999999997</v>
      </c>
      <c r="J440" s="40">
        <v>146.80000000000001</v>
      </c>
      <c r="K440" s="31">
        <v>136.19999999999999</v>
      </c>
      <c r="L440" s="31">
        <v>126.15</v>
      </c>
      <c r="M440" s="31">
        <v>3.27521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921.85</v>
      </c>
      <c r="D441" s="40">
        <v>922.51666666666677</v>
      </c>
      <c r="E441" s="40">
        <v>915.28333333333353</v>
      </c>
      <c r="F441" s="40">
        <v>908.71666666666681</v>
      </c>
      <c r="G441" s="40">
        <v>901.48333333333358</v>
      </c>
      <c r="H441" s="40">
        <v>929.08333333333348</v>
      </c>
      <c r="I441" s="40">
        <v>936.31666666666683</v>
      </c>
      <c r="J441" s="40">
        <v>942.88333333333344</v>
      </c>
      <c r="K441" s="31">
        <v>929.75</v>
      </c>
      <c r="L441" s="31">
        <v>915.95</v>
      </c>
      <c r="M441" s="31">
        <v>0.45698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621.70000000000005</v>
      </c>
      <c r="D442" s="40">
        <v>621.6</v>
      </c>
      <c r="E442" s="40">
        <v>616.65000000000009</v>
      </c>
      <c r="F442" s="40">
        <v>611.6</v>
      </c>
      <c r="G442" s="40">
        <v>606.65000000000009</v>
      </c>
      <c r="H442" s="40">
        <v>626.65000000000009</v>
      </c>
      <c r="I442" s="40">
        <v>631.60000000000014</v>
      </c>
      <c r="J442" s="40">
        <v>636.65000000000009</v>
      </c>
      <c r="K442" s="31">
        <v>626.54999999999995</v>
      </c>
      <c r="L442" s="31">
        <v>616.54999999999995</v>
      </c>
      <c r="M442" s="31">
        <v>1.3542700000000001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1400.75</v>
      </c>
      <c r="D443" s="40">
        <v>1409.2666666666667</v>
      </c>
      <c r="E443" s="40">
        <v>1386.2833333333333</v>
      </c>
      <c r="F443" s="40">
        <v>1371.8166666666666</v>
      </c>
      <c r="G443" s="40">
        <v>1348.8333333333333</v>
      </c>
      <c r="H443" s="40">
        <v>1423.7333333333333</v>
      </c>
      <c r="I443" s="40">
        <v>1446.7166666666665</v>
      </c>
      <c r="J443" s="40">
        <v>1461.1833333333334</v>
      </c>
      <c r="K443" s="31">
        <v>1432.25</v>
      </c>
      <c r="L443" s="31">
        <v>1394.8</v>
      </c>
      <c r="M443" s="31">
        <v>0.31689000000000001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568</v>
      </c>
      <c r="D444" s="40">
        <v>568.4666666666667</v>
      </c>
      <c r="E444" s="40">
        <v>556.93333333333339</v>
      </c>
      <c r="F444" s="40">
        <v>545.86666666666667</v>
      </c>
      <c r="G444" s="40">
        <v>534.33333333333337</v>
      </c>
      <c r="H444" s="40">
        <v>579.53333333333342</v>
      </c>
      <c r="I444" s="40">
        <v>591.06666666666672</v>
      </c>
      <c r="J444" s="40">
        <v>602.13333333333344</v>
      </c>
      <c r="K444" s="31">
        <v>580</v>
      </c>
      <c r="L444" s="31">
        <v>557.4</v>
      </c>
      <c r="M444" s="31">
        <v>0.27839999999999998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8915.4</v>
      </c>
      <c r="D445" s="40">
        <v>8961.7166666666672</v>
      </c>
      <c r="E445" s="40">
        <v>8813.4333333333343</v>
      </c>
      <c r="F445" s="40">
        <v>8711.4666666666672</v>
      </c>
      <c r="G445" s="40">
        <v>8563.1833333333343</v>
      </c>
      <c r="H445" s="40">
        <v>9063.6833333333343</v>
      </c>
      <c r="I445" s="40">
        <v>9211.9666666666672</v>
      </c>
      <c r="J445" s="40">
        <v>9313.9333333333343</v>
      </c>
      <c r="K445" s="31">
        <v>9110</v>
      </c>
      <c r="L445" s="31">
        <v>8859.75</v>
      </c>
      <c r="M445" s="31">
        <v>3.5799999999999998E-2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37.4</v>
      </c>
      <c r="D446" s="40">
        <v>37.716666666666661</v>
      </c>
      <c r="E446" s="40">
        <v>36.883333333333326</v>
      </c>
      <c r="F446" s="40">
        <v>36.366666666666667</v>
      </c>
      <c r="G446" s="40">
        <v>35.533333333333331</v>
      </c>
      <c r="H446" s="40">
        <v>38.23333333333332</v>
      </c>
      <c r="I446" s="40">
        <v>39.066666666666649</v>
      </c>
      <c r="J446" s="40">
        <v>39.583333333333314</v>
      </c>
      <c r="K446" s="31">
        <v>38.549999999999997</v>
      </c>
      <c r="L446" s="31">
        <v>37.200000000000003</v>
      </c>
      <c r="M446" s="31">
        <v>40.478009999999998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553.35</v>
      </c>
      <c r="D447" s="40">
        <v>552.58333333333337</v>
      </c>
      <c r="E447" s="40">
        <v>548.26666666666677</v>
      </c>
      <c r="F447" s="40">
        <v>543.18333333333339</v>
      </c>
      <c r="G447" s="40">
        <v>538.86666666666679</v>
      </c>
      <c r="H447" s="40">
        <v>557.66666666666674</v>
      </c>
      <c r="I447" s="40">
        <v>561.98333333333335</v>
      </c>
      <c r="J447" s="40">
        <v>567.06666666666672</v>
      </c>
      <c r="K447" s="31">
        <v>556.9</v>
      </c>
      <c r="L447" s="31">
        <v>547.5</v>
      </c>
      <c r="M447" s="31">
        <v>18.981860000000001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923.05</v>
      </c>
      <c r="D448" s="40">
        <v>907.30000000000007</v>
      </c>
      <c r="E448" s="40">
        <v>875.75000000000011</v>
      </c>
      <c r="F448" s="40">
        <v>828.45</v>
      </c>
      <c r="G448" s="40">
        <v>796.90000000000009</v>
      </c>
      <c r="H448" s="40">
        <v>954.60000000000014</v>
      </c>
      <c r="I448" s="40">
        <v>986.15000000000009</v>
      </c>
      <c r="J448" s="40">
        <v>1033.4500000000003</v>
      </c>
      <c r="K448" s="31">
        <v>938.85</v>
      </c>
      <c r="L448" s="31">
        <v>860</v>
      </c>
      <c r="M448" s="31">
        <v>1.6522399999999999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18946.55</v>
      </c>
      <c r="D449" s="40">
        <v>18797.533333333336</v>
      </c>
      <c r="E449" s="40">
        <v>17725.066666666673</v>
      </c>
      <c r="F449" s="40">
        <v>16503.583333333336</v>
      </c>
      <c r="G449" s="40">
        <v>15431.116666666672</v>
      </c>
      <c r="H449" s="40">
        <v>20019.016666666674</v>
      </c>
      <c r="I449" s="40">
        <v>21091.483333333341</v>
      </c>
      <c r="J449" s="40">
        <v>22312.966666666674</v>
      </c>
      <c r="K449" s="31">
        <v>19870</v>
      </c>
      <c r="L449" s="31">
        <v>17576.05</v>
      </c>
      <c r="M449" s="31">
        <v>0.39438000000000001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879</v>
      </c>
      <c r="D450" s="40">
        <v>880.93333333333339</v>
      </c>
      <c r="E450" s="40">
        <v>874.06666666666683</v>
      </c>
      <c r="F450" s="40">
        <v>869.13333333333344</v>
      </c>
      <c r="G450" s="40">
        <v>862.26666666666688</v>
      </c>
      <c r="H450" s="40">
        <v>885.86666666666679</v>
      </c>
      <c r="I450" s="40">
        <v>892.73333333333335</v>
      </c>
      <c r="J450" s="40">
        <v>897.66666666666674</v>
      </c>
      <c r="K450" s="31">
        <v>887.8</v>
      </c>
      <c r="L450" s="31">
        <v>876</v>
      </c>
      <c r="M450" s="31">
        <v>29.186389999999999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206.1</v>
      </c>
      <c r="D451" s="40">
        <v>205.51666666666665</v>
      </c>
      <c r="E451" s="40">
        <v>203.1333333333333</v>
      </c>
      <c r="F451" s="40">
        <v>200.16666666666666</v>
      </c>
      <c r="G451" s="40">
        <v>197.7833333333333</v>
      </c>
      <c r="H451" s="40">
        <v>208.48333333333329</v>
      </c>
      <c r="I451" s="40">
        <v>210.86666666666662</v>
      </c>
      <c r="J451" s="40">
        <v>213.83333333333329</v>
      </c>
      <c r="K451" s="31">
        <v>207.9</v>
      </c>
      <c r="L451" s="31">
        <v>202.55</v>
      </c>
      <c r="M451" s="31">
        <v>23.737210000000001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1426.75</v>
      </c>
      <c r="D452" s="40">
        <v>1411.5333333333335</v>
      </c>
      <c r="E452" s="40">
        <v>1383.2166666666672</v>
      </c>
      <c r="F452" s="40">
        <v>1339.6833333333336</v>
      </c>
      <c r="G452" s="40">
        <v>1311.3666666666672</v>
      </c>
      <c r="H452" s="40">
        <v>1455.0666666666671</v>
      </c>
      <c r="I452" s="40">
        <v>1483.3833333333332</v>
      </c>
      <c r="J452" s="40">
        <v>1526.916666666667</v>
      </c>
      <c r="K452" s="31">
        <v>1439.85</v>
      </c>
      <c r="L452" s="31">
        <v>1368</v>
      </c>
      <c r="M452" s="31">
        <v>6.11327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3463.4</v>
      </c>
      <c r="D453" s="40">
        <v>3433.6333333333332</v>
      </c>
      <c r="E453" s="40">
        <v>3387.2666666666664</v>
      </c>
      <c r="F453" s="40">
        <v>3311.1333333333332</v>
      </c>
      <c r="G453" s="40">
        <v>3264.7666666666664</v>
      </c>
      <c r="H453" s="40">
        <v>3509.7666666666664</v>
      </c>
      <c r="I453" s="40">
        <v>3556.1333333333332</v>
      </c>
      <c r="J453" s="40">
        <v>3632.2666666666664</v>
      </c>
      <c r="K453" s="31">
        <v>3480</v>
      </c>
      <c r="L453" s="31">
        <v>3357.5</v>
      </c>
      <c r="M453" s="31">
        <v>43.635840000000002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807.45</v>
      </c>
      <c r="D454" s="40">
        <v>797.51666666666677</v>
      </c>
      <c r="E454" s="40">
        <v>784.23333333333358</v>
      </c>
      <c r="F454" s="40">
        <v>761.01666666666677</v>
      </c>
      <c r="G454" s="40">
        <v>747.73333333333358</v>
      </c>
      <c r="H454" s="40">
        <v>820.73333333333358</v>
      </c>
      <c r="I454" s="40">
        <v>834.01666666666665</v>
      </c>
      <c r="J454" s="40">
        <v>857.23333333333358</v>
      </c>
      <c r="K454" s="31">
        <v>810.8</v>
      </c>
      <c r="L454" s="31">
        <v>774.3</v>
      </c>
      <c r="M454" s="31">
        <v>79.564920000000001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4329.1000000000004</v>
      </c>
      <c r="D455" s="40">
        <v>4325.2166666666672</v>
      </c>
      <c r="E455" s="40">
        <v>4264.4333333333343</v>
      </c>
      <c r="F455" s="40">
        <v>4199.7666666666673</v>
      </c>
      <c r="G455" s="40">
        <v>4138.9833333333345</v>
      </c>
      <c r="H455" s="40">
        <v>4389.8833333333341</v>
      </c>
      <c r="I455" s="40">
        <v>4450.666666666667</v>
      </c>
      <c r="J455" s="40">
        <v>4515.3333333333339</v>
      </c>
      <c r="K455" s="31">
        <v>4386</v>
      </c>
      <c r="L455" s="31">
        <v>4260.55</v>
      </c>
      <c r="M455" s="31">
        <v>1.8654200000000001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1302.6500000000001</v>
      </c>
      <c r="D456" s="40">
        <v>1296.2166666666667</v>
      </c>
      <c r="E456" s="40">
        <v>1272.4333333333334</v>
      </c>
      <c r="F456" s="40">
        <v>1242.2166666666667</v>
      </c>
      <c r="G456" s="40">
        <v>1218.4333333333334</v>
      </c>
      <c r="H456" s="40">
        <v>1326.4333333333334</v>
      </c>
      <c r="I456" s="40">
        <v>1350.2166666666667</v>
      </c>
      <c r="J456" s="40">
        <v>1380.4333333333334</v>
      </c>
      <c r="K456" s="31">
        <v>1320</v>
      </c>
      <c r="L456" s="31">
        <v>1266</v>
      </c>
      <c r="M456" s="31">
        <v>1.8788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142.25</v>
      </c>
      <c r="D457" s="40">
        <v>143.53333333333333</v>
      </c>
      <c r="E457" s="40">
        <v>140.41666666666666</v>
      </c>
      <c r="F457" s="40">
        <v>138.58333333333331</v>
      </c>
      <c r="G457" s="40">
        <v>135.46666666666664</v>
      </c>
      <c r="H457" s="40">
        <v>145.36666666666667</v>
      </c>
      <c r="I457" s="40">
        <v>148.48333333333335</v>
      </c>
      <c r="J457" s="40">
        <v>150.31666666666669</v>
      </c>
      <c r="K457" s="31">
        <v>146.65</v>
      </c>
      <c r="L457" s="31">
        <v>141.69999999999999</v>
      </c>
      <c r="M457" s="31">
        <v>25.944890000000001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307.25</v>
      </c>
      <c r="D458" s="40">
        <v>307.26666666666665</v>
      </c>
      <c r="E458" s="40">
        <v>303.0333333333333</v>
      </c>
      <c r="F458" s="40">
        <v>298.81666666666666</v>
      </c>
      <c r="G458" s="40">
        <v>294.58333333333331</v>
      </c>
      <c r="H458" s="40">
        <v>311.48333333333329</v>
      </c>
      <c r="I458" s="40">
        <v>315.71666666666664</v>
      </c>
      <c r="J458" s="40">
        <v>319.93333333333328</v>
      </c>
      <c r="K458" s="31">
        <v>311.5</v>
      </c>
      <c r="L458" s="31">
        <v>303.05</v>
      </c>
      <c r="M458" s="31">
        <v>349.22863000000001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132.55000000000001</v>
      </c>
      <c r="D459" s="40">
        <v>133.01666666666668</v>
      </c>
      <c r="E459" s="40">
        <v>131.53333333333336</v>
      </c>
      <c r="F459" s="40">
        <v>130.51666666666668</v>
      </c>
      <c r="G459" s="40">
        <v>129.03333333333336</v>
      </c>
      <c r="H459" s="40">
        <v>134.03333333333336</v>
      </c>
      <c r="I459" s="40">
        <v>135.51666666666665</v>
      </c>
      <c r="J459" s="40">
        <v>136.53333333333336</v>
      </c>
      <c r="K459" s="31">
        <v>134.5</v>
      </c>
      <c r="L459" s="31">
        <v>132</v>
      </c>
      <c r="M459" s="31">
        <v>237.15152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1461.65</v>
      </c>
      <c r="D460" s="40">
        <v>1442.9666666666665</v>
      </c>
      <c r="E460" s="40">
        <v>1409.333333333333</v>
      </c>
      <c r="F460" s="40">
        <v>1357.0166666666667</v>
      </c>
      <c r="G460" s="40">
        <v>1323.3833333333332</v>
      </c>
      <c r="H460" s="40">
        <v>1495.2833333333328</v>
      </c>
      <c r="I460" s="40">
        <v>1528.9166666666665</v>
      </c>
      <c r="J460" s="40">
        <v>1581.2333333333327</v>
      </c>
      <c r="K460" s="31">
        <v>1476.6</v>
      </c>
      <c r="L460" s="31">
        <v>1390.65</v>
      </c>
      <c r="M460" s="31">
        <v>289.69871999999998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4013.5</v>
      </c>
      <c r="D461" s="40">
        <v>3994.3166666666671</v>
      </c>
      <c r="E461" s="40">
        <v>3931.9333333333343</v>
      </c>
      <c r="F461" s="40">
        <v>3850.3666666666672</v>
      </c>
      <c r="G461" s="40">
        <v>3787.9833333333345</v>
      </c>
      <c r="H461" s="40">
        <v>4075.8833333333341</v>
      </c>
      <c r="I461" s="40">
        <v>4138.2666666666664</v>
      </c>
      <c r="J461" s="40">
        <v>4219.8333333333339</v>
      </c>
      <c r="K461" s="31">
        <v>4056.7</v>
      </c>
      <c r="L461" s="31">
        <v>3912.75</v>
      </c>
      <c r="M461" s="31">
        <v>0.45985999999999999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1383.15</v>
      </c>
      <c r="D462" s="40">
        <v>1379.6833333333334</v>
      </c>
      <c r="E462" s="40">
        <v>1369.3666666666668</v>
      </c>
      <c r="F462" s="40">
        <v>1355.5833333333335</v>
      </c>
      <c r="G462" s="40">
        <v>1345.2666666666669</v>
      </c>
      <c r="H462" s="40">
        <v>1393.4666666666667</v>
      </c>
      <c r="I462" s="40">
        <v>1403.7833333333333</v>
      </c>
      <c r="J462" s="40">
        <v>1417.5666666666666</v>
      </c>
      <c r="K462" s="31">
        <v>1390</v>
      </c>
      <c r="L462" s="31">
        <v>1365.9</v>
      </c>
      <c r="M462" s="31">
        <v>47.603439999999999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147.5</v>
      </c>
      <c r="D463" s="40">
        <v>149.4</v>
      </c>
      <c r="E463" s="40">
        <v>145</v>
      </c>
      <c r="F463" s="40">
        <v>142.5</v>
      </c>
      <c r="G463" s="40">
        <v>138.1</v>
      </c>
      <c r="H463" s="40">
        <v>151.9</v>
      </c>
      <c r="I463" s="40">
        <v>156.30000000000004</v>
      </c>
      <c r="J463" s="40">
        <v>158.80000000000001</v>
      </c>
      <c r="K463" s="31">
        <v>153.80000000000001</v>
      </c>
      <c r="L463" s="31">
        <v>146.9</v>
      </c>
      <c r="M463" s="31">
        <v>3.9177499999999998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980.05</v>
      </c>
      <c r="D464" s="40">
        <v>985.5</v>
      </c>
      <c r="E464" s="40">
        <v>972</v>
      </c>
      <c r="F464" s="40">
        <v>963.95</v>
      </c>
      <c r="G464" s="40">
        <v>950.45</v>
      </c>
      <c r="H464" s="40">
        <v>993.55</v>
      </c>
      <c r="I464" s="40">
        <v>1007.05</v>
      </c>
      <c r="J464" s="40">
        <v>1015.0999999999999</v>
      </c>
      <c r="K464" s="31">
        <v>999</v>
      </c>
      <c r="L464" s="31">
        <v>977.45</v>
      </c>
      <c r="M464" s="31">
        <v>2.4172500000000001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1385.3</v>
      </c>
      <c r="D465" s="40">
        <v>1384.4166666666667</v>
      </c>
      <c r="E465" s="40">
        <v>1360.8333333333335</v>
      </c>
      <c r="F465" s="40">
        <v>1336.3666666666668</v>
      </c>
      <c r="G465" s="40">
        <v>1312.7833333333335</v>
      </c>
      <c r="H465" s="40">
        <v>1408.8833333333334</v>
      </c>
      <c r="I465" s="40">
        <v>1432.4666666666669</v>
      </c>
      <c r="J465" s="40">
        <v>1456.9333333333334</v>
      </c>
      <c r="K465" s="31">
        <v>1408</v>
      </c>
      <c r="L465" s="31">
        <v>1359.95</v>
      </c>
      <c r="M465" s="31">
        <v>1.04576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1337.05</v>
      </c>
      <c r="D466" s="40">
        <v>1345.6833333333332</v>
      </c>
      <c r="E466" s="40">
        <v>1316.4666666666662</v>
      </c>
      <c r="F466" s="40">
        <v>1295.883333333333</v>
      </c>
      <c r="G466" s="40">
        <v>1266.6666666666661</v>
      </c>
      <c r="H466" s="40">
        <v>1366.2666666666664</v>
      </c>
      <c r="I466" s="40">
        <v>1395.4833333333331</v>
      </c>
      <c r="J466" s="40">
        <v>1416.0666666666666</v>
      </c>
      <c r="K466" s="31">
        <v>1374.9</v>
      </c>
      <c r="L466" s="31">
        <v>1325.1</v>
      </c>
      <c r="M466" s="31">
        <v>2.36409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1551.75</v>
      </c>
      <c r="D467" s="40">
        <v>1553.7166666666665</v>
      </c>
      <c r="E467" s="40">
        <v>1543.0333333333328</v>
      </c>
      <c r="F467" s="40">
        <v>1534.3166666666664</v>
      </c>
      <c r="G467" s="40">
        <v>1523.6333333333328</v>
      </c>
      <c r="H467" s="40">
        <v>1562.4333333333329</v>
      </c>
      <c r="I467" s="40">
        <v>1573.1166666666668</v>
      </c>
      <c r="J467" s="40">
        <v>1581.833333333333</v>
      </c>
      <c r="K467" s="31">
        <v>1564.4</v>
      </c>
      <c r="L467" s="31">
        <v>1545</v>
      </c>
      <c r="M467" s="31">
        <v>0.64065000000000005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1837.9</v>
      </c>
      <c r="D468" s="40">
        <v>1832.55</v>
      </c>
      <c r="E468" s="40">
        <v>1824.1</v>
      </c>
      <c r="F468" s="40">
        <v>1810.3</v>
      </c>
      <c r="G468" s="40">
        <v>1801.85</v>
      </c>
      <c r="H468" s="40">
        <v>1846.35</v>
      </c>
      <c r="I468" s="40">
        <v>1854.8000000000002</v>
      </c>
      <c r="J468" s="40">
        <v>1868.6</v>
      </c>
      <c r="K468" s="31">
        <v>1841</v>
      </c>
      <c r="L468" s="31">
        <v>1818.75</v>
      </c>
      <c r="M468" s="31">
        <v>11.94666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2963.75</v>
      </c>
      <c r="D469" s="40">
        <v>2930.9166666666665</v>
      </c>
      <c r="E469" s="40">
        <v>2886.833333333333</v>
      </c>
      <c r="F469" s="40">
        <v>2809.9166666666665</v>
      </c>
      <c r="G469" s="40">
        <v>2765.833333333333</v>
      </c>
      <c r="H469" s="40">
        <v>3007.833333333333</v>
      </c>
      <c r="I469" s="40">
        <v>3051.9166666666661</v>
      </c>
      <c r="J469" s="40">
        <v>3128.833333333333</v>
      </c>
      <c r="K469" s="31">
        <v>2975</v>
      </c>
      <c r="L469" s="31">
        <v>2854</v>
      </c>
      <c r="M469" s="31">
        <v>2.3780100000000002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464.25</v>
      </c>
      <c r="D470" s="40">
        <v>467.05</v>
      </c>
      <c r="E470" s="40">
        <v>459.8</v>
      </c>
      <c r="F470" s="40">
        <v>455.35</v>
      </c>
      <c r="G470" s="40">
        <v>448.1</v>
      </c>
      <c r="H470" s="40">
        <v>471.5</v>
      </c>
      <c r="I470" s="40">
        <v>478.75</v>
      </c>
      <c r="J470" s="40">
        <v>483.2</v>
      </c>
      <c r="K470" s="31">
        <v>474.3</v>
      </c>
      <c r="L470" s="31">
        <v>462.6</v>
      </c>
      <c r="M470" s="31">
        <v>9.8323199999999993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882.85</v>
      </c>
      <c r="D471" s="40">
        <v>887.83333333333337</v>
      </c>
      <c r="E471" s="40">
        <v>871.66666666666674</v>
      </c>
      <c r="F471" s="40">
        <v>860.48333333333335</v>
      </c>
      <c r="G471" s="40">
        <v>844.31666666666672</v>
      </c>
      <c r="H471" s="40">
        <v>899.01666666666677</v>
      </c>
      <c r="I471" s="40">
        <v>915.18333333333351</v>
      </c>
      <c r="J471" s="40">
        <v>926.36666666666679</v>
      </c>
      <c r="K471" s="31">
        <v>904</v>
      </c>
      <c r="L471" s="31">
        <v>876.65</v>
      </c>
      <c r="M471" s="31">
        <v>7.3853099999999996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21.45</v>
      </c>
      <c r="D472" s="40">
        <v>21.45</v>
      </c>
      <c r="E472" s="40">
        <v>21.45</v>
      </c>
      <c r="F472" s="40">
        <v>21.45</v>
      </c>
      <c r="G472" s="40">
        <v>21.45</v>
      </c>
      <c r="H472" s="40">
        <v>21.45</v>
      </c>
      <c r="I472" s="40">
        <v>21.45</v>
      </c>
      <c r="J472" s="40">
        <v>21.45</v>
      </c>
      <c r="K472" s="31">
        <v>21.45</v>
      </c>
      <c r="L472" s="31">
        <v>21.45</v>
      </c>
      <c r="M472" s="31">
        <v>58.297870000000003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118.2</v>
      </c>
      <c r="D473" s="40">
        <v>117.26666666666665</v>
      </c>
      <c r="E473" s="40">
        <v>113.5333333333333</v>
      </c>
      <c r="F473" s="40">
        <v>108.86666666666665</v>
      </c>
      <c r="G473" s="40">
        <v>105.1333333333333</v>
      </c>
      <c r="H473" s="40">
        <v>121.93333333333331</v>
      </c>
      <c r="I473" s="40">
        <v>125.66666666666666</v>
      </c>
      <c r="J473" s="40">
        <v>130.33333333333331</v>
      </c>
      <c r="K473" s="31">
        <v>121</v>
      </c>
      <c r="L473" s="31">
        <v>112.6</v>
      </c>
      <c r="M473" s="31">
        <v>2.80566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1233.8499999999999</v>
      </c>
      <c r="D474" s="40">
        <v>1222.2</v>
      </c>
      <c r="E474" s="40">
        <v>1191.7</v>
      </c>
      <c r="F474" s="40">
        <v>1149.55</v>
      </c>
      <c r="G474" s="40">
        <v>1119.05</v>
      </c>
      <c r="H474" s="40">
        <v>1264.3500000000001</v>
      </c>
      <c r="I474" s="40">
        <v>1294.8500000000001</v>
      </c>
      <c r="J474" s="40">
        <v>1337.0000000000002</v>
      </c>
      <c r="K474" s="31">
        <v>1252.7</v>
      </c>
      <c r="L474" s="31">
        <v>1180.05</v>
      </c>
      <c r="M474" s="31">
        <v>5.0644600000000004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13.9</v>
      </c>
      <c r="D475" s="40">
        <v>13.75</v>
      </c>
      <c r="E475" s="40">
        <v>13.35</v>
      </c>
      <c r="F475" s="40">
        <v>12.799999999999999</v>
      </c>
      <c r="G475" s="40">
        <v>12.399999999999999</v>
      </c>
      <c r="H475" s="40">
        <v>14.3</v>
      </c>
      <c r="I475" s="40">
        <v>14.7</v>
      </c>
      <c r="J475" s="40">
        <v>15.250000000000002</v>
      </c>
      <c r="K475" s="31">
        <v>14.15</v>
      </c>
      <c r="L475" s="31">
        <v>13.2</v>
      </c>
      <c r="M475" s="31">
        <v>111.37438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520.20000000000005</v>
      </c>
      <c r="D476" s="40">
        <v>526.61666666666667</v>
      </c>
      <c r="E476" s="40">
        <v>510.7833333333333</v>
      </c>
      <c r="F476" s="40">
        <v>501.36666666666667</v>
      </c>
      <c r="G476" s="40">
        <v>485.5333333333333</v>
      </c>
      <c r="H476" s="40">
        <v>536.0333333333333</v>
      </c>
      <c r="I476" s="40">
        <v>551.86666666666656</v>
      </c>
      <c r="J476" s="40">
        <v>561.2833333333333</v>
      </c>
      <c r="K476" s="31">
        <v>542.45000000000005</v>
      </c>
      <c r="L476" s="31">
        <v>517.20000000000005</v>
      </c>
      <c r="M476" s="31">
        <v>4.6344000000000003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779.1</v>
      </c>
      <c r="D477" s="40">
        <v>778</v>
      </c>
      <c r="E477" s="40">
        <v>771.7</v>
      </c>
      <c r="F477" s="40">
        <v>764.30000000000007</v>
      </c>
      <c r="G477" s="40">
        <v>758.00000000000011</v>
      </c>
      <c r="H477" s="40">
        <v>785.4</v>
      </c>
      <c r="I477" s="40">
        <v>791.69999999999993</v>
      </c>
      <c r="J477" s="40">
        <v>799.09999999999991</v>
      </c>
      <c r="K477" s="31">
        <v>784.3</v>
      </c>
      <c r="L477" s="31">
        <v>770.6</v>
      </c>
      <c r="M477" s="31">
        <v>25.49137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1043.75</v>
      </c>
      <c r="D478" s="40">
        <v>1056.7333333333333</v>
      </c>
      <c r="E478" s="40">
        <v>1017.0666666666666</v>
      </c>
      <c r="F478" s="40">
        <v>990.38333333333321</v>
      </c>
      <c r="G478" s="40">
        <v>950.71666666666647</v>
      </c>
      <c r="H478" s="40">
        <v>1083.4166666666667</v>
      </c>
      <c r="I478" s="40">
        <v>1123.0833333333333</v>
      </c>
      <c r="J478" s="40">
        <v>1149.7666666666669</v>
      </c>
      <c r="K478" s="31">
        <v>1096.4000000000001</v>
      </c>
      <c r="L478" s="31">
        <v>1030.05</v>
      </c>
      <c r="M478" s="31">
        <v>2.7996599999999998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213.2</v>
      </c>
      <c r="D479" s="40">
        <v>212.06666666666669</v>
      </c>
      <c r="E479" s="40">
        <v>210.18333333333339</v>
      </c>
      <c r="F479" s="40">
        <v>207.16666666666671</v>
      </c>
      <c r="G479" s="40">
        <v>205.28333333333342</v>
      </c>
      <c r="H479" s="40">
        <v>215.08333333333337</v>
      </c>
      <c r="I479" s="40">
        <v>216.96666666666664</v>
      </c>
      <c r="J479" s="40">
        <v>219.98333333333335</v>
      </c>
      <c r="K479" s="31">
        <v>213.95</v>
      </c>
      <c r="L479" s="31">
        <v>209.05</v>
      </c>
      <c r="M479" s="31">
        <v>2.9549500000000002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25.7</v>
      </c>
      <c r="D480" s="40">
        <v>25.866666666666664</v>
      </c>
      <c r="E480" s="40">
        <v>25.383333333333326</v>
      </c>
      <c r="F480" s="40">
        <v>25.066666666666663</v>
      </c>
      <c r="G480" s="40">
        <v>24.583333333333325</v>
      </c>
      <c r="H480" s="40">
        <v>26.183333333333326</v>
      </c>
      <c r="I480" s="40">
        <v>26.666666666666668</v>
      </c>
      <c r="J480" s="40">
        <v>26.983333333333327</v>
      </c>
      <c r="K480" s="31">
        <v>26.35</v>
      </c>
      <c r="L480" s="31">
        <v>25.55</v>
      </c>
      <c r="M480" s="31">
        <v>23.625859999999999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7460.7</v>
      </c>
      <c r="D481" s="40">
        <v>7474.05</v>
      </c>
      <c r="E481" s="40">
        <v>7418.6500000000005</v>
      </c>
      <c r="F481" s="40">
        <v>7376.6</v>
      </c>
      <c r="G481" s="40">
        <v>7321.2000000000007</v>
      </c>
      <c r="H481" s="40">
        <v>7516.1</v>
      </c>
      <c r="I481" s="40">
        <v>7571.5</v>
      </c>
      <c r="J481" s="40">
        <v>7613.55</v>
      </c>
      <c r="K481" s="31">
        <v>7529.45</v>
      </c>
      <c r="L481" s="31">
        <v>7432</v>
      </c>
      <c r="M481" s="31">
        <v>2.0750500000000001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</v>
      </c>
      <c r="D482" s="40">
        <v>35.033333333333339</v>
      </c>
      <c r="E482" s="40">
        <v>34.666666666666679</v>
      </c>
      <c r="F482" s="40">
        <v>34.333333333333343</v>
      </c>
      <c r="G482" s="40">
        <v>33.966666666666683</v>
      </c>
      <c r="H482" s="40">
        <v>35.366666666666674</v>
      </c>
      <c r="I482" s="40">
        <v>35.733333333333334</v>
      </c>
      <c r="J482" s="40">
        <v>36.06666666666667</v>
      </c>
      <c r="K482" s="31">
        <v>35.4</v>
      </c>
      <c r="L482" s="31">
        <v>34.700000000000003</v>
      </c>
      <c r="M482" s="31">
        <v>42.06185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1396.55</v>
      </c>
      <c r="D483" s="40">
        <v>1396.6333333333332</v>
      </c>
      <c r="E483" s="40">
        <v>1384.4166666666665</v>
      </c>
      <c r="F483" s="40">
        <v>1372.2833333333333</v>
      </c>
      <c r="G483" s="40">
        <v>1360.0666666666666</v>
      </c>
      <c r="H483" s="40">
        <v>1408.7666666666664</v>
      </c>
      <c r="I483" s="40">
        <v>1420.9833333333331</v>
      </c>
      <c r="J483" s="40">
        <v>1433.1166666666663</v>
      </c>
      <c r="K483" s="31">
        <v>1408.85</v>
      </c>
      <c r="L483" s="31">
        <v>1384.5</v>
      </c>
      <c r="M483" s="31">
        <v>8.4374300000000009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660.5</v>
      </c>
      <c r="D484" s="40">
        <v>661.16666666666663</v>
      </c>
      <c r="E484" s="40">
        <v>656.33333333333326</v>
      </c>
      <c r="F484" s="40">
        <v>652.16666666666663</v>
      </c>
      <c r="G484" s="40">
        <v>647.33333333333326</v>
      </c>
      <c r="H484" s="40">
        <v>665.33333333333326</v>
      </c>
      <c r="I484" s="40">
        <v>670.16666666666652</v>
      </c>
      <c r="J484" s="40">
        <v>674.33333333333326</v>
      </c>
      <c r="K484" s="31">
        <v>666</v>
      </c>
      <c r="L484" s="31">
        <v>657</v>
      </c>
      <c r="M484" s="31">
        <v>16.782630000000001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236.5</v>
      </c>
      <c r="D485" s="40">
        <v>236.35</v>
      </c>
      <c r="E485" s="40">
        <v>235.29999999999998</v>
      </c>
      <c r="F485" s="40">
        <v>234.1</v>
      </c>
      <c r="G485" s="40">
        <v>233.04999999999998</v>
      </c>
      <c r="H485" s="40">
        <v>237.54999999999998</v>
      </c>
      <c r="I485" s="40">
        <v>238.6</v>
      </c>
      <c r="J485" s="40">
        <v>239.79999999999998</v>
      </c>
      <c r="K485" s="31">
        <v>237.4</v>
      </c>
      <c r="L485" s="31">
        <v>235.15</v>
      </c>
      <c r="M485" s="31">
        <v>9.7394700000000007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3536.9</v>
      </c>
      <c r="D486" s="40">
        <v>3560.2999999999997</v>
      </c>
      <c r="E486" s="40">
        <v>3476.5999999999995</v>
      </c>
      <c r="F486" s="40">
        <v>3416.2999999999997</v>
      </c>
      <c r="G486" s="40">
        <v>3332.5999999999995</v>
      </c>
      <c r="H486" s="40">
        <v>3620.5999999999995</v>
      </c>
      <c r="I486" s="40">
        <v>3704.2999999999993</v>
      </c>
      <c r="J486" s="40">
        <v>3764.5999999999995</v>
      </c>
      <c r="K486" s="31">
        <v>3644</v>
      </c>
      <c r="L486" s="31">
        <v>3500</v>
      </c>
      <c r="M486" s="31">
        <v>0.20002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457.6</v>
      </c>
      <c r="D487" s="40">
        <v>458.06666666666666</v>
      </c>
      <c r="E487" s="40">
        <v>437.13333333333333</v>
      </c>
      <c r="F487" s="40">
        <v>416.66666666666669</v>
      </c>
      <c r="G487" s="40">
        <v>395.73333333333335</v>
      </c>
      <c r="H487" s="40">
        <v>478.5333333333333</v>
      </c>
      <c r="I487" s="40">
        <v>499.46666666666658</v>
      </c>
      <c r="J487" s="40">
        <v>519.93333333333328</v>
      </c>
      <c r="K487" s="31">
        <v>479</v>
      </c>
      <c r="L487" s="31">
        <v>437.6</v>
      </c>
      <c r="M487" s="31">
        <v>54.761809999999997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3383</v>
      </c>
      <c r="D488" s="40">
        <v>3376.3333333333335</v>
      </c>
      <c r="E488" s="40">
        <v>3357.666666666667</v>
      </c>
      <c r="F488" s="40">
        <v>3332.3333333333335</v>
      </c>
      <c r="G488" s="40">
        <v>3313.666666666667</v>
      </c>
      <c r="H488" s="40">
        <v>3401.666666666667</v>
      </c>
      <c r="I488" s="40">
        <v>3420.3333333333339</v>
      </c>
      <c r="J488" s="40">
        <v>3445.666666666667</v>
      </c>
      <c r="K488" s="31">
        <v>3395</v>
      </c>
      <c r="L488" s="31">
        <v>3351</v>
      </c>
      <c r="M488" s="31">
        <v>7.4160000000000004E-2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771.35</v>
      </c>
      <c r="D489" s="40">
        <v>772.94999999999993</v>
      </c>
      <c r="E489" s="40">
        <v>768.39999999999986</v>
      </c>
      <c r="F489" s="40">
        <v>765.44999999999993</v>
      </c>
      <c r="G489" s="40">
        <v>760.89999999999986</v>
      </c>
      <c r="H489" s="40">
        <v>775.89999999999986</v>
      </c>
      <c r="I489" s="40">
        <v>780.44999999999982</v>
      </c>
      <c r="J489" s="40">
        <v>783.39999999999986</v>
      </c>
      <c r="K489" s="31">
        <v>777.5</v>
      </c>
      <c r="L489" s="31">
        <v>770</v>
      </c>
      <c r="M489" s="31">
        <v>0.46464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38.35</v>
      </c>
      <c r="D490" s="40">
        <v>39.31666666666667</v>
      </c>
      <c r="E490" s="40">
        <v>37.033333333333339</v>
      </c>
      <c r="F490" s="40">
        <v>35.716666666666669</v>
      </c>
      <c r="G490" s="40">
        <v>33.433333333333337</v>
      </c>
      <c r="H490" s="40">
        <v>40.63333333333334</v>
      </c>
      <c r="I490" s="40">
        <v>42.916666666666671</v>
      </c>
      <c r="J490" s="40">
        <v>44.233333333333341</v>
      </c>
      <c r="K490" s="31">
        <v>41.6</v>
      </c>
      <c r="L490" s="31">
        <v>38</v>
      </c>
      <c r="M490" s="31">
        <v>306.40924000000001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1432.85</v>
      </c>
      <c r="D491" s="40">
        <v>1434.7666666666667</v>
      </c>
      <c r="E491" s="40">
        <v>1407.0833333333333</v>
      </c>
      <c r="F491" s="40">
        <v>1381.3166666666666</v>
      </c>
      <c r="G491" s="40">
        <v>1353.6333333333332</v>
      </c>
      <c r="H491" s="40">
        <v>1460.5333333333333</v>
      </c>
      <c r="I491" s="40">
        <v>1488.2166666666667</v>
      </c>
      <c r="J491" s="40">
        <v>1513.9833333333333</v>
      </c>
      <c r="K491" s="31">
        <v>1462.45</v>
      </c>
      <c r="L491" s="31">
        <v>1409</v>
      </c>
      <c r="M491" s="31">
        <v>0.48705999999999999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1803.5</v>
      </c>
      <c r="D492" s="40">
        <v>1791.6333333333332</v>
      </c>
      <c r="E492" s="40">
        <v>1768.2666666666664</v>
      </c>
      <c r="F492" s="40">
        <v>1733.0333333333333</v>
      </c>
      <c r="G492" s="40">
        <v>1709.6666666666665</v>
      </c>
      <c r="H492" s="40">
        <v>1826.8666666666663</v>
      </c>
      <c r="I492" s="40">
        <v>1850.2333333333331</v>
      </c>
      <c r="J492" s="40">
        <v>1885.4666666666662</v>
      </c>
      <c r="K492" s="31">
        <v>1815</v>
      </c>
      <c r="L492" s="31">
        <v>1756.4</v>
      </c>
      <c r="M492" s="31">
        <v>1.2180800000000001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308.60000000000002</v>
      </c>
      <c r="D493" s="40">
        <v>312.18333333333334</v>
      </c>
      <c r="E493" s="40">
        <v>303.11666666666667</v>
      </c>
      <c r="F493" s="40">
        <v>297.63333333333333</v>
      </c>
      <c r="G493" s="40">
        <v>288.56666666666666</v>
      </c>
      <c r="H493" s="40">
        <v>317.66666666666669</v>
      </c>
      <c r="I493" s="40">
        <v>326.73333333333341</v>
      </c>
      <c r="J493" s="40">
        <v>332.2166666666667</v>
      </c>
      <c r="K493" s="31">
        <v>321.25</v>
      </c>
      <c r="L493" s="31">
        <v>306.7</v>
      </c>
      <c r="M493" s="31">
        <v>2.7747000000000002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775.4</v>
      </c>
      <c r="D494" s="40">
        <v>781.08333333333337</v>
      </c>
      <c r="E494" s="40">
        <v>764.16666666666674</v>
      </c>
      <c r="F494" s="40">
        <v>752.93333333333339</v>
      </c>
      <c r="G494" s="40">
        <v>736.01666666666677</v>
      </c>
      <c r="H494" s="40">
        <v>792.31666666666672</v>
      </c>
      <c r="I494" s="40">
        <v>809.23333333333346</v>
      </c>
      <c r="J494" s="40">
        <v>820.4666666666667</v>
      </c>
      <c r="K494" s="31">
        <v>798</v>
      </c>
      <c r="L494" s="31">
        <v>769.85</v>
      </c>
      <c r="M494" s="31">
        <v>5.4190300000000002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328.65</v>
      </c>
      <c r="D495" s="40">
        <v>327.41666666666669</v>
      </c>
      <c r="E495" s="40">
        <v>321.83333333333337</v>
      </c>
      <c r="F495" s="40">
        <v>315.01666666666671</v>
      </c>
      <c r="G495" s="40">
        <v>309.43333333333339</v>
      </c>
      <c r="H495" s="40">
        <v>334.23333333333335</v>
      </c>
      <c r="I495" s="40">
        <v>339.81666666666672</v>
      </c>
      <c r="J495" s="40">
        <v>346.63333333333333</v>
      </c>
      <c r="K495" s="31">
        <v>333</v>
      </c>
      <c r="L495" s="31">
        <v>320.60000000000002</v>
      </c>
      <c r="M495" s="31">
        <v>207.64801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2800.6</v>
      </c>
      <c r="D496" s="40">
        <v>2819.4</v>
      </c>
      <c r="E496" s="40">
        <v>2769.8</v>
      </c>
      <c r="F496" s="40">
        <v>2739</v>
      </c>
      <c r="G496" s="40">
        <v>2689.4</v>
      </c>
      <c r="H496" s="40">
        <v>2850.2000000000003</v>
      </c>
      <c r="I496" s="40">
        <v>2899.7999999999997</v>
      </c>
      <c r="J496" s="40">
        <v>2930.6000000000004</v>
      </c>
      <c r="K496" s="31">
        <v>2869</v>
      </c>
      <c r="L496" s="31">
        <v>2788.6</v>
      </c>
      <c r="M496" s="31">
        <v>0.49448999999999999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1897.2</v>
      </c>
      <c r="D497" s="40">
        <v>1907.6000000000001</v>
      </c>
      <c r="E497" s="40">
        <v>1871.6000000000004</v>
      </c>
      <c r="F497" s="40">
        <v>1846.0000000000002</v>
      </c>
      <c r="G497" s="40">
        <v>1810.0000000000005</v>
      </c>
      <c r="H497" s="40">
        <v>1933.2000000000003</v>
      </c>
      <c r="I497" s="40">
        <v>1969.1999999999998</v>
      </c>
      <c r="J497" s="40">
        <v>1994.8000000000002</v>
      </c>
      <c r="K497" s="31">
        <v>1943.6</v>
      </c>
      <c r="L497" s="31">
        <v>1882</v>
      </c>
      <c r="M497" s="31">
        <v>0.45712999999999998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6.3</v>
      </c>
      <c r="D498" s="40">
        <v>6.3833333333333329</v>
      </c>
      <c r="E498" s="40">
        <v>6.1666666666666661</v>
      </c>
      <c r="F498" s="40">
        <v>6.0333333333333332</v>
      </c>
      <c r="G498" s="40">
        <v>5.8166666666666664</v>
      </c>
      <c r="H498" s="40">
        <v>6.5166666666666657</v>
      </c>
      <c r="I498" s="40">
        <v>6.7333333333333325</v>
      </c>
      <c r="J498" s="40">
        <v>6.8666666666666654</v>
      </c>
      <c r="K498" s="31">
        <v>6.6</v>
      </c>
      <c r="L498" s="31">
        <v>6.25</v>
      </c>
      <c r="M498" s="31">
        <v>1847.5433599999999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985.85</v>
      </c>
      <c r="D499" s="40">
        <v>988.15</v>
      </c>
      <c r="E499" s="40">
        <v>976.94999999999993</v>
      </c>
      <c r="F499" s="40">
        <v>968.05</v>
      </c>
      <c r="G499" s="40">
        <v>956.84999999999991</v>
      </c>
      <c r="H499" s="40">
        <v>997.05</v>
      </c>
      <c r="I499" s="40">
        <v>1008.25</v>
      </c>
      <c r="J499" s="40">
        <v>1017.15</v>
      </c>
      <c r="K499" s="31">
        <v>999.35</v>
      </c>
      <c r="L499" s="31">
        <v>979.25</v>
      </c>
      <c r="M499" s="31">
        <v>6.8179400000000001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7473.05</v>
      </c>
      <c r="D500" s="40">
        <v>7507.6833333333334</v>
      </c>
      <c r="E500" s="40">
        <v>7415.3666666666668</v>
      </c>
      <c r="F500" s="40">
        <v>7357.6833333333334</v>
      </c>
      <c r="G500" s="40">
        <v>7265.3666666666668</v>
      </c>
      <c r="H500" s="40">
        <v>7565.3666666666668</v>
      </c>
      <c r="I500" s="40">
        <v>7657.6833333333343</v>
      </c>
      <c r="J500" s="40">
        <v>7715.3666666666668</v>
      </c>
      <c r="K500" s="31">
        <v>7600</v>
      </c>
      <c r="L500" s="31">
        <v>7450</v>
      </c>
      <c r="M500" s="31">
        <v>5.7680000000000002E-2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127.05</v>
      </c>
      <c r="D501" s="40">
        <v>127.88333333333333</v>
      </c>
      <c r="E501" s="40">
        <v>125.26666666666665</v>
      </c>
      <c r="F501" s="40">
        <v>123.48333333333332</v>
      </c>
      <c r="G501" s="40">
        <v>120.86666666666665</v>
      </c>
      <c r="H501" s="40">
        <v>129.66666666666666</v>
      </c>
      <c r="I501" s="40">
        <v>132.28333333333333</v>
      </c>
      <c r="J501" s="40">
        <v>134.06666666666666</v>
      </c>
      <c r="K501" s="31">
        <v>130.5</v>
      </c>
      <c r="L501" s="31">
        <v>126.1</v>
      </c>
      <c r="M501" s="31">
        <v>8.5387799999999991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132.05000000000001</v>
      </c>
      <c r="D502" s="40">
        <v>133.03333333333333</v>
      </c>
      <c r="E502" s="40">
        <v>130.06666666666666</v>
      </c>
      <c r="F502" s="40">
        <v>128.08333333333334</v>
      </c>
      <c r="G502" s="40">
        <v>125.11666666666667</v>
      </c>
      <c r="H502" s="40">
        <v>135.01666666666665</v>
      </c>
      <c r="I502" s="40">
        <v>137.98333333333329</v>
      </c>
      <c r="J502" s="40">
        <v>139.96666666666664</v>
      </c>
      <c r="K502" s="31">
        <v>136</v>
      </c>
      <c r="L502" s="31">
        <v>131.05000000000001</v>
      </c>
      <c r="M502" s="31">
        <v>13.522270000000001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511.9</v>
      </c>
      <c r="D503" s="40">
        <v>514.63333333333333</v>
      </c>
      <c r="E503" s="40">
        <v>502.26666666666665</v>
      </c>
      <c r="F503" s="40">
        <v>492.63333333333333</v>
      </c>
      <c r="G503" s="40">
        <v>480.26666666666665</v>
      </c>
      <c r="H503" s="40">
        <v>524.26666666666665</v>
      </c>
      <c r="I503" s="40">
        <v>536.63333333333321</v>
      </c>
      <c r="J503" s="40">
        <v>546.26666666666665</v>
      </c>
      <c r="K503" s="31">
        <v>527</v>
      </c>
      <c r="L503" s="31">
        <v>505</v>
      </c>
      <c r="M503" s="31">
        <v>2.4438800000000001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2027.45</v>
      </c>
      <c r="D504" s="40">
        <v>2029.75</v>
      </c>
      <c r="E504" s="40">
        <v>2010.5500000000002</v>
      </c>
      <c r="F504" s="40">
        <v>1993.65</v>
      </c>
      <c r="G504" s="40">
        <v>1974.4500000000003</v>
      </c>
      <c r="H504" s="40">
        <v>2046.65</v>
      </c>
      <c r="I504" s="40">
        <v>2065.85</v>
      </c>
      <c r="J504" s="40">
        <v>2082.75</v>
      </c>
      <c r="K504" s="31">
        <v>2048.9499999999998</v>
      </c>
      <c r="L504" s="31">
        <v>2012.85</v>
      </c>
      <c r="M504" s="31">
        <v>1.2165699999999999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615.5</v>
      </c>
      <c r="D505" s="40">
        <v>613.98333333333335</v>
      </c>
      <c r="E505" s="40">
        <v>607.51666666666665</v>
      </c>
      <c r="F505" s="40">
        <v>599.5333333333333</v>
      </c>
      <c r="G505" s="40">
        <v>593.06666666666661</v>
      </c>
      <c r="H505" s="40">
        <v>621.9666666666667</v>
      </c>
      <c r="I505" s="40">
        <v>628.43333333333339</v>
      </c>
      <c r="J505" s="40">
        <v>636.41666666666674</v>
      </c>
      <c r="K505" s="31">
        <v>620.45000000000005</v>
      </c>
      <c r="L505" s="31">
        <v>606</v>
      </c>
      <c r="M505" s="31">
        <v>83.646839999999997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512.1</v>
      </c>
      <c r="D506" s="40">
        <v>511.26666666666671</v>
      </c>
      <c r="E506" s="40">
        <v>493.83333333333337</v>
      </c>
      <c r="F506" s="40">
        <v>475.56666666666666</v>
      </c>
      <c r="G506" s="40">
        <v>458.13333333333333</v>
      </c>
      <c r="H506" s="40">
        <v>529.53333333333342</v>
      </c>
      <c r="I506" s="40">
        <v>546.9666666666667</v>
      </c>
      <c r="J506" s="40">
        <v>565.23333333333346</v>
      </c>
      <c r="K506" s="31">
        <v>528.70000000000005</v>
      </c>
      <c r="L506" s="31">
        <v>493</v>
      </c>
      <c r="M506" s="31">
        <v>16.740279999999998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11.9</v>
      </c>
      <c r="D507" s="40">
        <v>11.933333333333335</v>
      </c>
      <c r="E507" s="40">
        <v>11.81666666666667</v>
      </c>
      <c r="F507" s="40">
        <v>11.733333333333334</v>
      </c>
      <c r="G507" s="40">
        <v>11.616666666666669</v>
      </c>
      <c r="H507" s="40">
        <v>12.016666666666671</v>
      </c>
      <c r="I507" s="40">
        <v>12.133333333333335</v>
      </c>
      <c r="J507" s="40">
        <v>12.216666666666672</v>
      </c>
      <c r="K507" s="31">
        <v>12.05</v>
      </c>
      <c r="L507" s="31">
        <v>11.85</v>
      </c>
      <c r="M507" s="31">
        <v>785.63651000000004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183.25</v>
      </c>
      <c r="D508" s="40">
        <v>183.56666666666669</v>
      </c>
      <c r="E508" s="40">
        <v>181.28333333333339</v>
      </c>
      <c r="F508" s="40">
        <v>179.31666666666669</v>
      </c>
      <c r="G508" s="40">
        <v>177.03333333333339</v>
      </c>
      <c r="H508" s="40">
        <v>185.53333333333339</v>
      </c>
      <c r="I508" s="40">
        <v>187.81666666666669</v>
      </c>
      <c r="J508" s="40">
        <v>189.78333333333339</v>
      </c>
      <c r="K508" s="31">
        <v>185.85</v>
      </c>
      <c r="L508" s="31">
        <v>181.6</v>
      </c>
      <c r="M508" s="31">
        <v>59.036340000000003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417.9</v>
      </c>
      <c r="D509" s="40">
        <v>424.0333333333333</v>
      </c>
      <c r="E509" s="40">
        <v>408.11666666666662</v>
      </c>
      <c r="F509" s="40">
        <v>398.33333333333331</v>
      </c>
      <c r="G509" s="40">
        <v>382.41666666666663</v>
      </c>
      <c r="H509" s="40">
        <v>433.81666666666661</v>
      </c>
      <c r="I509" s="40">
        <v>449.73333333333335</v>
      </c>
      <c r="J509" s="40">
        <v>459.51666666666659</v>
      </c>
      <c r="K509" s="31">
        <v>439.95</v>
      </c>
      <c r="L509" s="31">
        <v>414.25</v>
      </c>
      <c r="M509" s="31">
        <v>31.8507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2255.0500000000002</v>
      </c>
      <c r="D510" s="40">
        <v>2249.9833333333336</v>
      </c>
      <c r="E510" s="40">
        <v>2225.9666666666672</v>
      </c>
      <c r="F510" s="40">
        <v>2196.8833333333337</v>
      </c>
      <c r="G510" s="40">
        <v>2172.8666666666672</v>
      </c>
      <c r="H510" s="40">
        <v>2279.0666666666671</v>
      </c>
      <c r="I510" s="40">
        <v>2303.0833333333335</v>
      </c>
      <c r="J510" s="40">
        <v>2332.166666666667</v>
      </c>
      <c r="K510" s="31">
        <v>2274</v>
      </c>
      <c r="L510" s="31">
        <v>2220.9</v>
      </c>
      <c r="M510" s="31">
        <v>0.19431000000000001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2170.4</v>
      </c>
      <c r="D511" s="40">
        <v>2155.35</v>
      </c>
      <c r="E511" s="40">
        <v>2135.1999999999998</v>
      </c>
      <c r="F511" s="40">
        <v>2100</v>
      </c>
      <c r="G511" s="40">
        <v>2079.85</v>
      </c>
      <c r="H511" s="40">
        <v>2190.5499999999997</v>
      </c>
      <c r="I511" s="40">
        <v>2210.7000000000003</v>
      </c>
      <c r="J511" s="40">
        <v>2245.8999999999996</v>
      </c>
      <c r="K511" s="31">
        <v>2175.5</v>
      </c>
      <c r="L511" s="31">
        <v>2120.15</v>
      </c>
      <c r="M511" s="31">
        <v>0.34342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44"/>
      <c r="B5" s="445"/>
      <c r="C5" s="444"/>
      <c r="D5" s="445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46" t="s">
        <v>589</v>
      </c>
      <c r="C7" s="445"/>
      <c r="D7" s="7">
        <f>Main!B10</f>
        <v>44424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44421</v>
      </c>
      <c r="B10" s="32">
        <v>539528</v>
      </c>
      <c r="C10" s="31" t="s">
        <v>922</v>
      </c>
      <c r="D10" s="31" t="s">
        <v>968</v>
      </c>
      <c r="E10" s="31" t="s">
        <v>598</v>
      </c>
      <c r="F10" s="92">
        <v>51397</v>
      </c>
      <c r="G10" s="32">
        <v>29.05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44421</v>
      </c>
      <c r="B11" s="32">
        <v>539528</v>
      </c>
      <c r="C11" s="31" t="s">
        <v>922</v>
      </c>
      <c r="D11" s="31" t="s">
        <v>923</v>
      </c>
      <c r="E11" s="31" t="s">
        <v>599</v>
      </c>
      <c r="F11" s="92">
        <v>50000</v>
      </c>
      <c r="G11" s="32">
        <v>29.05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44421</v>
      </c>
      <c r="B12" s="32">
        <v>539570</v>
      </c>
      <c r="C12" s="31" t="s">
        <v>939</v>
      </c>
      <c r="D12" s="31" t="s">
        <v>940</v>
      </c>
      <c r="E12" s="31" t="s">
        <v>599</v>
      </c>
      <c r="F12" s="92">
        <v>144000</v>
      </c>
      <c r="G12" s="32">
        <v>4.01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44421</v>
      </c>
      <c r="B13" s="32">
        <v>542524</v>
      </c>
      <c r="C13" s="31" t="s">
        <v>1032</v>
      </c>
      <c r="D13" s="31" t="s">
        <v>1033</v>
      </c>
      <c r="E13" s="31" t="s">
        <v>599</v>
      </c>
      <c r="F13" s="92">
        <v>80001</v>
      </c>
      <c r="G13" s="32">
        <v>22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44421</v>
      </c>
      <c r="B14" s="32">
        <v>542524</v>
      </c>
      <c r="C14" s="31" t="s">
        <v>1032</v>
      </c>
      <c r="D14" s="31" t="s">
        <v>1034</v>
      </c>
      <c r="E14" s="31" t="s">
        <v>598</v>
      </c>
      <c r="F14" s="92">
        <v>79999</v>
      </c>
      <c r="G14" s="32">
        <v>22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44421</v>
      </c>
      <c r="B15" s="32">
        <v>531991</v>
      </c>
      <c r="C15" s="31" t="s">
        <v>1035</v>
      </c>
      <c r="D15" s="31" t="s">
        <v>1036</v>
      </c>
      <c r="E15" s="31" t="s">
        <v>598</v>
      </c>
      <c r="F15" s="92">
        <v>700000</v>
      </c>
      <c r="G15" s="32">
        <v>0.43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44421</v>
      </c>
      <c r="B16" s="32">
        <v>530355</v>
      </c>
      <c r="C16" s="31" t="s">
        <v>1037</v>
      </c>
      <c r="D16" s="31" t="s">
        <v>1038</v>
      </c>
      <c r="E16" s="31" t="s">
        <v>599</v>
      </c>
      <c r="F16" s="92">
        <v>1300065</v>
      </c>
      <c r="G16" s="32">
        <v>140.69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44421</v>
      </c>
      <c r="B17" s="32">
        <v>530355</v>
      </c>
      <c r="C17" s="31" t="s">
        <v>1037</v>
      </c>
      <c r="D17" s="31" t="s">
        <v>1039</v>
      </c>
      <c r="E17" s="31" t="s">
        <v>598</v>
      </c>
      <c r="F17" s="92">
        <v>194922</v>
      </c>
      <c r="G17" s="32">
        <v>142.13999999999999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44421</v>
      </c>
      <c r="B18" s="32">
        <v>530355</v>
      </c>
      <c r="C18" s="31" t="s">
        <v>1037</v>
      </c>
      <c r="D18" s="31" t="s">
        <v>1039</v>
      </c>
      <c r="E18" s="31" t="s">
        <v>599</v>
      </c>
      <c r="F18" s="92">
        <v>111247</v>
      </c>
      <c r="G18" s="32">
        <v>145.21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44421</v>
      </c>
      <c r="B19" s="32">
        <v>530355</v>
      </c>
      <c r="C19" s="31" t="s">
        <v>1037</v>
      </c>
      <c r="D19" s="31" t="s">
        <v>1040</v>
      </c>
      <c r="E19" s="31" t="s">
        <v>598</v>
      </c>
      <c r="F19" s="92">
        <v>220939</v>
      </c>
      <c r="G19" s="32">
        <v>142.55000000000001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44421</v>
      </c>
      <c r="B20" s="32">
        <v>543236</v>
      </c>
      <c r="C20" s="31" t="s">
        <v>1041</v>
      </c>
      <c r="D20" s="31" t="s">
        <v>1042</v>
      </c>
      <c r="E20" s="31" t="s">
        <v>598</v>
      </c>
      <c r="F20" s="92">
        <v>21000</v>
      </c>
      <c r="G20" s="32">
        <v>41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44421</v>
      </c>
      <c r="B21" s="32">
        <v>540956</v>
      </c>
      <c r="C21" s="31" t="s">
        <v>1043</v>
      </c>
      <c r="D21" s="31" t="s">
        <v>1044</v>
      </c>
      <c r="E21" s="31" t="s">
        <v>599</v>
      </c>
      <c r="F21" s="92">
        <v>112450</v>
      </c>
      <c r="G21" s="32">
        <v>99.5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44421</v>
      </c>
      <c r="B22" s="32">
        <v>541778</v>
      </c>
      <c r="C22" s="31" t="s">
        <v>1045</v>
      </c>
      <c r="D22" s="31" t="s">
        <v>1046</v>
      </c>
      <c r="E22" s="31" t="s">
        <v>598</v>
      </c>
      <c r="F22" s="92">
        <v>77153</v>
      </c>
      <c r="G22" s="32">
        <v>126.72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44421</v>
      </c>
      <c r="B23" s="32">
        <v>541778</v>
      </c>
      <c r="C23" s="31" t="s">
        <v>1045</v>
      </c>
      <c r="D23" s="31" t="s">
        <v>1046</v>
      </c>
      <c r="E23" s="31" t="s">
        <v>599</v>
      </c>
      <c r="F23" s="92">
        <v>56388</v>
      </c>
      <c r="G23" s="32">
        <v>125.45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44421</v>
      </c>
      <c r="B24" s="32">
        <v>541778</v>
      </c>
      <c r="C24" s="31" t="s">
        <v>1045</v>
      </c>
      <c r="D24" s="31" t="s">
        <v>1047</v>
      </c>
      <c r="E24" s="31" t="s">
        <v>599</v>
      </c>
      <c r="F24" s="92">
        <v>168000</v>
      </c>
      <c r="G24" s="32">
        <v>125.23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44421</v>
      </c>
      <c r="B25" s="32">
        <v>542155</v>
      </c>
      <c r="C25" s="31" t="s">
        <v>1048</v>
      </c>
      <c r="D25" s="31" t="s">
        <v>1049</v>
      </c>
      <c r="E25" s="31" t="s">
        <v>599</v>
      </c>
      <c r="F25" s="92">
        <v>94000</v>
      </c>
      <c r="G25" s="32">
        <v>3.01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44421</v>
      </c>
      <c r="B26" s="32">
        <v>516003</v>
      </c>
      <c r="C26" s="31" t="s">
        <v>1050</v>
      </c>
      <c r="D26" s="31" t="s">
        <v>1051</v>
      </c>
      <c r="E26" s="31" t="s">
        <v>599</v>
      </c>
      <c r="F26" s="92">
        <v>44537</v>
      </c>
      <c r="G26" s="32">
        <v>93.73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44421</v>
      </c>
      <c r="B27" s="32">
        <v>516003</v>
      </c>
      <c r="C27" s="31" t="s">
        <v>1050</v>
      </c>
      <c r="D27" s="31" t="s">
        <v>1052</v>
      </c>
      <c r="E27" s="31" t="s">
        <v>599</v>
      </c>
      <c r="F27" s="92">
        <v>38406</v>
      </c>
      <c r="G27" s="32">
        <v>94.44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44421</v>
      </c>
      <c r="B28" s="32">
        <v>516003</v>
      </c>
      <c r="C28" s="31" t="s">
        <v>1050</v>
      </c>
      <c r="D28" s="31" t="s">
        <v>1053</v>
      </c>
      <c r="E28" s="31" t="s">
        <v>598</v>
      </c>
      <c r="F28" s="92">
        <v>75000</v>
      </c>
      <c r="G28" s="32">
        <v>93.7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44421</v>
      </c>
      <c r="B29" s="32">
        <v>523732</v>
      </c>
      <c r="C29" s="31" t="s">
        <v>1054</v>
      </c>
      <c r="D29" s="31" t="s">
        <v>1055</v>
      </c>
      <c r="E29" s="31" t="s">
        <v>599</v>
      </c>
      <c r="F29" s="92">
        <v>120000</v>
      </c>
      <c r="G29" s="32">
        <v>12.53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44421</v>
      </c>
      <c r="B30" s="32">
        <v>523732</v>
      </c>
      <c r="C30" s="31" t="s">
        <v>1054</v>
      </c>
      <c r="D30" s="31" t="s">
        <v>1056</v>
      </c>
      <c r="E30" s="31" t="s">
        <v>598</v>
      </c>
      <c r="F30" s="92">
        <v>100000</v>
      </c>
      <c r="G30" s="32">
        <v>12.53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44421</v>
      </c>
      <c r="B31" s="32">
        <v>523732</v>
      </c>
      <c r="C31" s="31" t="s">
        <v>1054</v>
      </c>
      <c r="D31" s="31" t="s">
        <v>1056</v>
      </c>
      <c r="E31" s="31" t="s">
        <v>599</v>
      </c>
      <c r="F31" s="92">
        <v>5000</v>
      </c>
      <c r="G31" s="32">
        <v>12.53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44421</v>
      </c>
      <c r="B32" s="32">
        <v>532467</v>
      </c>
      <c r="C32" s="31" t="s">
        <v>1057</v>
      </c>
      <c r="D32" s="31" t="s">
        <v>1058</v>
      </c>
      <c r="E32" s="31" t="s">
        <v>598</v>
      </c>
      <c r="F32" s="92">
        <v>58955</v>
      </c>
      <c r="G32" s="32">
        <v>19.649999999999999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44421</v>
      </c>
      <c r="B33" s="32">
        <v>540134</v>
      </c>
      <c r="C33" s="31" t="s">
        <v>1059</v>
      </c>
      <c r="D33" s="31" t="s">
        <v>1060</v>
      </c>
      <c r="E33" s="31" t="s">
        <v>598</v>
      </c>
      <c r="F33" s="92">
        <v>100000</v>
      </c>
      <c r="G33" s="32">
        <v>3.1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44421</v>
      </c>
      <c r="B34" s="32">
        <v>526622</v>
      </c>
      <c r="C34" s="31" t="s">
        <v>1061</v>
      </c>
      <c r="D34" s="31" t="s">
        <v>1062</v>
      </c>
      <c r="E34" s="31" t="s">
        <v>598</v>
      </c>
      <c r="F34" s="92">
        <v>2100000</v>
      </c>
      <c r="G34" s="32">
        <v>0.5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44421</v>
      </c>
      <c r="B35" s="32">
        <v>526622</v>
      </c>
      <c r="C35" s="31" t="s">
        <v>1061</v>
      </c>
      <c r="D35" s="31" t="s">
        <v>1063</v>
      </c>
      <c r="E35" s="31" t="s">
        <v>599</v>
      </c>
      <c r="F35" s="92">
        <v>5200000</v>
      </c>
      <c r="G35" s="32">
        <v>0.48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44421</v>
      </c>
      <c r="B36" s="32">
        <v>526622</v>
      </c>
      <c r="C36" s="31" t="s">
        <v>1061</v>
      </c>
      <c r="D36" s="31" t="s">
        <v>1064</v>
      </c>
      <c r="E36" s="31" t="s">
        <v>599</v>
      </c>
      <c r="F36" s="92">
        <v>7200000</v>
      </c>
      <c r="G36" s="32">
        <v>0.46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44421</v>
      </c>
      <c r="B37" s="32">
        <v>526622</v>
      </c>
      <c r="C37" s="31" t="s">
        <v>1061</v>
      </c>
      <c r="D37" s="31" t="s">
        <v>1065</v>
      </c>
      <c r="E37" s="31" t="s">
        <v>599</v>
      </c>
      <c r="F37" s="92">
        <v>7200000</v>
      </c>
      <c r="G37" s="32">
        <v>0.47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44421</v>
      </c>
      <c r="B38" s="32">
        <v>526622</v>
      </c>
      <c r="C38" s="31" t="s">
        <v>1061</v>
      </c>
      <c r="D38" s="31" t="s">
        <v>1066</v>
      </c>
      <c r="E38" s="31" t="s">
        <v>599</v>
      </c>
      <c r="F38" s="92">
        <v>39380908</v>
      </c>
      <c r="G38" s="32">
        <v>0.5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44421</v>
      </c>
      <c r="B39" s="32">
        <v>526622</v>
      </c>
      <c r="C39" s="31" t="s">
        <v>1061</v>
      </c>
      <c r="D39" s="31" t="s">
        <v>999</v>
      </c>
      <c r="E39" s="31" t="s">
        <v>598</v>
      </c>
      <c r="F39" s="92">
        <v>1850003</v>
      </c>
      <c r="G39" s="32">
        <v>0.5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44421</v>
      </c>
      <c r="B40" s="32">
        <v>526622</v>
      </c>
      <c r="C40" s="31" t="s">
        <v>1061</v>
      </c>
      <c r="D40" s="31" t="s">
        <v>999</v>
      </c>
      <c r="E40" s="31" t="s">
        <v>599</v>
      </c>
      <c r="F40" s="92">
        <v>2490086</v>
      </c>
      <c r="G40" s="32">
        <v>0.48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44421</v>
      </c>
      <c r="B41" s="32">
        <v>526622</v>
      </c>
      <c r="C41" s="31" t="s">
        <v>1061</v>
      </c>
      <c r="D41" s="31" t="s">
        <v>998</v>
      </c>
      <c r="E41" s="31" t="s">
        <v>598</v>
      </c>
      <c r="F41" s="92">
        <v>2686138</v>
      </c>
      <c r="G41" s="32">
        <v>0.49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44421</v>
      </c>
      <c r="B42" s="32">
        <v>526622</v>
      </c>
      <c r="C42" s="31" t="s">
        <v>1061</v>
      </c>
      <c r="D42" s="31" t="s">
        <v>998</v>
      </c>
      <c r="E42" s="31" t="s">
        <v>599</v>
      </c>
      <c r="F42" s="92">
        <v>2686138</v>
      </c>
      <c r="G42" s="32">
        <v>0.48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44421</v>
      </c>
      <c r="B43" s="32">
        <v>526622</v>
      </c>
      <c r="C43" s="31" t="s">
        <v>1061</v>
      </c>
      <c r="D43" s="31" t="s">
        <v>600</v>
      </c>
      <c r="E43" s="31" t="s">
        <v>598</v>
      </c>
      <c r="F43" s="92">
        <v>25465512</v>
      </c>
      <c r="G43" s="32">
        <v>0.48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44421</v>
      </c>
      <c r="B44" s="32">
        <v>526622</v>
      </c>
      <c r="C44" s="31" t="s">
        <v>1061</v>
      </c>
      <c r="D44" s="31" t="s">
        <v>600</v>
      </c>
      <c r="E44" s="31" t="s">
        <v>599</v>
      </c>
      <c r="F44" s="92">
        <v>10046734</v>
      </c>
      <c r="G44" s="32">
        <v>0.49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44421</v>
      </c>
      <c r="B45" s="32">
        <v>539938</v>
      </c>
      <c r="C45" s="31" t="s">
        <v>1067</v>
      </c>
      <c r="D45" s="31" t="s">
        <v>1068</v>
      </c>
      <c r="E45" s="31" t="s">
        <v>599</v>
      </c>
      <c r="F45" s="92">
        <v>57025</v>
      </c>
      <c r="G45" s="32">
        <v>48.45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44421</v>
      </c>
      <c r="B46" s="32">
        <v>539938</v>
      </c>
      <c r="C46" s="31" t="s">
        <v>1067</v>
      </c>
      <c r="D46" s="31" t="s">
        <v>1069</v>
      </c>
      <c r="E46" s="31" t="s">
        <v>599</v>
      </c>
      <c r="F46" s="92">
        <v>60356</v>
      </c>
      <c r="G46" s="32">
        <v>48.45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44421</v>
      </c>
      <c r="B47" s="32">
        <v>539938</v>
      </c>
      <c r="C47" s="31" t="s">
        <v>1067</v>
      </c>
      <c r="D47" s="31" t="s">
        <v>1070</v>
      </c>
      <c r="E47" s="31" t="s">
        <v>598</v>
      </c>
      <c r="F47" s="92">
        <v>90000</v>
      </c>
      <c r="G47" s="32">
        <v>48.45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44421</v>
      </c>
      <c r="B48" s="32">
        <v>540198</v>
      </c>
      <c r="C48" s="31" t="s">
        <v>969</v>
      </c>
      <c r="D48" s="31" t="s">
        <v>1071</v>
      </c>
      <c r="E48" s="31" t="s">
        <v>598</v>
      </c>
      <c r="F48" s="92">
        <v>9000</v>
      </c>
      <c r="G48" s="32">
        <v>38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44421</v>
      </c>
      <c r="B49" s="32">
        <v>540198</v>
      </c>
      <c r="C49" s="31" t="s">
        <v>969</v>
      </c>
      <c r="D49" s="31" t="s">
        <v>1071</v>
      </c>
      <c r="E49" s="31" t="s">
        <v>599</v>
      </c>
      <c r="F49" s="92">
        <v>50074</v>
      </c>
      <c r="G49" s="32">
        <v>38.909999999999997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44421</v>
      </c>
      <c r="B50" s="32">
        <v>540198</v>
      </c>
      <c r="C50" s="31" t="s">
        <v>969</v>
      </c>
      <c r="D50" s="31" t="s">
        <v>1072</v>
      </c>
      <c r="E50" s="31" t="s">
        <v>599</v>
      </c>
      <c r="F50" s="92">
        <v>55000</v>
      </c>
      <c r="G50" s="32">
        <v>38.01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44421</v>
      </c>
      <c r="B51" s="32">
        <v>531726</v>
      </c>
      <c r="C51" s="31" t="s">
        <v>1073</v>
      </c>
      <c r="D51" s="31" t="s">
        <v>1074</v>
      </c>
      <c r="E51" s="31" t="s">
        <v>598</v>
      </c>
      <c r="F51" s="92">
        <v>32959</v>
      </c>
      <c r="G51" s="32">
        <v>112.09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44421</v>
      </c>
      <c r="B52" s="32">
        <v>532911</v>
      </c>
      <c r="C52" s="31" t="s">
        <v>970</v>
      </c>
      <c r="D52" s="31" t="s">
        <v>971</v>
      </c>
      <c r="E52" s="31" t="s">
        <v>599</v>
      </c>
      <c r="F52" s="92">
        <v>108340</v>
      </c>
      <c r="G52" s="32">
        <v>8.9700000000000006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44421</v>
      </c>
      <c r="B53" s="32">
        <v>531952</v>
      </c>
      <c r="C53" s="31" t="s">
        <v>1075</v>
      </c>
      <c r="D53" s="31" t="s">
        <v>1076</v>
      </c>
      <c r="E53" s="31" t="s">
        <v>598</v>
      </c>
      <c r="F53" s="92">
        <v>54921</v>
      </c>
      <c r="G53" s="32">
        <v>43.23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44421</v>
      </c>
      <c r="B54" s="32">
        <v>532092</v>
      </c>
      <c r="C54" s="31" t="s">
        <v>1077</v>
      </c>
      <c r="D54" s="31" t="s">
        <v>1078</v>
      </c>
      <c r="E54" s="31" t="s">
        <v>599</v>
      </c>
      <c r="F54" s="92">
        <v>202500</v>
      </c>
      <c r="G54" s="32">
        <v>2.65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44421</v>
      </c>
      <c r="B55" s="32">
        <v>530525</v>
      </c>
      <c r="C55" s="31" t="s">
        <v>1079</v>
      </c>
      <c r="D55" s="31" t="s">
        <v>1080</v>
      </c>
      <c r="E55" s="31" t="s">
        <v>598</v>
      </c>
      <c r="F55" s="92">
        <v>26000</v>
      </c>
      <c r="G55" s="32">
        <v>3.78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44421</v>
      </c>
      <c r="B56" s="32">
        <v>539584</v>
      </c>
      <c r="C56" s="31" t="s">
        <v>983</v>
      </c>
      <c r="D56" s="31" t="s">
        <v>600</v>
      </c>
      <c r="E56" s="31" t="s">
        <v>598</v>
      </c>
      <c r="F56" s="92">
        <v>9</v>
      </c>
      <c r="G56" s="32">
        <v>1.51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44421</v>
      </c>
      <c r="B57" s="32">
        <v>539584</v>
      </c>
      <c r="C57" s="31" t="s">
        <v>983</v>
      </c>
      <c r="D57" s="31" t="s">
        <v>600</v>
      </c>
      <c r="E57" s="31" t="s">
        <v>599</v>
      </c>
      <c r="F57" s="92">
        <v>1027112</v>
      </c>
      <c r="G57" s="32">
        <v>1.5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44421</v>
      </c>
      <c r="B58" s="32">
        <v>539584</v>
      </c>
      <c r="C58" s="31" t="s">
        <v>983</v>
      </c>
      <c r="D58" s="31" t="s">
        <v>1081</v>
      </c>
      <c r="E58" s="31" t="s">
        <v>599</v>
      </c>
      <c r="F58" s="92">
        <v>327436</v>
      </c>
      <c r="G58" s="32">
        <v>1.51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44421</v>
      </c>
      <c r="B59" s="32">
        <v>539584</v>
      </c>
      <c r="C59" s="31" t="s">
        <v>983</v>
      </c>
      <c r="D59" s="31" t="s">
        <v>1082</v>
      </c>
      <c r="E59" s="31" t="s">
        <v>599</v>
      </c>
      <c r="F59" s="92">
        <v>421500</v>
      </c>
      <c r="G59" s="32">
        <v>1.51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44421</v>
      </c>
      <c r="B60" s="32">
        <v>539584</v>
      </c>
      <c r="C60" s="31" t="s">
        <v>983</v>
      </c>
      <c r="D60" s="31" t="s">
        <v>1083</v>
      </c>
      <c r="E60" s="31" t="s">
        <v>599</v>
      </c>
      <c r="F60" s="92">
        <v>455436</v>
      </c>
      <c r="G60" s="32">
        <v>1.51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44421</v>
      </c>
      <c r="B61" s="32">
        <v>539584</v>
      </c>
      <c r="C61" s="31" t="s">
        <v>983</v>
      </c>
      <c r="D61" s="31" t="s">
        <v>1084</v>
      </c>
      <c r="E61" s="31" t="s">
        <v>599</v>
      </c>
      <c r="F61" s="92">
        <v>516436</v>
      </c>
      <c r="G61" s="32">
        <v>1.51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44421</v>
      </c>
      <c r="B62" s="32">
        <v>539584</v>
      </c>
      <c r="C62" s="20" t="s">
        <v>983</v>
      </c>
      <c r="D62" s="20" t="s">
        <v>1085</v>
      </c>
      <c r="E62" s="31" t="s">
        <v>599</v>
      </c>
      <c r="F62" s="92">
        <v>645500</v>
      </c>
      <c r="G62" s="32">
        <v>1.51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44421</v>
      </c>
      <c r="B63" s="32">
        <v>539584</v>
      </c>
      <c r="C63" s="31" t="s">
        <v>983</v>
      </c>
      <c r="D63" s="31" t="s">
        <v>1086</v>
      </c>
      <c r="E63" s="31" t="s">
        <v>599</v>
      </c>
      <c r="F63" s="92">
        <v>732436</v>
      </c>
      <c r="G63" s="32">
        <v>1.51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44421</v>
      </c>
      <c r="B64" s="32">
        <v>539584</v>
      </c>
      <c r="C64" s="31" t="s">
        <v>983</v>
      </c>
      <c r="D64" s="31" t="s">
        <v>1087</v>
      </c>
      <c r="E64" s="31" t="s">
        <v>599</v>
      </c>
      <c r="F64" s="92">
        <v>762936</v>
      </c>
      <c r="G64" s="32">
        <v>1.51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44421</v>
      </c>
      <c r="B65" s="32">
        <v>539584</v>
      </c>
      <c r="C65" s="31" t="s">
        <v>983</v>
      </c>
      <c r="D65" s="31" t="s">
        <v>1000</v>
      </c>
      <c r="E65" s="31" t="s">
        <v>599</v>
      </c>
      <c r="F65" s="92">
        <v>1262957</v>
      </c>
      <c r="G65" s="32">
        <v>1.51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44421</v>
      </c>
      <c r="B66" s="32">
        <v>539584</v>
      </c>
      <c r="C66" s="31" t="s">
        <v>983</v>
      </c>
      <c r="D66" s="31" t="s">
        <v>1088</v>
      </c>
      <c r="E66" s="31" t="s">
        <v>598</v>
      </c>
      <c r="F66" s="92">
        <v>278000</v>
      </c>
      <c r="G66" s="32">
        <v>1.51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44421</v>
      </c>
      <c r="B67" s="32">
        <v>539584</v>
      </c>
      <c r="C67" s="31" t="s">
        <v>983</v>
      </c>
      <c r="D67" s="31" t="s">
        <v>999</v>
      </c>
      <c r="E67" s="31" t="s">
        <v>598</v>
      </c>
      <c r="F67" s="92">
        <v>1150000</v>
      </c>
      <c r="G67" s="32">
        <v>1.51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44421</v>
      </c>
      <c r="B68" s="32">
        <v>539584</v>
      </c>
      <c r="C68" s="31" t="s">
        <v>983</v>
      </c>
      <c r="D68" s="31" t="s">
        <v>999</v>
      </c>
      <c r="E68" s="31" t="s">
        <v>599</v>
      </c>
      <c r="F68" s="92">
        <v>1646931</v>
      </c>
      <c r="G68" s="32">
        <v>1.51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44421</v>
      </c>
      <c r="B69" s="32">
        <v>513305</v>
      </c>
      <c r="C69" s="31" t="s">
        <v>1089</v>
      </c>
      <c r="D69" s="31" t="s">
        <v>1090</v>
      </c>
      <c r="E69" s="31" t="s">
        <v>599</v>
      </c>
      <c r="F69" s="92">
        <v>102766</v>
      </c>
      <c r="G69" s="32">
        <v>2.46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44421</v>
      </c>
      <c r="B70" s="32">
        <v>531411</v>
      </c>
      <c r="C70" s="31" t="s">
        <v>1091</v>
      </c>
      <c r="D70" s="31" t="s">
        <v>600</v>
      </c>
      <c r="E70" s="31" t="s">
        <v>598</v>
      </c>
      <c r="F70" s="92">
        <v>1416878</v>
      </c>
      <c r="G70" s="32">
        <v>1.44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44421</v>
      </c>
      <c r="B71" s="32">
        <v>531025</v>
      </c>
      <c r="C71" s="31" t="s">
        <v>1092</v>
      </c>
      <c r="D71" s="31" t="s">
        <v>1004</v>
      </c>
      <c r="E71" s="31" t="s">
        <v>598</v>
      </c>
      <c r="F71" s="92">
        <v>256832</v>
      </c>
      <c r="G71" s="32">
        <v>1.45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44421</v>
      </c>
      <c r="B72" s="32">
        <v>531025</v>
      </c>
      <c r="C72" s="31" t="s">
        <v>1092</v>
      </c>
      <c r="D72" s="31" t="s">
        <v>1004</v>
      </c>
      <c r="E72" s="31" t="s">
        <v>599</v>
      </c>
      <c r="F72" s="92">
        <v>106189</v>
      </c>
      <c r="G72" s="32">
        <v>1.59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44421</v>
      </c>
      <c r="B73" s="32" t="s">
        <v>1001</v>
      </c>
      <c r="C73" s="31" t="s">
        <v>1002</v>
      </c>
      <c r="D73" s="31" t="s">
        <v>602</v>
      </c>
      <c r="E73" s="31" t="s">
        <v>598</v>
      </c>
      <c r="F73" s="92">
        <v>30455</v>
      </c>
      <c r="G73" s="32">
        <v>647.51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44421</v>
      </c>
      <c r="B74" s="32" t="s">
        <v>1093</v>
      </c>
      <c r="C74" s="31" t="s">
        <v>1094</v>
      </c>
      <c r="D74" s="31" t="s">
        <v>1095</v>
      </c>
      <c r="E74" s="31" t="s">
        <v>598</v>
      </c>
      <c r="F74" s="92">
        <v>120000</v>
      </c>
      <c r="G74" s="32">
        <v>74.930000000000007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44421</v>
      </c>
      <c r="B75" s="32" t="s">
        <v>1093</v>
      </c>
      <c r="C75" s="31" t="s">
        <v>1094</v>
      </c>
      <c r="D75" s="31" t="s">
        <v>1096</v>
      </c>
      <c r="E75" s="31" t="s">
        <v>598</v>
      </c>
      <c r="F75" s="92">
        <v>248836</v>
      </c>
      <c r="G75" s="32">
        <v>69.14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44421</v>
      </c>
      <c r="B76" s="32" t="s">
        <v>1093</v>
      </c>
      <c r="C76" s="31" t="s">
        <v>1094</v>
      </c>
      <c r="D76" s="31" t="s">
        <v>1003</v>
      </c>
      <c r="E76" s="31" t="s">
        <v>598</v>
      </c>
      <c r="F76" s="92">
        <v>100000</v>
      </c>
      <c r="G76" s="32">
        <v>76.84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44421</v>
      </c>
      <c r="B77" s="32" t="s">
        <v>1093</v>
      </c>
      <c r="C77" s="31" t="s">
        <v>1094</v>
      </c>
      <c r="D77" s="31" t="s">
        <v>1097</v>
      </c>
      <c r="E77" s="31" t="s">
        <v>598</v>
      </c>
      <c r="F77" s="92">
        <v>100985</v>
      </c>
      <c r="G77" s="32">
        <v>75.41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44421</v>
      </c>
      <c r="B78" s="32" t="s">
        <v>1009</v>
      </c>
      <c r="C78" s="31" t="s">
        <v>1010</v>
      </c>
      <c r="D78" s="31" t="s">
        <v>1098</v>
      </c>
      <c r="E78" s="31" t="s">
        <v>598</v>
      </c>
      <c r="F78" s="92">
        <v>84000</v>
      </c>
      <c r="G78" s="32">
        <v>17.3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44421</v>
      </c>
      <c r="B79" s="32" t="s">
        <v>1099</v>
      </c>
      <c r="C79" s="31" t="s">
        <v>1100</v>
      </c>
      <c r="D79" s="31" t="s">
        <v>602</v>
      </c>
      <c r="E79" s="31" t="s">
        <v>598</v>
      </c>
      <c r="F79" s="92">
        <v>135572</v>
      </c>
      <c r="G79" s="32">
        <v>133.41999999999999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44421</v>
      </c>
      <c r="B80" s="32" t="s">
        <v>1101</v>
      </c>
      <c r="C80" s="31" t="s">
        <v>1102</v>
      </c>
      <c r="D80" s="31" t="s">
        <v>602</v>
      </c>
      <c r="E80" s="31" t="s">
        <v>598</v>
      </c>
      <c r="F80" s="92">
        <v>161155</v>
      </c>
      <c r="G80" s="32">
        <v>738.99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44421</v>
      </c>
      <c r="B81" s="32" t="s">
        <v>448</v>
      </c>
      <c r="C81" s="31" t="s">
        <v>1103</v>
      </c>
      <c r="D81" s="31" t="s">
        <v>1104</v>
      </c>
      <c r="E81" s="31" t="s">
        <v>598</v>
      </c>
      <c r="F81" s="92">
        <v>4975622</v>
      </c>
      <c r="G81" s="32">
        <v>44.2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44421</v>
      </c>
      <c r="B82" s="32" t="s">
        <v>1105</v>
      </c>
      <c r="C82" s="31" t="s">
        <v>1106</v>
      </c>
      <c r="D82" s="31" t="s">
        <v>1107</v>
      </c>
      <c r="E82" s="31" t="s">
        <v>598</v>
      </c>
      <c r="F82" s="92">
        <v>976083</v>
      </c>
      <c r="G82" s="32">
        <v>70.849999999999994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44421</v>
      </c>
      <c r="B83" s="32" t="s">
        <v>1105</v>
      </c>
      <c r="C83" s="31" t="s">
        <v>1106</v>
      </c>
      <c r="D83" s="31" t="s">
        <v>1108</v>
      </c>
      <c r="E83" s="31" t="s">
        <v>598</v>
      </c>
      <c r="F83" s="92">
        <v>300000</v>
      </c>
      <c r="G83" s="32">
        <v>70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44421</v>
      </c>
      <c r="B84" s="32" t="s">
        <v>1109</v>
      </c>
      <c r="C84" s="31" t="s">
        <v>1110</v>
      </c>
      <c r="D84" s="31" t="s">
        <v>1111</v>
      </c>
      <c r="E84" s="31" t="s">
        <v>598</v>
      </c>
      <c r="F84" s="92">
        <v>700023</v>
      </c>
      <c r="G84" s="32">
        <v>24.75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44421</v>
      </c>
      <c r="B85" s="32" t="s">
        <v>1112</v>
      </c>
      <c r="C85" s="31" t="s">
        <v>1113</v>
      </c>
      <c r="D85" s="31" t="s">
        <v>972</v>
      </c>
      <c r="E85" s="31" t="s">
        <v>598</v>
      </c>
      <c r="F85" s="92">
        <v>387157</v>
      </c>
      <c r="G85" s="32">
        <v>296.20999999999998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44421</v>
      </c>
      <c r="B86" s="32" t="s">
        <v>1114</v>
      </c>
      <c r="C86" s="31" t="s">
        <v>1115</v>
      </c>
      <c r="D86" s="31" t="s">
        <v>1004</v>
      </c>
      <c r="E86" s="31" t="s">
        <v>598</v>
      </c>
      <c r="F86" s="92">
        <v>76770</v>
      </c>
      <c r="G86" s="32">
        <v>132.75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44421</v>
      </c>
      <c r="B87" s="32" t="s">
        <v>1005</v>
      </c>
      <c r="C87" s="31" t="s">
        <v>1006</v>
      </c>
      <c r="D87" s="31" t="s">
        <v>972</v>
      </c>
      <c r="E87" s="31" t="s">
        <v>598</v>
      </c>
      <c r="F87" s="92">
        <v>162843</v>
      </c>
      <c r="G87" s="32">
        <v>213.88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44421</v>
      </c>
      <c r="B88" s="32" t="s">
        <v>1005</v>
      </c>
      <c r="C88" s="31" t="s">
        <v>1006</v>
      </c>
      <c r="D88" s="31" t="s">
        <v>602</v>
      </c>
      <c r="E88" s="31" t="s">
        <v>598</v>
      </c>
      <c r="F88" s="92">
        <v>185786</v>
      </c>
      <c r="G88" s="32">
        <v>214.22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44421</v>
      </c>
      <c r="B89" s="32" t="s">
        <v>1007</v>
      </c>
      <c r="C89" s="31" t="s">
        <v>1008</v>
      </c>
      <c r="D89" s="31" t="s">
        <v>1116</v>
      </c>
      <c r="E89" s="31" t="s">
        <v>598</v>
      </c>
      <c r="F89" s="92">
        <v>500000</v>
      </c>
      <c r="G89" s="32">
        <v>115.75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44421</v>
      </c>
      <c r="B90" s="32" t="s">
        <v>1117</v>
      </c>
      <c r="C90" s="31" t="s">
        <v>1118</v>
      </c>
      <c r="D90" s="31" t="s">
        <v>1119</v>
      </c>
      <c r="E90" s="31" t="s">
        <v>598</v>
      </c>
      <c r="F90" s="92">
        <v>175000</v>
      </c>
      <c r="G90" s="32">
        <v>68.849999999999994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44421</v>
      </c>
      <c r="B91" s="32" t="s">
        <v>1001</v>
      </c>
      <c r="C91" s="31" t="s">
        <v>1002</v>
      </c>
      <c r="D91" s="31" t="s">
        <v>602</v>
      </c>
      <c r="E91" s="31" t="s">
        <v>599</v>
      </c>
      <c r="F91" s="92">
        <v>30455</v>
      </c>
      <c r="G91" s="32">
        <v>647.85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44421</v>
      </c>
      <c r="B92" s="32" t="s">
        <v>1093</v>
      </c>
      <c r="C92" s="31" t="s">
        <v>1094</v>
      </c>
      <c r="D92" s="31" t="s">
        <v>1097</v>
      </c>
      <c r="E92" s="31" t="s">
        <v>599</v>
      </c>
      <c r="F92" s="92">
        <v>100985</v>
      </c>
      <c r="G92" s="32">
        <v>76.78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44421</v>
      </c>
      <c r="B93" s="32" t="s">
        <v>1093</v>
      </c>
      <c r="C93" s="31" t="s">
        <v>1094</v>
      </c>
      <c r="D93" s="31" t="s">
        <v>1003</v>
      </c>
      <c r="E93" s="31" t="s">
        <v>599</v>
      </c>
      <c r="F93" s="92">
        <v>100000</v>
      </c>
      <c r="G93" s="32">
        <v>74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44421</v>
      </c>
      <c r="B94" s="32" t="s">
        <v>1093</v>
      </c>
      <c r="C94" s="31" t="s">
        <v>1094</v>
      </c>
      <c r="D94" s="31" t="s">
        <v>1120</v>
      </c>
      <c r="E94" s="31" t="s">
        <v>599</v>
      </c>
      <c r="F94" s="92">
        <v>248836</v>
      </c>
      <c r="G94" s="32">
        <v>69.14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44421</v>
      </c>
      <c r="B95" s="32" t="s">
        <v>1009</v>
      </c>
      <c r="C95" s="31" t="s">
        <v>1010</v>
      </c>
      <c r="D95" s="31" t="s">
        <v>1121</v>
      </c>
      <c r="E95" s="31" t="s">
        <v>599</v>
      </c>
      <c r="F95" s="92">
        <v>54000</v>
      </c>
      <c r="G95" s="32">
        <v>17.3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44421</v>
      </c>
      <c r="B96" s="32" t="s">
        <v>1099</v>
      </c>
      <c r="C96" s="31" t="s">
        <v>1100</v>
      </c>
      <c r="D96" s="31" t="s">
        <v>602</v>
      </c>
      <c r="E96" s="31" t="s">
        <v>599</v>
      </c>
      <c r="F96" s="92">
        <v>135572</v>
      </c>
      <c r="G96" s="32">
        <v>133.43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44421</v>
      </c>
      <c r="B97" s="32" t="s">
        <v>1101</v>
      </c>
      <c r="C97" s="31" t="s">
        <v>1102</v>
      </c>
      <c r="D97" s="31" t="s">
        <v>602</v>
      </c>
      <c r="E97" s="31" t="s">
        <v>599</v>
      </c>
      <c r="F97" s="92">
        <v>161155</v>
      </c>
      <c r="G97" s="32">
        <v>738.94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44421</v>
      </c>
      <c r="B98" s="32" t="s">
        <v>448</v>
      </c>
      <c r="C98" s="31" t="s">
        <v>1103</v>
      </c>
      <c r="D98" s="31" t="s">
        <v>1122</v>
      </c>
      <c r="E98" s="31" t="s">
        <v>599</v>
      </c>
      <c r="F98" s="92">
        <v>5000010</v>
      </c>
      <c r="G98" s="32">
        <v>44.2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44421</v>
      </c>
      <c r="B99" s="32" t="s">
        <v>1123</v>
      </c>
      <c r="C99" s="31" t="s">
        <v>1124</v>
      </c>
      <c r="D99" s="31" t="s">
        <v>1125</v>
      </c>
      <c r="E99" s="31" t="s">
        <v>599</v>
      </c>
      <c r="F99" s="92">
        <v>225000</v>
      </c>
      <c r="G99" s="32">
        <v>149.07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44421</v>
      </c>
      <c r="B100" s="32" t="s">
        <v>1105</v>
      </c>
      <c r="C100" s="31" t="s">
        <v>1106</v>
      </c>
      <c r="D100" s="31" t="s">
        <v>1126</v>
      </c>
      <c r="E100" s="31" t="s">
        <v>599</v>
      </c>
      <c r="F100" s="92">
        <v>3260256</v>
      </c>
      <c r="G100" s="32">
        <v>70.44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44421</v>
      </c>
      <c r="B101" s="32" t="s">
        <v>1109</v>
      </c>
      <c r="C101" s="31" t="s">
        <v>1110</v>
      </c>
      <c r="D101" s="31" t="s">
        <v>1111</v>
      </c>
      <c r="E101" s="31" t="s">
        <v>599</v>
      </c>
      <c r="F101" s="92">
        <v>155019</v>
      </c>
      <c r="G101" s="32">
        <v>26.01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44421</v>
      </c>
      <c r="B102" s="32" t="s">
        <v>1112</v>
      </c>
      <c r="C102" s="31" t="s">
        <v>1113</v>
      </c>
      <c r="D102" s="31" t="s">
        <v>972</v>
      </c>
      <c r="E102" s="31" t="s">
        <v>599</v>
      </c>
      <c r="F102" s="92">
        <v>397401</v>
      </c>
      <c r="G102" s="32">
        <v>296.39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44421</v>
      </c>
      <c r="B103" s="32" t="s">
        <v>1127</v>
      </c>
      <c r="C103" s="31" t="s">
        <v>1128</v>
      </c>
      <c r="D103" s="31" t="s">
        <v>1129</v>
      </c>
      <c r="E103" s="31" t="s">
        <v>599</v>
      </c>
      <c r="F103" s="92">
        <v>14400</v>
      </c>
      <c r="G103" s="32">
        <v>173.72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44421</v>
      </c>
      <c r="B104" s="32" t="s">
        <v>532</v>
      </c>
      <c r="C104" s="31" t="s">
        <v>1130</v>
      </c>
      <c r="D104" s="31" t="s">
        <v>1131</v>
      </c>
      <c r="E104" s="31" t="s">
        <v>599</v>
      </c>
      <c r="F104" s="92">
        <v>750000</v>
      </c>
      <c r="G104" s="32">
        <v>640.46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44421</v>
      </c>
      <c r="B105" s="32" t="s">
        <v>1114</v>
      </c>
      <c r="C105" s="31" t="s">
        <v>1115</v>
      </c>
      <c r="D105" s="31" t="s">
        <v>1004</v>
      </c>
      <c r="E105" s="31" t="s">
        <v>599</v>
      </c>
      <c r="F105" s="92">
        <v>68032</v>
      </c>
      <c r="G105" s="32">
        <v>132.47999999999999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44421</v>
      </c>
      <c r="B106" s="32" t="s">
        <v>1005</v>
      </c>
      <c r="C106" s="31" t="s">
        <v>1006</v>
      </c>
      <c r="D106" s="31" t="s">
        <v>972</v>
      </c>
      <c r="E106" s="31" t="s">
        <v>599</v>
      </c>
      <c r="F106" s="92">
        <v>162398</v>
      </c>
      <c r="G106" s="32">
        <v>214.8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44421</v>
      </c>
      <c r="B107" s="32" t="s">
        <v>1005</v>
      </c>
      <c r="C107" s="31" t="s">
        <v>1006</v>
      </c>
      <c r="D107" s="31" t="s">
        <v>602</v>
      </c>
      <c r="E107" s="31" t="s">
        <v>599</v>
      </c>
      <c r="F107" s="92">
        <v>185786</v>
      </c>
      <c r="G107" s="32">
        <v>214.35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7"/>
  <sheetViews>
    <sheetView zoomScale="85" zoomScaleNormal="85" workbookViewId="0">
      <selection activeCell="I24" sqref="I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941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3">
        <v>2</v>
      </c>
      <c r="B11" s="302">
        <v>44363</v>
      </c>
      <c r="C11" s="397"/>
      <c r="D11" s="353" t="s">
        <v>102</v>
      </c>
      <c r="E11" s="398" t="s">
        <v>616</v>
      </c>
      <c r="F11" s="303">
        <v>1189.75</v>
      </c>
      <c r="G11" s="303">
        <v>1111.5</v>
      </c>
      <c r="H11" s="398">
        <v>1252</v>
      </c>
      <c r="I11" s="399" t="s">
        <v>624</v>
      </c>
      <c r="J11" s="106" t="s">
        <v>967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927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859</v>
      </c>
      <c r="G14" s="111">
        <v>510</v>
      </c>
      <c r="H14" s="115"/>
      <c r="I14" s="116" t="s">
        <v>860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861</v>
      </c>
      <c r="G15" s="111">
        <v>96.5</v>
      </c>
      <c r="H15" s="115"/>
      <c r="I15" s="116" t="s">
        <v>862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3">
        <v>7</v>
      </c>
      <c r="B16" s="302">
        <v>44399</v>
      </c>
      <c r="C16" s="397"/>
      <c r="D16" s="353" t="s">
        <v>147</v>
      </c>
      <c r="E16" s="398" t="s">
        <v>616</v>
      </c>
      <c r="F16" s="303">
        <v>1577</v>
      </c>
      <c r="G16" s="303">
        <v>1447</v>
      </c>
      <c r="H16" s="398">
        <v>1673</v>
      </c>
      <c r="I16" s="399" t="s">
        <v>863</v>
      </c>
      <c r="J16" s="106" t="s">
        <v>1031</v>
      </c>
      <c r="K16" s="106">
        <f t="shared" ref="K16" si="2">H16-F16</f>
        <v>96</v>
      </c>
      <c r="L16" s="108">
        <f>(F16*-0.8)/100</f>
        <v>-12.616000000000001</v>
      </c>
      <c r="M16" s="109">
        <f t="shared" ref="M16" si="3">(K16+L16)/F16</f>
        <v>5.2875079264426125E-2</v>
      </c>
      <c r="N16" s="106" t="s">
        <v>617</v>
      </c>
      <c r="O16" s="110">
        <v>44421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875</v>
      </c>
      <c r="G17" s="111">
        <v>675</v>
      </c>
      <c r="H17" s="115"/>
      <c r="I17" s="116" t="s">
        <v>876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93">
        <v>9</v>
      </c>
      <c r="B18" s="318">
        <v>44410</v>
      </c>
      <c r="C18" s="394"/>
      <c r="D18" s="350" t="s">
        <v>882</v>
      </c>
      <c r="E18" s="395" t="s">
        <v>619</v>
      </c>
      <c r="F18" s="307">
        <v>63.3</v>
      </c>
      <c r="G18" s="307">
        <v>59</v>
      </c>
      <c r="H18" s="395">
        <v>59</v>
      </c>
      <c r="I18" s="396" t="s">
        <v>883</v>
      </c>
      <c r="J18" s="308" t="s">
        <v>956</v>
      </c>
      <c r="K18" s="308">
        <f t="shared" ref="K18" si="4">H18-F18</f>
        <v>-4.2999999999999972</v>
      </c>
      <c r="L18" s="309">
        <f>(F18*-0.8)/100</f>
        <v>-0.50639999999999996</v>
      </c>
      <c r="M18" s="310">
        <f t="shared" ref="M18" si="5">(K18+L18)/F18</f>
        <v>-7.5930489731437567E-2</v>
      </c>
      <c r="N18" s="308" t="s">
        <v>635</v>
      </c>
      <c r="O18" s="323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954</v>
      </c>
      <c r="G19" s="111">
        <v>69</v>
      </c>
      <c r="H19" s="115"/>
      <c r="I19" s="116" t="s">
        <v>955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1">
        <v>11</v>
      </c>
      <c r="B20" s="112">
        <v>44421</v>
      </c>
      <c r="C20" s="122"/>
      <c r="D20" s="114" t="s">
        <v>471</v>
      </c>
      <c r="E20" s="115" t="s">
        <v>619</v>
      </c>
      <c r="F20" s="111" t="s">
        <v>1029</v>
      </c>
      <c r="G20" s="111">
        <v>1415</v>
      </c>
      <c r="H20" s="115"/>
      <c r="I20" s="116" t="s">
        <v>1030</v>
      </c>
      <c r="J20" s="117" t="s">
        <v>620</v>
      </c>
      <c r="K20" s="121"/>
      <c r="L20" s="112"/>
      <c r="M20" s="122"/>
      <c r="N20" s="114"/>
      <c r="O20" s="115"/>
      <c r="P20" s="105"/>
      <c r="Q20" s="1"/>
      <c r="R20" s="1" t="s">
        <v>618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1"/>
      <c r="B21" s="112"/>
      <c r="C21" s="122"/>
      <c r="D21" s="114"/>
      <c r="E21" s="115"/>
      <c r="F21" s="111"/>
      <c r="G21" s="111"/>
      <c r="H21" s="115"/>
      <c r="I21" s="116"/>
      <c r="J21" s="117"/>
      <c r="K21" s="121"/>
      <c r="L21" s="112"/>
      <c r="M21" s="122"/>
      <c r="N21" s="114"/>
      <c r="O21" s="115"/>
      <c r="P21" s="10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1"/>
      <c r="B22" s="112"/>
      <c r="C22" s="122"/>
      <c r="D22" s="114"/>
      <c r="E22" s="115"/>
      <c r="F22" s="111"/>
      <c r="G22" s="111"/>
      <c r="H22" s="115"/>
      <c r="I22" s="116"/>
      <c r="J22" s="117"/>
      <c r="K22" s="121"/>
      <c r="L22" s="112"/>
      <c r="M22" s="122"/>
      <c r="N22" s="114"/>
      <c r="O22" s="115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8"/>
      <c r="B23" s="129"/>
      <c r="C23" s="130"/>
      <c r="D23" s="131"/>
      <c r="E23" s="132"/>
      <c r="F23" s="132"/>
      <c r="H23" s="132"/>
      <c r="I23" s="133"/>
      <c r="J23" s="134"/>
      <c r="K23" s="134"/>
      <c r="L23" s="135"/>
      <c r="M23" s="136"/>
      <c r="N23" s="137"/>
      <c r="O23" s="138"/>
      <c r="P23" s="139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8"/>
      <c r="B24" s="129"/>
      <c r="C24" s="130"/>
      <c r="D24" s="131"/>
      <c r="E24" s="132"/>
      <c r="F24" s="132"/>
      <c r="G24" s="128"/>
      <c r="H24" s="132"/>
      <c r="I24" s="133"/>
      <c r="J24" s="134"/>
      <c r="K24" s="134"/>
      <c r="L24" s="135"/>
      <c r="M24" s="136"/>
      <c r="N24" s="137"/>
      <c r="O24" s="138"/>
      <c r="P24" s="13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627</v>
      </c>
      <c r="B25" s="141"/>
      <c r="C25" s="142"/>
      <c r="D25" s="143"/>
      <c r="E25" s="144"/>
      <c r="F25" s="144"/>
      <c r="G25" s="144"/>
      <c r="H25" s="144"/>
      <c r="I25" s="144"/>
      <c r="J25" s="145"/>
      <c r="K25" s="144"/>
      <c r="L25" s="146"/>
      <c r="M25" s="61"/>
      <c r="N25" s="145"/>
      <c r="O25" s="14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7" t="s">
        <v>628</v>
      </c>
      <c r="B26" s="140"/>
      <c r="C26" s="140"/>
      <c r="D26" s="140"/>
      <c r="E26" s="44"/>
      <c r="F26" s="148" t="s">
        <v>629</v>
      </c>
      <c r="G26" s="6"/>
      <c r="H26" s="6"/>
      <c r="I26" s="6"/>
      <c r="J26" s="149"/>
      <c r="K26" s="150"/>
      <c r="L26" s="150"/>
      <c r="M26" s="151"/>
      <c r="N26" s="1"/>
      <c r="O26" s="15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40" t="s">
        <v>630</v>
      </c>
      <c r="B27" s="140"/>
      <c r="C27" s="140"/>
      <c r="D27" s="140"/>
      <c r="E27" s="6"/>
      <c r="F27" s="148" t="s">
        <v>631</v>
      </c>
      <c r="G27" s="6"/>
      <c r="H27" s="6"/>
      <c r="I27" s="6"/>
      <c r="J27" s="149"/>
      <c r="K27" s="150"/>
      <c r="L27" s="150"/>
      <c r="M27" s="151"/>
      <c r="N27" s="1"/>
      <c r="O27" s="15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0"/>
      <c r="B28" s="140"/>
      <c r="C28" s="140"/>
      <c r="D28" s="140"/>
      <c r="E28" s="6"/>
      <c r="F28" s="6"/>
      <c r="G28" s="6"/>
      <c r="H28" s="6"/>
      <c r="I28" s="6"/>
      <c r="J28" s="153"/>
      <c r="K28" s="150"/>
      <c r="L28" s="150"/>
      <c r="M28" s="6"/>
      <c r="N28" s="154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55" t="s">
        <v>632</v>
      </c>
      <c r="C29" s="155"/>
      <c r="D29" s="155"/>
      <c r="E29" s="155"/>
      <c r="F29" s="156"/>
      <c r="G29" s="6"/>
      <c r="H29" s="6"/>
      <c r="I29" s="157"/>
      <c r="J29" s="158"/>
      <c r="K29" s="159"/>
      <c r="L29" s="158"/>
      <c r="M29" s="6"/>
      <c r="N29" s="1"/>
      <c r="O29" s="1"/>
      <c r="P29" s="1"/>
      <c r="R29" s="61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01" t="s">
        <v>16</v>
      </c>
      <c r="B30" s="160" t="s">
        <v>590</v>
      </c>
      <c r="C30" s="104"/>
      <c r="D30" s="103" t="s">
        <v>604</v>
      </c>
      <c r="E30" s="102" t="s">
        <v>605</v>
      </c>
      <c r="F30" s="102" t="s">
        <v>606</v>
      </c>
      <c r="G30" s="102" t="s">
        <v>633</v>
      </c>
      <c r="H30" s="102" t="s">
        <v>608</v>
      </c>
      <c r="I30" s="102" t="s">
        <v>609</v>
      </c>
      <c r="J30" s="102" t="s">
        <v>610</v>
      </c>
      <c r="K30" s="160" t="s">
        <v>634</v>
      </c>
      <c r="L30" s="161" t="s">
        <v>612</v>
      </c>
      <c r="M30" s="104" t="s">
        <v>613</v>
      </c>
      <c r="N30" s="102" t="s">
        <v>614</v>
      </c>
      <c r="O30" s="103" t="s">
        <v>615</v>
      </c>
      <c r="P30" s="1"/>
      <c r="Q30" s="1"/>
      <c r="R30" s="61"/>
      <c r="S30" s="61"/>
      <c r="T30" s="61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5" customHeight="1">
      <c r="A31" s="304">
        <v>1</v>
      </c>
      <c r="B31" s="318">
        <v>44397</v>
      </c>
      <c r="C31" s="305"/>
      <c r="D31" s="306" t="s">
        <v>329</v>
      </c>
      <c r="E31" s="307" t="s">
        <v>619</v>
      </c>
      <c r="F31" s="307">
        <v>846</v>
      </c>
      <c r="G31" s="307">
        <v>821</v>
      </c>
      <c r="H31" s="307">
        <v>832.5</v>
      </c>
      <c r="I31" s="307">
        <v>895</v>
      </c>
      <c r="J31" s="308" t="s">
        <v>907</v>
      </c>
      <c r="K31" s="308">
        <f t="shared" ref="K31" si="6">H31-F31</f>
        <v>-13.5</v>
      </c>
      <c r="L31" s="309">
        <f>(F31*-0.7)/100</f>
        <v>-5.9219999999999997</v>
      </c>
      <c r="M31" s="310">
        <f t="shared" ref="M31" si="7">(K31+L31)/F31</f>
        <v>-2.295744680851064E-2</v>
      </c>
      <c r="N31" s="308" t="s">
        <v>635</v>
      </c>
      <c r="O31" s="323">
        <v>44412</v>
      </c>
      <c r="P31" s="1"/>
      <c r="Q31" s="1"/>
      <c r="R31" s="6" t="s">
        <v>618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16">
        <v>2</v>
      </c>
      <c r="B32" s="302">
        <v>44399</v>
      </c>
      <c r="C32" s="311"/>
      <c r="D32" s="317" t="s">
        <v>540</v>
      </c>
      <c r="E32" s="303" t="s">
        <v>619</v>
      </c>
      <c r="F32" s="303">
        <v>2097</v>
      </c>
      <c r="G32" s="303">
        <v>2040</v>
      </c>
      <c r="H32" s="303">
        <v>2147.5</v>
      </c>
      <c r="I32" s="303" t="s">
        <v>864</v>
      </c>
      <c r="J32" s="106" t="s">
        <v>881</v>
      </c>
      <c r="K32" s="106">
        <f t="shared" ref="K32" si="8">H32-F32</f>
        <v>50.5</v>
      </c>
      <c r="L32" s="108">
        <f t="shared" ref="L32" si="9">(F32*-0.7)/100</f>
        <v>-14.678999999999998</v>
      </c>
      <c r="M32" s="109">
        <f t="shared" ref="M32" si="10">(K32+L32)/F32</f>
        <v>1.7082021936099187E-2</v>
      </c>
      <c r="N32" s="106" t="s">
        <v>617</v>
      </c>
      <c r="O32" s="110">
        <v>44410</v>
      </c>
      <c r="P32" s="1"/>
      <c r="Q32" s="1"/>
      <c r="R32" s="6" t="s">
        <v>618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16">
        <v>2</v>
      </c>
      <c r="B33" s="302">
        <v>44406</v>
      </c>
      <c r="C33" s="311"/>
      <c r="D33" s="317" t="s">
        <v>317</v>
      </c>
      <c r="E33" s="303" t="s">
        <v>619</v>
      </c>
      <c r="F33" s="303">
        <v>1147.5</v>
      </c>
      <c r="G33" s="303">
        <v>1115</v>
      </c>
      <c r="H33" s="303">
        <v>1182.5</v>
      </c>
      <c r="I33" s="303" t="s">
        <v>870</v>
      </c>
      <c r="J33" s="106" t="s">
        <v>865</v>
      </c>
      <c r="K33" s="106">
        <f t="shared" ref="K33:K34" si="11">H33-F33</f>
        <v>35</v>
      </c>
      <c r="L33" s="108">
        <f t="shared" ref="L33" si="12">(F33*-0.7)/100</f>
        <v>-8.0325000000000006</v>
      </c>
      <c r="M33" s="109">
        <f t="shared" ref="M33:M34" si="13">(K33+L33)/F33</f>
        <v>2.3501089324618737E-2</v>
      </c>
      <c r="N33" s="106" t="s">
        <v>617</v>
      </c>
      <c r="O33" s="110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04">
        <v>4</v>
      </c>
      <c r="B34" s="318">
        <v>44407</v>
      </c>
      <c r="C34" s="305"/>
      <c r="D34" s="306" t="s">
        <v>354</v>
      </c>
      <c r="E34" s="307" t="s">
        <v>619</v>
      </c>
      <c r="F34" s="307">
        <v>184.5</v>
      </c>
      <c r="G34" s="307">
        <v>179</v>
      </c>
      <c r="H34" s="307">
        <v>179</v>
      </c>
      <c r="I34" s="307" t="s">
        <v>874</v>
      </c>
      <c r="J34" s="308" t="s">
        <v>906</v>
      </c>
      <c r="K34" s="308">
        <f t="shared" si="11"/>
        <v>-5.5</v>
      </c>
      <c r="L34" s="309">
        <f>(F34*-0.7)/100</f>
        <v>-1.2915000000000001</v>
      </c>
      <c r="M34" s="310">
        <f t="shared" si="13"/>
        <v>-3.6810298102981032E-2</v>
      </c>
      <c r="N34" s="308" t="s">
        <v>635</v>
      </c>
      <c r="O34" s="323">
        <v>44411</v>
      </c>
      <c r="P34" s="1"/>
      <c r="Q34" s="1"/>
      <c r="R34" s="6" t="s">
        <v>623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4">
        <v>5</v>
      </c>
      <c r="B35" s="318">
        <v>44410</v>
      </c>
      <c r="C35" s="305"/>
      <c r="D35" s="306" t="s">
        <v>154</v>
      </c>
      <c r="E35" s="307" t="s">
        <v>619</v>
      </c>
      <c r="F35" s="307">
        <v>551</v>
      </c>
      <c r="G35" s="307">
        <v>534</v>
      </c>
      <c r="H35" s="307">
        <v>534.5</v>
      </c>
      <c r="I35" s="307">
        <v>580</v>
      </c>
      <c r="J35" s="308" t="s">
        <v>884</v>
      </c>
      <c r="K35" s="308">
        <f t="shared" ref="K35" si="14">H35-F35</f>
        <v>-16.5</v>
      </c>
      <c r="L35" s="309">
        <f>(F35*-0.07)/100</f>
        <v>-0.38569999999999999</v>
      </c>
      <c r="M35" s="310">
        <f t="shared" ref="M35" si="15">(K35+L35)/F35</f>
        <v>-3.0645553539019963E-2</v>
      </c>
      <c r="N35" s="308" t="s">
        <v>635</v>
      </c>
      <c r="O35" s="323">
        <v>44410</v>
      </c>
      <c r="P35" s="1"/>
      <c r="Q35" s="1"/>
      <c r="R35" s="6" t="s">
        <v>623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60">
        <v>6</v>
      </c>
      <c r="B36" s="361">
        <v>44410</v>
      </c>
      <c r="C36" s="362"/>
      <c r="D36" s="363" t="s">
        <v>197</v>
      </c>
      <c r="E36" s="364" t="s">
        <v>619</v>
      </c>
      <c r="F36" s="364">
        <v>569.5</v>
      </c>
      <c r="G36" s="364">
        <v>554</v>
      </c>
      <c r="H36" s="364">
        <v>554</v>
      </c>
      <c r="I36" s="364" t="s">
        <v>885</v>
      </c>
      <c r="J36" s="308" t="s">
        <v>884</v>
      </c>
      <c r="K36" s="308">
        <f t="shared" ref="K36" si="16">H36-F36</f>
        <v>-15.5</v>
      </c>
      <c r="L36" s="309">
        <f>(F36*-0.7)/100</f>
        <v>-3.9864999999999999</v>
      </c>
      <c r="M36" s="310">
        <f t="shared" ref="M36" si="17">(K36+L36)/F36</f>
        <v>-3.4216856892010532E-2</v>
      </c>
      <c r="N36" s="308" t="s">
        <v>635</v>
      </c>
      <c r="O36" s="323">
        <v>44413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4">
        <v>7</v>
      </c>
      <c r="B37" s="318">
        <v>44410</v>
      </c>
      <c r="C37" s="305"/>
      <c r="D37" s="306" t="s">
        <v>887</v>
      </c>
      <c r="E37" s="307" t="s">
        <v>619</v>
      </c>
      <c r="F37" s="307">
        <v>305.5</v>
      </c>
      <c r="G37" s="307">
        <v>297</v>
      </c>
      <c r="H37" s="307">
        <v>297</v>
      </c>
      <c r="I37" s="307" t="s">
        <v>886</v>
      </c>
      <c r="J37" s="308" t="s">
        <v>908</v>
      </c>
      <c r="K37" s="308">
        <f t="shared" ref="K37" si="18">H37-F37</f>
        <v>-8.5</v>
      </c>
      <c r="L37" s="309">
        <f>(F37*-0.7)/100</f>
        <v>-2.1385000000000001</v>
      </c>
      <c r="M37" s="310">
        <f t="shared" ref="M37" si="19">(K37+L37)/F37</f>
        <v>-3.4823240589198036E-2</v>
      </c>
      <c r="N37" s="308" t="s">
        <v>635</v>
      </c>
      <c r="O37" s="323">
        <v>44412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39">
        <v>8</v>
      </c>
      <c r="B38" s="340">
        <v>44411</v>
      </c>
      <c r="C38" s="341"/>
      <c r="D38" s="342" t="s">
        <v>889</v>
      </c>
      <c r="E38" s="343" t="s">
        <v>619</v>
      </c>
      <c r="F38" s="343">
        <v>178.25</v>
      </c>
      <c r="G38" s="343">
        <v>173</v>
      </c>
      <c r="H38" s="343">
        <v>182.5</v>
      </c>
      <c r="I38" s="343" t="s">
        <v>890</v>
      </c>
      <c r="J38" s="106" t="s">
        <v>891</v>
      </c>
      <c r="K38" s="106">
        <f t="shared" ref="K38:K40" si="20">H38-F38</f>
        <v>4.25</v>
      </c>
      <c r="L38" s="108">
        <f>(F38*-0.07)/100</f>
        <v>-0.12477500000000001</v>
      </c>
      <c r="M38" s="109">
        <f t="shared" ref="M38:M40" si="21">(K38+L38)/F38</f>
        <v>2.3142917251051897E-2</v>
      </c>
      <c r="N38" s="106" t="s">
        <v>617</v>
      </c>
      <c r="O38" s="402">
        <v>44411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57">
        <v>9</v>
      </c>
      <c r="B39" s="331">
        <v>44412</v>
      </c>
      <c r="C39" s="358"/>
      <c r="D39" s="359" t="s">
        <v>503</v>
      </c>
      <c r="E39" s="330" t="s">
        <v>619</v>
      </c>
      <c r="F39" s="330">
        <v>2159</v>
      </c>
      <c r="G39" s="330">
        <v>2085</v>
      </c>
      <c r="H39" s="330">
        <v>2085</v>
      </c>
      <c r="I39" s="330" t="s">
        <v>912</v>
      </c>
      <c r="J39" s="308" t="s">
        <v>924</v>
      </c>
      <c r="K39" s="308">
        <f t="shared" si="20"/>
        <v>-74</v>
      </c>
      <c r="L39" s="309">
        <f>(F39*-0.7)/100</f>
        <v>-15.113</v>
      </c>
      <c r="M39" s="310">
        <f t="shared" si="21"/>
        <v>-4.1275127373784158E-2</v>
      </c>
      <c r="N39" s="308" t="s">
        <v>635</v>
      </c>
      <c r="O39" s="323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7">
        <v>10</v>
      </c>
      <c r="B40" s="331">
        <v>44412</v>
      </c>
      <c r="C40" s="358"/>
      <c r="D40" s="359" t="s">
        <v>465</v>
      </c>
      <c r="E40" s="330" t="s">
        <v>619</v>
      </c>
      <c r="F40" s="330">
        <v>284</v>
      </c>
      <c r="G40" s="330">
        <v>274</v>
      </c>
      <c r="H40" s="330">
        <v>275</v>
      </c>
      <c r="I40" s="330" t="s">
        <v>917</v>
      </c>
      <c r="J40" s="308" t="s">
        <v>933</v>
      </c>
      <c r="K40" s="308">
        <f t="shared" si="20"/>
        <v>-9</v>
      </c>
      <c r="L40" s="309">
        <f>(F40*-0.7)/100</f>
        <v>-1.9879999999999998</v>
      </c>
      <c r="M40" s="310">
        <f t="shared" si="21"/>
        <v>-3.8690140845070421E-2</v>
      </c>
      <c r="N40" s="308" t="s">
        <v>635</v>
      </c>
      <c r="O40" s="323">
        <v>44413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39">
        <v>11</v>
      </c>
      <c r="B41" s="340">
        <v>44413</v>
      </c>
      <c r="C41" s="341"/>
      <c r="D41" s="342" t="s">
        <v>189</v>
      </c>
      <c r="E41" s="343" t="s">
        <v>619</v>
      </c>
      <c r="F41" s="343">
        <v>135.5</v>
      </c>
      <c r="G41" s="343">
        <v>131.80000000000001</v>
      </c>
      <c r="H41" s="343">
        <v>138.5</v>
      </c>
      <c r="I41" s="343" t="s">
        <v>925</v>
      </c>
      <c r="J41" s="106" t="s">
        <v>926</v>
      </c>
      <c r="K41" s="106">
        <f t="shared" ref="K41" si="22">H41-F41</f>
        <v>3</v>
      </c>
      <c r="L41" s="108">
        <f>(F41*-0.07)/100</f>
        <v>-9.4850000000000018E-2</v>
      </c>
      <c r="M41" s="109">
        <f t="shared" ref="M41" si="23">(K41+L41)/F41</f>
        <v>2.1440221402214021E-2</v>
      </c>
      <c r="N41" s="106" t="s">
        <v>617</v>
      </c>
      <c r="O41" s="402">
        <v>44413</v>
      </c>
      <c r="P41" s="1"/>
      <c r="Q41" s="1"/>
      <c r="R41" s="6" t="s">
        <v>618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39">
        <v>12</v>
      </c>
      <c r="B42" s="340">
        <v>44414</v>
      </c>
      <c r="C42" s="341"/>
      <c r="D42" s="342" t="s">
        <v>164</v>
      </c>
      <c r="E42" s="343" t="s">
        <v>619</v>
      </c>
      <c r="F42" s="343">
        <v>1515</v>
      </c>
      <c r="G42" s="343">
        <v>1470</v>
      </c>
      <c r="H42" s="343">
        <v>1550</v>
      </c>
      <c r="I42" s="343" t="s">
        <v>934</v>
      </c>
      <c r="J42" s="106" t="s">
        <v>865</v>
      </c>
      <c r="K42" s="106">
        <f t="shared" ref="K42" si="24">H42-F42</f>
        <v>35</v>
      </c>
      <c r="L42" s="108">
        <f>(F42*-0.07)/100</f>
        <v>-1.0605000000000002</v>
      </c>
      <c r="M42" s="109">
        <f t="shared" ref="M42" si="25">(K42+L42)/F42</f>
        <v>2.2402310231023105E-2</v>
      </c>
      <c r="N42" s="106" t="s">
        <v>617</v>
      </c>
      <c r="O42" s="402">
        <v>44414</v>
      </c>
      <c r="P42" s="1"/>
      <c r="Q42" s="1"/>
      <c r="R42" s="6" t="s">
        <v>618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372" customFormat="1" ht="15" customHeight="1">
      <c r="A43" s="375">
        <v>13</v>
      </c>
      <c r="B43" s="376">
        <v>44417</v>
      </c>
      <c r="C43" s="377"/>
      <c r="D43" s="378" t="s">
        <v>134</v>
      </c>
      <c r="E43" s="379" t="s">
        <v>619</v>
      </c>
      <c r="F43" s="379" t="s">
        <v>942</v>
      </c>
      <c r="G43" s="379">
        <v>1005</v>
      </c>
      <c r="H43" s="379"/>
      <c r="I43" s="379">
        <v>1100</v>
      </c>
      <c r="J43" s="373" t="s">
        <v>620</v>
      </c>
      <c r="K43" s="365"/>
      <c r="L43" s="366"/>
      <c r="M43" s="367"/>
      <c r="N43" s="365"/>
      <c r="O43" s="369"/>
      <c r="P43" s="370"/>
      <c r="Q43" s="370"/>
      <c r="R43" s="371" t="s">
        <v>623</v>
      </c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</row>
    <row r="44" spans="1:38" s="372" customFormat="1" ht="15" customHeight="1">
      <c r="A44" s="357">
        <v>14</v>
      </c>
      <c r="B44" s="331">
        <v>44417</v>
      </c>
      <c r="C44" s="358"/>
      <c r="D44" s="359" t="s">
        <v>170</v>
      </c>
      <c r="E44" s="330" t="s">
        <v>619</v>
      </c>
      <c r="F44" s="330">
        <v>178</v>
      </c>
      <c r="G44" s="330">
        <v>173</v>
      </c>
      <c r="H44" s="330">
        <v>172.5</v>
      </c>
      <c r="I44" s="330" t="s">
        <v>943</v>
      </c>
      <c r="J44" s="308" t="s">
        <v>906</v>
      </c>
      <c r="K44" s="308">
        <f t="shared" ref="K44:K45" si="26">H44-F44</f>
        <v>-5.5</v>
      </c>
      <c r="L44" s="309">
        <f>(F44*-0.7)/100</f>
        <v>-1.246</v>
      </c>
      <c r="M44" s="310">
        <f t="shared" ref="M44:M45" si="27">(K44+L44)/F44</f>
        <v>-3.7898876404494387E-2</v>
      </c>
      <c r="N44" s="308" t="s">
        <v>635</v>
      </c>
      <c r="O44" s="323">
        <v>44418</v>
      </c>
      <c r="P44" s="370"/>
      <c r="Q44" s="370"/>
      <c r="R44" s="371" t="s">
        <v>618</v>
      </c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0"/>
      <c r="AL44" s="370"/>
    </row>
    <row r="45" spans="1:38" s="372" customFormat="1" ht="15" customHeight="1">
      <c r="A45" s="339">
        <v>15</v>
      </c>
      <c r="B45" s="340">
        <v>44417</v>
      </c>
      <c r="C45" s="341"/>
      <c r="D45" s="342" t="s">
        <v>269</v>
      </c>
      <c r="E45" s="343" t="s">
        <v>619</v>
      </c>
      <c r="F45" s="343">
        <v>701</v>
      </c>
      <c r="G45" s="343">
        <v>685</v>
      </c>
      <c r="H45" s="343">
        <v>715</v>
      </c>
      <c r="I45" s="343" t="s">
        <v>944</v>
      </c>
      <c r="J45" s="106" t="s">
        <v>957</v>
      </c>
      <c r="K45" s="106">
        <f t="shared" si="26"/>
        <v>14</v>
      </c>
      <c r="L45" s="108">
        <f t="shared" ref="L45" si="28">(F45*-0.7)/100</f>
        <v>-4.907</v>
      </c>
      <c r="M45" s="109">
        <f t="shared" si="27"/>
        <v>1.2971469329529244E-2</v>
      </c>
      <c r="N45" s="106" t="s">
        <v>617</v>
      </c>
      <c r="O45" s="110">
        <v>44418</v>
      </c>
      <c r="P45" s="370"/>
      <c r="Q45" s="370"/>
      <c r="R45" s="371" t="s">
        <v>618</v>
      </c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</row>
    <row r="46" spans="1:38" s="372" customFormat="1" ht="15" customHeight="1">
      <c r="A46" s="339">
        <v>16</v>
      </c>
      <c r="B46" s="340">
        <v>44418</v>
      </c>
      <c r="C46" s="341"/>
      <c r="D46" s="342" t="s">
        <v>198</v>
      </c>
      <c r="E46" s="343" t="s">
        <v>619</v>
      </c>
      <c r="F46" s="343">
        <v>854.5</v>
      </c>
      <c r="G46" s="343">
        <v>832</v>
      </c>
      <c r="H46" s="343">
        <v>876</v>
      </c>
      <c r="I46" s="343" t="s">
        <v>960</v>
      </c>
      <c r="J46" s="106" t="s">
        <v>987</v>
      </c>
      <c r="K46" s="106">
        <f t="shared" ref="K46" si="29">H46-F46</f>
        <v>21.5</v>
      </c>
      <c r="L46" s="108">
        <f t="shared" ref="L46" si="30">(F46*-0.7)/100</f>
        <v>-5.9814999999999996</v>
      </c>
      <c r="M46" s="109">
        <f t="shared" ref="M46" si="31">(K46+L46)/F46</f>
        <v>1.8160912814511411E-2</v>
      </c>
      <c r="N46" s="106" t="s">
        <v>617</v>
      </c>
      <c r="O46" s="110">
        <v>44420</v>
      </c>
      <c r="P46" s="370"/>
      <c r="Q46" s="370"/>
      <c r="R46" s="371" t="s">
        <v>623</v>
      </c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</row>
    <row r="47" spans="1:38" s="372" customFormat="1" ht="15" customHeight="1">
      <c r="A47" s="357">
        <v>17</v>
      </c>
      <c r="B47" s="331">
        <v>44419</v>
      </c>
      <c r="C47" s="358"/>
      <c r="D47" s="359" t="s">
        <v>417</v>
      </c>
      <c r="E47" s="330" t="s">
        <v>619</v>
      </c>
      <c r="F47" s="330">
        <v>401</v>
      </c>
      <c r="G47" s="330">
        <v>388</v>
      </c>
      <c r="H47" s="330">
        <v>388</v>
      </c>
      <c r="I47" s="330" t="s">
        <v>974</v>
      </c>
      <c r="J47" s="308" t="s">
        <v>975</v>
      </c>
      <c r="K47" s="308">
        <f t="shared" ref="K47:K48" si="32">H47-F47</f>
        <v>-13</v>
      </c>
      <c r="L47" s="309">
        <f>(F47*-0.07)/100</f>
        <v>-0.28070000000000006</v>
      </c>
      <c r="M47" s="310">
        <f t="shared" ref="M47:M48" si="33">(K47+L47)/F47</f>
        <v>-3.3118952618453865E-2</v>
      </c>
      <c r="N47" s="308" t="s">
        <v>635</v>
      </c>
      <c r="O47" s="323">
        <v>44419</v>
      </c>
      <c r="P47" s="370"/>
      <c r="Q47" s="370"/>
      <c r="R47" s="371" t="s">
        <v>618</v>
      </c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</row>
    <row r="48" spans="1:38" s="372" customFormat="1" ht="15" customHeight="1">
      <c r="A48" s="339">
        <v>18</v>
      </c>
      <c r="B48" s="340">
        <v>44419</v>
      </c>
      <c r="C48" s="341"/>
      <c r="D48" s="342" t="s">
        <v>425</v>
      </c>
      <c r="E48" s="343" t="s">
        <v>619</v>
      </c>
      <c r="F48" s="343">
        <v>1695</v>
      </c>
      <c r="G48" s="343">
        <v>1645</v>
      </c>
      <c r="H48" s="343">
        <v>1730</v>
      </c>
      <c r="I48" s="343" t="s">
        <v>976</v>
      </c>
      <c r="J48" s="106" t="s">
        <v>865</v>
      </c>
      <c r="K48" s="106">
        <f t="shared" si="32"/>
        <v>35</v>
      </c>
      <c r="L48" s="108">
        <f>(F48*-0.07)/100</f>
        <v>-1.1865000000000001</v>
      </c>
      <c r="M48" s="109">
        <f t="shared" si="33"/>
        <v>1.9948967551622416E-2</v>
      </c>
      <c r="N48" s="106" t="s">
        <v>617</v>
      </c>
      <c r="O48" s="402">
        <v>44419</v>
      </c>
      <c r="P48" s="370"/>
      <c r="Q48" s="370"/>
      <c r="R48" s="371" t="s">
        <v>618</v>
      </c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</row>
    <row r="49" spans="1:38" s="372" customFormat="1" ht="15" customHeight="1">
      <c r="A49" s="375">
        <v>19</v>
      </c>
      <c r="B49" s="376">
        <v>44421</v>
      </c>
      <c r="C49" s="377"/>
      <c r="D49" s="378" t="s">
        <v>133</v>
      </c>
      <c r="E49" s="379" t="s">
        <v>619</v>
      </c>
      <c r="F49" s="379" t="s">
        <v>1026</v>
      </c>
      <c r="G49" s="379">
        <v>1615</v>
      </c>
      <c r="H49" s="379"/>
      <c r="I49" s="379" t="s">
        <v>1027</v>
      </c>
      <c r="J49" s="373" t="s">
        <v>620</v>
      </c>
      <c r="K49" s="365"/>
      <c r="L49" s="366"/>
      <c r="M49" s="367"/>
      <c r="N49" s="368"/>
      <c r="O49" s="369"/>
      <c r="P49" s="370"/>
      <c r="Q49" s="370"/>
      <c r="R49" s="371" t="s">
        <v>618</v>
      </c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</row>
    <row r="50" spans="1:38" s="372" customFormat="1" ht="15" customHeight="1">
      <c r="A50" s="375">
        <v>20</v>
      </c>
      <c r="B50" s="376">
        <v>44421</v>
      </c>
      <c r="C50" s="377"/>
      <c r="D50" s="378" t="s">
        <v>127</v>
      </c>
      <c r="E50" s="379" t="s">
        <v>619</v>
      </c>
      <c r="F50" s="379" t="s">
        <v>1028</v>
      </c>
      <c r="G50" s="379">
        <v>1395</v>
      </c>
      <c r="H50" s="379"/>
      <c r="I50" s="379">
        <v>1550</v>
      </c>
      <c r="J50" s="373" t="s">
        <v>620</v>
      </c>
      <c r="K50" s="365"/>
      <c r="L50" s="366"/>
      <c r="M50" s="367"/>
      <c r="N50" s="368"/>
      <c r="O50" s="369"/>
      <c r="P50" s="370"/>
      <c r="Q50" s="370"/>
      <c r="R50" s="371" t="s">
        <v>618</v>
      </c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0"/>
      <c r="AL50" s="370"/>
    </row>
    <row r="51" spans="1:38" s="372" customFormat="1" ht="15" customHeight="1">
      <c r="A51" s="375"/>
      <c r="B51" s="376"/>
      <c r="C51" s="377"/>
      <c r="D51" s="378"/>
      <c r="E51" s="379"/>
      <c r="F51" s="379"/>
      <c r="G51" s="379"/>
      <c r="H51" s="379"/>
      <c r="I51" s="379"/>
      <c r="J51" s="373"/>
      <c r="K51" s="365"/>
      <c r="L51" s="366"/>
      <c r="M51" s="367"/>
      <c r="N51" s="368"/>
      <c r="O51" s="369"/>
      <c r="P51" s="370"/>
      <c r="Q51" s="370"/>
      <c r="R51" s="371"/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</row>
    <row r="52" spans="1:38" ht="15" customHeight="1">
      <c r="A52" s="380"/>
      <c r="B52" s="381"/>
      <c r="C52" s="382"/>
      <c r="D52" s="383"/>
      <c r="E52" s="384"/>
      <c r="F52" s="384"/>
      <c r="G52" s="384"/>
      <c r="H52" s="384"/>
      <c r="I52" s="384"/>
      <c r="J52" s="374"/>
      <c r="K52" s="178"/>
      <c r="L52" s="328"/>
      <c r="M52" s="329"/>
      <c r="N52" s="178"/>
      <c r="O52" s="18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65"/>
      <c r="B54" s="129"/>
      <c r="C54" s="166"/>
      <c r="D54" s="167"/>
      <c r="E54" s="128"/>
      <c r="F54" s="128"/>
      <c r="G54" s="128"/>
      <c r="H54" s="128"/>
      <c r="I54" s="128"/>
      <c r="J54" s="168"/>
      <c r="K54" s="168"/>
      <c r="L54" s="169"/>
      <c r="M54" s="170"/>
      <c r="N54" s="134"/>
      <c r="O54" s="17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40" t="s">
        <v>627</v>
      </c>
      <c r="B55" s="166"/>
      <c r="C55" s="166"/>
      <c r="D55" s="1"/>
      <c r="E55" s="6"/>
      <c r="F55" s="6"/>
      <c r="G55" s="6"/>
      <c r="H55" s="6" t="s">
        <v>640</v>
      </c>
      <c r="I55" s="6"/>
      <c r="J55" s="6"/>
      <c r="K55" s="136"/>
      <c r="L55" s="170"/>
      <c r="M55" s="136"/>
      <c r="N55" s="137"/>
      <c r="O55" s="136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47" t="s">
        <v>628</v>
      </c>
      <c r="B56" s="140"/>
      <c r="C56" s="140"/>
      <c r="D56" s="140"/>
      <c r="E56" s="44"/>
      <c r="F56" s="148" t="s">
        <v>629</v>
      </c>
      <c r="G56" s="61"/>
      <c r="H56" s="44"/>
      <c r="I56" s="61"/>
      <c r="J56" s="6"/>
      <c r="K56" s="172"/>
      <c r="L56" s="173"/>
      <c r="M56" s="6"/>
      <c r="N56" s="130"/>
      <c r="O56" s="174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47"/>
      <c r="B57" s="140"/>
      <c r="C57" s="140"/>
      <c r="D57" s="140"/>
      <c r="E57" s="6"/>
      <c r="F57" s="148" t="s">
        <v>631</v>
      </c>
      <c r="G57" s="61"/>
      <c r="H57" s="44"/>
      <c r="I57" s="61"/>
      <c r="J57" s="6"/>
      <c r="K57" s="172"/>
      <c r="L57" s="173"/>
      <c r="M57" s="6"/>
      <c r="N57" s="130"/>
      <c r="O57" s="174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40"/>
      <c r="B58" s="140"/>
      <c r="C58" s="140"/>
      <c r="D58" s="140"/>
      <c r="E58" s="6"/>
      <c r="F58" s="6"/>
      <c r="G58" s="6"/>
      <c r="H58" s="6"/>
      <c r="I58" s="6"/>
      <c r="J58" s="153"/>
      <c r="K58" s="150"/>
      <c r="L58" s="151"/>
      <c r="M58" s="6"/>
      <c r="N58" s="154"/>
      <c r="O58" s="1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2.75" customHeight="1">
      <c r="A59" s="175" t="s">
        <v>641</v>
      </c>
      <c r="B59" s="175"/>
      <c r="C59" s="175"/>
      <c r="D59" s="175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38.25" customHeight="1">
      <c r="A60" s="102" t="s">
        <v>16</v>
      </c>
      <c r="B60" s="102" t="s">
        <v>590</v>
      </c>
      <c r="C60" s="102"/>
      <c r="D60" s="103" t="s">
        <v>604</v>
      </c>
      <c r="E60" s="102" t="s">
        <v>605</v>
      </c>
      <c r="F60" s="102" t="s">
        <v>606</v>
      </c>
      <c r="G60" s="102" t="s">
        <v>633</v>
      </c>
      <c r="H60" s="102" t="s">
        <v>608</v>
      </c>
      <c r="I60" s="102" t="s">
        <v>609</v>
      </c>
      <c r="J60" s="101" t="s">
        <v>610</v>
      </c>
      <c r="K60" s="176" t="s">
        <v>642</v>
      </c>
      <c r="L60" s="104" t="s">
        <v>612</v>
      </c>
      <c r="M60" s="176" t="s">
        <v>643</v>
      </c>
      <c r="N60" s="102" t="s">
        <v>644</v>
      </c>
      <c r="O60" s="101" t="s">
        <v>614</v>
      </c>
      <c r="P60" s="103" t="s">
        <v>615</v>
      </c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3.5" customHeight="1">
      <c r="A61" s="330">
        <v>1</v>
      </c>
      <c r="B61" s="331">
        <v>44405</v>
      </c>
      <c r="C61" s="332"/>
      <c r="D61" s="332" t="s">
        <v>868</v>
      </c>
      <c r="E61" s="330" t="s">
        <v>619</v>
      </c>
      <c r="F61" s="330">
        <v>1501</v>
      </c>
      <c r="G61" s="330">
        <v>1470</v>
      </c>
      <c r="H61" s="333">
        <v>1470</v>
      </c>
      <c r="I61" s="333" t="s">
        <v>869</v>
      </c>
      <c r="J61" s="334" t="s">
        <v>888</v>
      </c>
      <c r="K61" s="333">
        <f t="shared" ref="K61:K62" si="34">H61-F61</f>
        <v>-31</v>
      </c>
      <c r="L61" s="335">
        <f t="shared" ref="L61:L62" si="35">(H61*N61)*0.07%</f>
        <v>437.32500000000005</v>
      </c>
      <c r="M61" s="336">
        <f t="shared" ref="M61:M62" si="36">(K61*N61)-L61</f>
        <v>-13612.325000000001</v>
      </c>
      <c r="N61" s="333">
        <v>425</v>
      </c>
      <c r="O61" s="337" t="s">
        <v>635</v>
      </c>
      <c r="P61" s="338">
        <v>44410</v>
      </c>
      <c r="Q61" s="177"/>
      <c r="R61" s="6" t="s">
        <v>623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13">
        <v>2</v>
      </c>
      <c r="B62" s="344">
        <v>44406</v>
      </c>
      <c r="C62" s="345"/>
      <c r="D62" s="345" t="s">
        <v>871</v>
      </c>
      <c r="E62" s="313" t="s">
        <v>619</v>
      </c>
      <c r="F62" s="313">
        <v>2340</v>
      </c>
      <c r="G62" s="313">
        <v>2295</v>
      </c>
      <c r="H62" s="315">
        <v>2366.5</v>
      </c>
      <c r="I62" s="315" t="s">
        <v>872</v>
      </c>
      <c r="J62" s="106" t="s">
        <v>899</v>
      </c>
      <c r="K62" s="319">
        <f t="shared" si="34"/>
        <v>26.5</v>
      </c>
      <c r="L62" s="320">
        <f t="shared" si="35"/>
        <v>496.96500000000009</v>
      </c>
      <c r="M62" s="321">
        <f t="shared" si="36"/>
        <v>7453.0349999999999</v>
      </c>
      <c r="N62" s="315">
        <v>300</v>
      </c>
      <c r="O62" s="107" t="s">
        <v>617</v>
      </c>
      <c r="P62" s="322">
        <v>44411</v>
      </c>
      <c r="Q62" s="177"/>
      <c r="R62" s="6" t="s">
        <v>618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313">
        <v>3</v>
      </c>
      <c r="B63" s="302">
        <v>44407</v>
      </c>
      <c r="C63" s="314"/>
      <c r="D63" s="314" t="s">
        <v>877</v>
      </c>
      <c r="E63" s="303" t="s">
        <v>619</v>
      </c>
      <c r="F63" s="303">
        <v>433</v>
      </c>
      <c r="G63" s="303">
        <v>425</v>
      </c>
      <c r="H63" s="312">
        <v>438.5</v>
      </c>
      <c r="I63" s="315">
        <v>445</v>
      </c>
      <c r="J63" s="106" t="s">
        <v>637</v>
      </c>
      <c r="K63" s="319">
        <f t="shared" ref="K63:K64" si="37">H63-F63</f>
        <v>5.5</v>
      </c>
      <c r="L63" s="320">
        <f t="shared" ref="L63:L64" si="38">(H63*N63)*0.07%</f>
        <v>460.42500000000007</v>
      </c>
      <c r="M63" s="321">
        <f t="shared" ref="M63:M64" si="39">(K63*N63)-L63</f>
        <v>7789.5749999999998</v>
      </c>
      <c r="N63" s="315">
        <v>1500</v>
      </c>
      <c r="O63" s="107" t="s">
        <v>617</v>
      </c>
      <c r="P63" s="322">
        <v>44410</v>
      </c>
      <c r="Q63" s="177"/>
      <c r="R63" s="6" t="s">
        <v>618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3">
        <v>4</v>
      </c>
      <c r="B64" s="302">
        <v>44407</v>
      </c>
      <c r="C64" s="314"/>
      <c r="D64" s="314" t="s">
        <v>878</v>
      </c>
      <c r="E64" s="303" t="s">
        <v>619</v>
      </c>
      <c r="F64" s="303">
        <v>1616.5</v>
      </c>
      <c r="G64" s="303">
        <v>1595</v>
      </c>
      <c r="H64" s="312">
        <v>1639</v>
      </c>
      <c r="I64" s="315" t="s">
        <v>879</v>
      </c>
      <c r="J64" s="106" t="s">
        <v>900</v>
      </c>
      <c r="K64" s="319">
        <f t="shared" si="37"/>
        <v>22.5</v>
      </c>
      <c r="L64" s="320">
        <f t="shared" si="38"/>
        <v>659.6975000000001</v>
      </c>
      <c r="M64" s="321">
        <f t="shared" si="39"/>
        <v>12277.8025</v>
      </c>
      <c r="N64" s="315">
        <v>575</v>
      </c>
      <c r="O64" s="107" t="s">
        <v>617</v>
      </c>
      <c r="P64" s="322">
        <v>44411</v>
      </c>
      <c r="Q64" s="177"/>
      <c r="R64" s="6" t="s">
        <v>623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3">
        <v>5</v>
      </c>
      <c r="B65" s="302">
        <v>44407</v>
      </c>
      <c r="C65" s="314"/>
      <c r="D65" s="314" t="s">
        <v>880</v>
      </c>
      <c r="E65" s="303" t="s">
        <v>619</v>
      </c>
      <c r="F65" s="303">
        <v>849</v>
      </c>
      <c r="G65" s="303">
        <v>836</v>
      </c>
      <c r="H65" s="312">
        <v>856</v>
      </c>
      <c r="I65" s="315">
        <v>870</v>
      </c>
      <c r="J65" s="106" t="s">
        <v>909</v>
      </c>
      <c r="K65" s="319">
        <f t="shared" ref="K65:K66" si="40">H65-F65</f>
        <v>7</v>
      </c>
      <c r="L65" s="320">
        <f t="shared" ref="L65:L66" si="41">(H65*N65)*0.07%</f>
        <v>659.12000000000012</v>
      </c>
      <c r="M65" s="321">
        <f t="shared" ref="M65:M66" si="42">(K65*N65)-L65</f>
        <v>7040.88</v>
      </c>
      <c r="N65" s="315">
        <v>1100</v>
      </c>
      <c r="O65" s="107" t="s">
        <v>617</v>
      </c>
      <c r="P65" s="322">
        <v>44411</v>
      </c>
      <c r="Q65" s="177"/>
      <c r="R65" s="6" t="s">
        <v>623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30">
        <v>6</v>
      </c>
      <c r="B66" s="331">
        <v>44411</v>
      </c>
      <c r="C66" s="332"/>
      <c r="D66" s="332" t="s">
        <v>896</v>
      </c>
      <c r="E66" s="330" t="s">
        <v>619</v>
      </c>
      <c r="F66" s="330">
        <v>1692</v>
      </c>
      <c r="G66" s="330">
        <v>1655</v>
      </c>
      <c r="H66" s="333">
        <v>1655</v>
      </c>
      <c r="I66" s="333" t="s">
        <v>897</v>
      </c>
      <c r="J66" s="334" t="s">
        <v>935</v>
      </c>
      <c r="K66" s="333">
        <f t="shared" si="40"/>
        <v>-37</v>
      </c>
      <c r="L66" s="335">
        <f t="shared" si="41"/>
        <v>405.47500000000008</v>
      </c>
      <c r="M66" s="336">
        <f t="shared" si="42"/>
        <v>-13355.475</v>
      </c>
      <c r="N66" s="333">
        <v>350</v>
      </c>
      <c r="O66" s="337" t="s">
        <v>635</v>
      </c>
      <c r="P66" s="338">
        <v>44414</v>
      </c>
      <c r="Q66" s="177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3">
        <v>7</v>
      </c>
      <c r="B67" s="344">
        <v>44411</v>
      </c>
      <c r="C67" s="314"/>
      <c r="D67" s="314" t="s">
        <v>898</v>
      </c>
      <c r="E67" s="303" t="s">
        <v>619</v>
      </c>
      <c r="F67" s="303">
        <v>571</v>
      </c>
      <c r="G67" s="303">
        <v>560</v>
      </c>
      <c r="H67" s="312">
        <v>577</v>
      </c>
      <c r="I67" s="315">
        <v>590</v>
      </c>
      <c r="J67" s="106" t="s">
        <v>910</v>
      </c>
      <c r="K67" s="319">
        <f t="shared" ref="K67:K68" si="43">H67-F67</f>
        <v>6</v>
      </c>
      <c r="L67" s="320">
        <f t="shared" ref="L67:L68" si="44">(H67*N67)*0.07%</f>
        <v>565.46</v>
      </c>
      <c r="M67" s="321">
        <f t="shared" ref="M67:M68" si="45">(K67*N67)-L67</f>
        <v>7834.54</v>
      </c>
      <c r="N67" s="315">
        <v>1400</v>
      </c>
      <c r="O67" s="107" t="s">
        <v>617</v>
      </c>
      <c r="P67" s="322">
        <v>44412</v>
      </c>
      <c r="Q67" s="177"/>
      <c r="R67" s="6" t="s">
        <v>623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13">
        <v>8</v>
      </c>
      <c r="B68" s="344">
        <v>44411</v>
      </c>
      <c r="C68" s="314"/>
      <c r="D68" s="314" t="s">
        <v>901</v>
      </c>
      <c r="E68" s="303" t="s">
        <v>619</v>
      </c>
      <c r="F68" s="303">
        <v>2534</v>
      </c>
      <c r="G68" s="303">
        <v>2490</v>
      </c>
      <c r="H68" s="312">
        <v>2567.5</v>
      </c>
      <c r="I68" s="315" t="s">
        <v>902</v>
      </c>
      <c r="J68" s="106" t="s">
        <v>913</v>
      </c>
      <c r="K68" s="319">
        <f t="shared" si="43"/>
        <v>33.5</v>
      </c>
      <c r="L68" s="320">
        <f t="shared" si="44"/>
        <v>494.24375000000009</v>
      </c>
      <c r="M68" s="321">
        <f t="shared" si="45"/>
        <v>8718.2562500000004</v>
      </c>
      <c r="N68" s="315">
        <v>275</v>
      </c>
      <c r="O68" s="107" t="s">
        <v>617</v>
      </c>
      <c r="P68" s="322">
        <v>44412</v>
      </c>
      <c r="Q68" s="177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3">
        <v>9</v>
      </c>
      <c r="B69" s="344">
        <v>44411</v>
      </c>
      <c r="C69" s="353"/>
      <c r="D69" s="314" t="s">
        <v>903</v>
      </c>
      <c r="E69" s="303" t="s">
        <v>619</v>
      </c>
      <c r="F69" s="303">
        <v>1438</v>
      </c>
      <c r="G69" s="303">
        <v>1414</v>
      </c>
      <c r="H69" s="303">
        <v>1454</v>
      </c>
      <c r="I69" s="312" t="s">
        <v>904</v>
      </c>
      <c r="J69" s="106" t="s">
        <v>911</v>
      </c>
      <c r="K69" s="319">
        <f t="shared" ref="K69:K70" si="46">H69-F69</f>
        <v>16</v>
      </c>
      <c r="L69" s="320">
        <f t="shared" ref="L69:L70" si="47">(H69*N69)*0.07%</f>
        <v>559.79000000000008</v>
      </c>
      <c r="M69" s="321">
        <f t="shared" ref="M69:M70" si="48">(K69*N69)-L69</f>
        <v>8240.2099999999991</v>
      </c>
      <c r="N69" s="315">
        <v>550</v>
      </c>
      <c r="O69" s="107" t="s">
        <v>617</v>
      </c>
      <c r="P69" s="322">
        <v>44412</v>
      </c>
      <c r="Q69" s="177"/>
      <c r="R69" s="6" t="s">
        <v>618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54">
        <v>10</v>
      </c>
      <c r="B70" s="349">
        <v>44412</v>
      </c>
      <c r="C70" s="355"/>
      <c r="D70" s="355" t="s">
        <v>914</v>
      </c>
      <c r="E70" s="307" t="s">
        <v>619</v>
      </c>
      <c r="F70" s="307">
        <v>2441</v>
      </c>
      <c r="G70" s="307">
        <v>2416</v>
      </c>
      <c r="H70" s="351">
        <v>2416</v>
      </c>
      <c r="I70" s="356" t="s">
        <v>915</v>
      </c>
      <c r="J70" s="334" t="s">
        <v>916</v>
      </c>
      <c r="K70" s="333">
        <f t="shared" si="46"/>
        <v>-25</v>
      </c>
      <c r="L70" s="335">
        <f t="shared" si="47"/>
        <v>845.60000000000014</v>
      </c>
      <c r="M70" s="336">
        <f t="shared" si="48"/>
        <v>-13345.6</v>
      </c>
      <c r="N70" s="333">
        <v>500</v>
      </c>
      <c r="O70" s="337" t="s">
        <v>635</v>
      </c>
      <c r="P70" s="338">
        <v>44412</v>
      </c>
      <c r="Q70" s="177"/>
      <c r="R70" s="6" t="s">
        <v>623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54">
        <v>11</v>
      </c>
      <c r="B71" s="349">
        <v>44413</v>
      </c>
      <c r="C71" s="355"/>
      <c r="D71" s="355" t="s">
        <v>929</v>
      </c>
      <c r="E71" s="307" t="s">
        <v>619</v>
      </c>
      <c r="F71" s="307">
        <v>407</v>
      </c>
      <c r="G71" s="307">
        <v>397</v>
      </c>
      <c r="H71" s="351">
        <v>397</v>
      </c>
      <c r="I71" s="356" t="s">
        <v>930</v>
      </c>
      <c r="J71" s="334" t="s">
        <v>946</v>
      </c>
      <c r="K71" s="333">
        <f t="shared" ref="K71:K72" si="49">H71-F71</f>
        <v>-10</v>
      </c>
      <c r="L71" s="335">
        <f t="shared" ref="L71:L72" si="50">(H71*N71)*0.07%</f>
        <v>444.64000000000004</v>
      </c>
      <c r="M71" s="336">
        <f t="shared" ref="M71:M72" si="51">(K71*N71)-L71</f>
        <v>-16444.64</v>
      </c>
      <c r="N71" s="333">
        <v>1600</v>
      </c>
      <c r="O71" s="337" t="s">
        <v>635</v>
      </c>
      <c r="P71" s="338">
        <v>44417</v>
      </c>
      <c r="Q71" s="177"/>
      <c r="R71" s="6" t="s">
        <v>623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3">
        <v>12</v>
      </c>
      <c r="B72" s="344">
        <v>44413</v>
      </c>
      <c r="C72" s="314"/>
      <c r="D72" s="314" t="s">
        <v>931</v>
      </c>
      <c r="E72" s="303" t="s">
        <v>619</v>
      </c>
      <c r="F72" s="303">
        <v>671.5</v>
      </c>
      <c r="G72" s="303">
        <v>660</v>
      </c>
      <c r="H72" s="312">
        <v>679</v>
      </c>
      <c r="I72" s="315" t="s">
        <v>932</v>
      </c>
      <c r="J72" s="106" t="s">
        <v>947</v>
      </c>
      <c r="K72" s="319">
        <f t="shared" si="49"/>
        <v>7.5</v>
      </c>
      <c r="L72" s="320">
        <f t="shared" si="50"/>
        <v>522.83000000000004</v>
      </c>
      <c r="M72" s="321">
        <f t="shared" si="51"/>
        <v>7727.17</v>
      </c>
      <c r="N72" s="315">
        <v>1100</v>
      </c>
      <c r="O72" s="107" t="s">
        <v>617</v>
      </c>
      <c r="P72" s="322">
        <v>44417</v>
      </c>
      <c r="Q72" s="177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13">
        <v>13</v>
      </c>
      <c r="B73" s="344">
        <v>44414</v>
      </c>
      <c r="C73" s="314"/>
      <c r="D73" s="314" t="s">
        <v>898</v>
      </c>
      <c r="E73" s="303" t="s">
        <v>619</v>
      </c>
      <c r="F73" s="303">
        <v>569.5</v>
      </c>
      <c r="G73" s="303">
        <v>560</v>
      </c>
      <c r="H73" s="312">
        <v>575.5</v>
      </c>
      <c r="I73" s="315">
        <v>590</v>
      </c>
      <c r="J73" s="106" t="s">
        <v>910</v>
      </c>
      <c r="K73" s="319">
        <f t="shared" ref="K73:K74" si="52">H73-F73</f>
        <v>6</v>
      </c>
      <c r="L73" s="320">
        <f t="shared" ref="L73:L74" si="53">(H73*N73)*0.07%</f>
        <v>563.99000000000012</v>
      </c>
      <c r="M73" s="321">
        <f t="shared" ref="M73:M74" si="54">(K73*N73)-L73</f>
        <v>7836.01</v>
      </c>
      <c r="N73" s="315">
        <v>1400</v>
      </c>
      <c r="O73" s="107" t="s">
        <v>617</v>
      </c>
      <c r="P73" s="403">
        <v>44414</v>
      </c>
      <c r="Q73" s="177"/>
      <c r="R73" s="6" t="s">
        <v>623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3">
        <v>14</v>
      </c>
      <c r="B74" s="344">
        <v>44414</v>
      </c>
      <c r="C74" s="314"/>
      <c r="D74" s="314" t="s">
        <v>936</v>
      </c>
      <c r="E74" s="303" t="s">
        <v>619</v>
      </c>
      <c r="F74" s="303">
        <v>214.5</v>
      </c>
      <c r="G74" s="303">
        <v>210</v>
      </c>
      <c r="H74" s="312">
        <v>217.75</v>
      </c>
      <c r="I74" s="315">
        <v>222</v>
      </c>
      <c r="J74" s="106" t="s">
        <v>945</v>
      </c>
      <c r="K74" s="319">
        <f t="shared" si="52"/>
        <v>3.25</v>
      </c>
      <c r="L74" s="320">
        <f t="shared" si="53"/>
        <v>487.76000000000005</v>
      </c>
      <c r="M74" s="321">
        <f t="shared" si="54"/>
        <v>9912.24</v>
      </c>
      <c r="N74" s="315">
        <v>3200</v>
      </c>
      <c r="O74" s="107" t="s">
        <v>617</v>
      </c>
      <c r="P74" s="322">
        <v>44417</v>
      </c>
      <c r="Q74" s="177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54">
        <v>15</v>
      </c>
      <c r="B75" s="349">
        <v>44414</v>
      </c>
      <c r="C75" s="355"/>
      <c r="D75" s="355" t="s">
        <v>937</v>
      </c>
      <c r="E75" s="307" t="s">
        <v>619</v>
      </c>
      <c r="F75" s="307">
        <v>538.5</v>
      </c>
      <c r="G75" s="307">
        <v>528</v>
      </c>
      <c r="H75" s="351">
        <v>528</v>
      </c>
      <c r="I75" s="356">
        <v>560</v>
      </c>
      <c r="J75" s="334" t="s">
        <v>938</v>
      </c>
      <c r="K75" s="333">
        <f t="shared" ref="K75" si="55">H75-F75</f>
        <v>-10.5</v>
      </c>
      <c r="L75" s="335">
        <f t="shared" ref="L75" si="56">(H75*N75)*0.07%</f>
        <v>462.00000000000006</v>
      </c>
      <c r="M75" s="336">
        <f t="shared" ref="M75" si="57">(K75*N75)-L75</f>
        <v>-13587</v>
      </c>
      <c r="N75" s="333">
        <v>1250</v>
      </c>
      <c r="O75" s="337" t="s">
        <v>635</v>
      </c>
      <c r="P75" s="338">
        <v>44414</v>
      </c>
      <c r="Q75" s="177"/>
      <c r="R75" s="6" t="s">
        <v>623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54">
        <v>16</v>
      </c>
      <c r="B76" s="349">
        <v>44417</v>
      </c>
      <c r="C76" s="355"/>
      <c r="D76" s="355" t="s">
        <v>948</v>
      </c>
      <c r="E76" s="307" t="s">
        <v>619</v>
      </c>
      <c r="F76" s="307">
        <v>1143</v>
      </c>
      <c r="G76" s="307">
        <v>1127</v>
      </c>
      <c r="H76" s="351">
        <v>1127</v>
      </c>
      <c r="I76" s="356">
        <v>1175</v>
      </c>
      <c r="J76" s="334" t="s">
        <v>949</v>
      </c>
      <c r="K76" s="333">
        <f t="shared" ref="K76:K78" si="58">H76-F76</f>
        <v>-16</v>
      </c>
      <c r="L76" s="335">
        <f t="shared" ref="L76:L78" si="59">(H76*N76)*0.07%</f>
        <v>670.56500000000005</v>
      </c>
      <c r="M76" s="336">
        <f t="shared" ref="M76:M78" si="60">(K76*N76)-L76</f>
        <v>-14270.565000000001</v>
      </c>
      <c r="N76" s="333">
        <v>850</v>
      </c>
      <c r="O76" s="337" t="s">
        <v>635</v>
      </c>
      <c r="P76" s="338">
        <v>44417</v>
      </c>
      <c r="Q76" s="177"/>
      <c r="R76" s="6" t="s">
        <v>623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13">
        <v>17</v>
      </c>
      <c r="B77" s="340">
        <v>44417</v>
      </c>
      <c r="C77" s="314"/>
      <c r="D77" s="314" t="s">
        <v>950</v>
      </c>
      <c r="E77" s="303" t="s">
        <v>619</v>
      </c>
      <c r="F77" s="303">
        <v>2632</v>
      </c>
      <c r="G77" s="303">
        <v>2595</v>
      </c>
      <c r="H77" s="312">
        <v>2664</v>
      </c>
      <c r="I77" s="315" t="s">
        <v>951</v>
      </c>
      <c r="J77" s="106" t="s">
        <v>959</v>
      </c>
      <c r="K77" s="319">
        <f t="shared" si="58"/>
        <v>32</v>
      </c>
      <c r="L77" s="320">
        <f t="shared" si="59"/>
        <v>559.44000000000005</v>
      </c>
      <c r="M77" s="321">
        <f t="shared" si="60"/>
        <v>9040.56</v>
      </c>
      <c r="N77" s="315">
        <v>300</v>
      </c>
      <c r="O77" s="107" t="s">
        <v>617</v>
      </c>
      <c r="P77" s="322">
        <v>44418</v>
      </c>
      <c r="Q77" s="177"/>
      <c r="R77" s="6" t="s">
        <v>618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13">
        <v>18</v>
      </c>
      <c r="B78" s="340">
        <v>44417</v>
      </c>
      <c r="C78" s="314"/>
      <c r="D78" s="314" t="s">
        <v>931</v>
      </c>
      <c r="E78" s="303" t="s">
        <v>619</v>
      </c>
      <c r="F78" s="303">
        <v>669</v>
      </c>
      <c r="G78" s="303">
        <v>658</v>
      </c>
      <c r="H78" s="312">
        <v>676</v>
      </c>
      <c r="I78" s="315" t="s">
        <v>952</v>
      </c>
      <c r="J78" s="106" t="s">
        <v>984</v>
      </c>
      <c r="K78" s="319">
        <f t="shared" si="58"/>
        <v>7</v>
      </c>
      <c r="L78" s="320">
        <f t="shared" si="59"/>
        <v>520.5200000000001</v>
      </c>
      <c r="M78" s="321">
        <f t="shared" si="60"/>
        <v>7179.48</v>
      </c>
      <c r="N78" s="315">
        <v>1100</v>
      </c>
      <c r="O78" s="107" t="s">
        <v>617</v>
      </c>
      <c r="P78" s="322">
        <v>44420</v>
      </c>
      <c r="Q78" s="177"/>
      <c r="R78" s="6" t="s">
        <v>618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3">
        <v>19</v>
      </c>
      <c r="B79" s="340">
        <v>44417</v>
      </c>
      <c r="C79" s="314"/>
      <c r="D79" s="314" t="s">
        <v>953</v>
      </c>
      <c r="E79" s="303" t="s">
        <v>619</v>
      </c>
      <c r="F79" s="303">
        <v>941</v>
      </c>
      <c r="G79" s="303">
        <v>926</v>
      </c>
      <c r="H79" s="312">
        <v>952</v>
      </c>
      <c r="I79" s="315">
        <v>975</v>
      </c>
      <c r="J79" s="106" t="s">
        <v>958</v>
      </c>
      <c r="K79" s="319">
        <f t="shared" ref="K79" si="61">H79-F79</f>
        <v>11</v>
      </c>
      <c r="L79" s="320">
        <f t="shared" ref="L79" si="62">(H79*N79)*0.07%</f>
        <v>566.44000000000005</v>
      </c>
      <c r="M79" s="321">
        <f t="shared" ref="M79" si="63">(K79*N79)-L79</f>
        <v>8783.56</v>
      </c>
      <c r="N79" s="315">
        <v>850</v>
      </c>
      <c r="O79" s="107" t="s">
        <v>617</v>
      </c>
      <c r="P79" s="403">
        <v>44417</v>
      </c>
      <c r="Q79" s="177"/>
      <c r="R79" s="6" t="s">
        <v>623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s="392" customFormat="1" ht="13.5" customHeight="1">
      <c r="A80" s="313">
        <v>20</v>
      </c>
      <c r="B80" s="340">
        <v>44418</v>
      </c>
      <c r="C80" s="314"/>
      <c r="D80" s="314" t="s">
        <v>953</v>
      </c>
      <c r="E80" s="303" t="s">
        <v>619</v>
      </c>
      <c r="F80" s="303">
        <v>941</v>
      </c>
      <c r="G80" s="303">
        <v>926</v>
      </c>
      <c r="H80" s="312">
        <v>954</v>
      </c>
      <c r="I80" s="315">
        <v>975</v>
      </c>
      <c r="J80" s="106" t="s">
        <v>959</v>
      </c>
      <c r="K80" s="319">
        <f t="shared" ref="K80:K81" si="64">H80-F80</f>
        <v>13</v>
      </c>
      <c r="L80" s="320">
        <f t="shared" ref="L80:L81" si="65">(H80*N80)*0.07%</f>
        <v>567.63000000000011</v>
      </c>
      <c r="M80" s="321">
        <f t="shared" ref="M80:M81" si="66">(K80*N80)-L80</f>
        <v>10482.369999999999</v>
      </c>
      <c r="N80" s="315">
        <v>850</v>
      </c>
      <c r="O80" s="107" t="s">
        <v>617</v>
      </c>
      <c r="P80" s="403">
        <v>44418</v>
      </c>
      <c r="Q80" s="389"/>
      <c r="R80" s="390" t="s">
        <v>623</v>
      </c>
      <c r="S80" s="1"/>
      <c r="T80" s="1"/>
      <c r="U80" s="1"/>
      <c r="V80" s="1"/>
      <c r="W80" s="1"/>
      <c r="X80" s="1"/>
      <c r="Y80" s="1"/>
      <c r="Z80" s="1"/>
      <c r="AA80" s="1"/>
      <c r="AB80" s="391"/>
      <c r="AC80" s="391"/>
      <c r="AD80" s="391"/>
      <c r="AE80" s="391"/>
      <c r="AF80" s="391"/>
      <c r="AG80" s="391"/>
      <c r="AH80" s="391"/>
      <c r="AI80" s="391"/>
      <c r="AJ80" s="391"/>
      <c r="AK80" s="391"/>
      <c r="AL80" s="391"/>
    </row>
    <row r="81" spans="1:38" s="392" customFormat="1" ht="13.5" customHeight="1">
      <c r="A81" s="354">
        <v>21</v>
      </c>
      <c r="B81" s="331">
        <v>44418</v>
      </c>
      <c r="C81" s="355"/>
      <c r="D81" s="355" t="s">
        <v>961</v>
      </c>
      <c r="E81" s="307" t="s">
        <v>619</v>
      </c>
      <c r="F81" s="307">
        <v>212.75</v>
      </c>
      <c r="G81" s="307">
        <v>208.5</v>
      </c>
      <c r="H81" s="351">
        <v>209.25</v>
      </c>
      <c r="I81" s="356">
        <v>220</v>
      </c>
      <c r="J81" s="334" t="s">
        <v>977</v>
      </c>
      <c r="K81" s="333">
        <f t="shared" si="64"/>
        <v>-3.5</v>
      </c>
      <c r="L81" s="335">
        <f t="shared" si="65"/>
        <v>468.72000000000008</v>
      </c>
      <c r="M81" s="336">
        <f t="shared" si="66"/>
        <v>-11668.72</v>
      </c>
      <c r="N81" s="333">
        <v>3200</v>
      </c>
      <c r="O81" s="337" t="s">
        <v>635</v>
      </c>
      <c r="P81" s="338">
        <v>44418</v>
      </c>
      <c r="Q81" s="177"/>
      <c r="R81" s="6" t="s">
        <v>618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81"/>
      <c r="AG81" s="376"/>
      <c r="AH81" s="182"/>
      <c r="AI81" s="182"/>
      <c r="AJ81" s="111"/>
      <c r="AK81" s="111"/>
      <c r="AL81" s="111"/>
    </row>
    <row r="82" spans="1:38" s="392" customFormat="1" ht="13.5" customHeight="1">
      <c r="A82" s="313">
        <v>22</v>
      </c>
      <c r="B82" s="340">
        <v>44419</v>
      </c>
      <c r="C82" s="314"/>
      <c r="D82" s="314" t="s">
        <v>978</v>
      </c>
      <c r="E82" s="303" t="s">
        <v>619</v>
      </c>
      <c r="F82" s="303">
        <v>519</v>
      </c>
      <c r="G82" s="303">
        <v>509.5</v>
      </c>
      <c r="H82" s="312">
        <v>527</v>
      </c>
      <c r="I82" s="315">
        <v>535</v>
      </c>
      <c r="J82" s="106" t="s">
        <v>984</v>
      </c>
      <c r="K82" s="319">
        <f t="shared" ref="K82" si="67">H82-F82</f>
        <v>8</v>
      </c>
      <c r="L82" s="320">
        <f t="shared" ref="L82" si="68">(H82*N82)*0.07%</f>
        <v>516.46</v>
      </c>
      <c r="M82" s="321">
        <f t="shared" ref="M82" si="69">(K82*N82)-L82</f>
        <v>10683.54</v>
      </c>
      <c r="N82" s="315">
        <v>1400</v>
      </c>
      <c r="O82" s="107" t="s">
        <v>617</v>
      </c>
      <c r="P82" s="322">
        <v>44420</v>
      </c>
      <c r="Q82" s="177"/>
      <c r="R82" s="6" t="s">
        <v>618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81"/>
      <c r="AG82" s="376"/>
      <c r="AH82" s="182"/>
      <c r="AI82" s="182"/>
      <c r="AJ82" s="111"/>
      <c r="AK82" s="111"/>
      <c r="AL82" s="111"/>
    </row>
    <row r="83" spans="1:38" s="392" customFormat="1" ht="13.5" customHeight="1">
      <c r="A83" s="313">
        <v>23</v>
      </c>
      <c r="B83" s="340">
        <v>44419</v>
      </c>
      <c r="C83" s="314"/>
      <c r="D83" s="314" t="s">
        <v>953</v>
      </c>
      <c r="E83" s="303" t="s">
        <v>619</v>
      </c>
      <c r="F83" s="303">
        <v>911</v>
      </c>
      <c r="G83" s="303">
        <v>896</v>
      </c>
      <c r="H83" s="312">
        <v>921</v>
      </c>
      <c r="I83" s="315" t="s">
        <v>979</v>
      </c>
      <c r="J83" s="106" t="s">
        <v>982</v>
      </c>
      <c r="K83" s="319">
        <f t="shared" ref="K83:K84" si="70">H83-F83</f>
        <v>10</v>
      </c>
      <c r="L83" s="320">
        <f t="shared" ref="L83:L84" si="71">(H83*N83)*0.07%</f>
        <v>547.99500000000012</v>
      </c>
      <c r="M83" s="321">
        <f t="shared" ref="M83:M84" si="72">(K83*N83)-L83</f>
        <v>7952.0050000000001</v>
      </c>
      <c r="N83" s="315">
        <v>850</v>
      </c>
      <c r="O83" s="107" t="s">
        <v>617</v>
      </c>
      <c r="P83" s="403">
        <v>44419</v>
      </c>
      <c r="Q83" s="177"/>
      <c r="R83" s="6" t="s">
        <v>623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04"/>
      <c r="AG83" s="376"/>
      <c r="AH83" s="182"/>
      <c r="AI83" s="182"/>
      <c r="AJ83" s="111"/>
      <c r="AK83" s="111"/>
      <c r="AL83" s="111"/>
    </row>
    <row r="84" spans="1:38" s="392" customFormat="1" ht="13.5" customHeight="1">
      <c r="A84" s="354">
        <v>24</v>
      </c>
      <c r="B84" s="331">
        <v>44420</v>
      </c>
      <c r="C84" s="355"/>
      <c r="D84" s="355" t="s">
        <v>994</v>
      </c>
      <c r="E84" s="307" t="s">
        <v>619</v>
      </c>
      <c r="F84" s="307">
        <v>1440</v>
      </c>
      <c r="G84" s="307">
        <v>1424</v>
      </c>
      <c r="H84" s="351">
        <v>1424</v>
      </c>
      <c r="I84" s="356" t="s">
        <v>995</v>
      </c>
      <c r="J84" s="334" t="s">
        <v>977</v>
      </c>
      <c r="K84" s="333">
        <f t="shared" si="70"/>
        <v>-16</v>
      </c>
      <c r="L84" s="335">
        <f t="shared" si="71"/>
        <v>797.44000000000017</v>
      </c>
      <c r="M84" s="336">
        <f t="shared" si="72"/>
        <v>-13597.44</v>
      </c>
      <c r="N84" s="333">
        <v>800</v>
      </c>
      <c r="O84" s="337" t="s">
        <v>635</v>
      </c>
      <c r="P84" s="338">
        <v>44421</v>
      </c>
      <c r="Q84" s="177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04"/>
      <c r="AG84" s="376"/>
      <c r="AH84" s="182"/>
      <c r="AI84" s="182"/>
      <c r="AJ84" s="111"/>
      <c r="AK84" s="111"/>
      <c r="AL84" s="111"/>
    </row>
    <row r="85" spans="1:38" s="392" customFormat="1" ht="13.5" customHeight="1">
      <c r="A85" s="451">
        <v>25</v>
      </c>
      <c r="B85" s="453">
        <v>44421</v>
      </c>
      <c r="C85" s="114"/>
      <c r="D85" s="182" t="s">
        <v>931</v>
      </c>
      <c r="E85" s="111" t="s">
        <v>619</v>
      </c>
      <c r="F85" s="111" t="s">
        <v>1023</v>
      </c>
      <c r="G85" s="111">
        <v>657</v>
      </c>
      <c r="H85" s="111"/>
      <c r="I85" s="117">
        <v>690</v>
      </c>
      <c r="J85" s="455" t="s">
        <v>620</v>
      </c>
      <c r="K85" s="179"/>
      <c r="L85" s="179"/>
      <c r="M85" s="457"/>
      <c r="N85" s="455"/>
      <c r="O85" s="447"/>
      <c r="P85" s="449"/>
      <c r="Q85" s="177"/>
      <c r="R85" s="6" t="s">
        <v>618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04"/>
      <c r="AG85" s="376"/>
      <c r="AH85" s="182"/>
      <c r="AI85" s="182"/>
      <c r="AJ85" s="111"/>
      <c r="AK85" s="111"/>
      <c r="AL85" s="111"/>
    </row>
    <row r="86" spans="1:38" s="392" customFormat="1" ht="13.5" customHeight="1">
      <c r="A86" s="452"/>
      <c r="B86" s="454"/>
      <c r="C86" s="114"/>
      <c r="D86" s="182" t="s">
        <v>1024</v>
      </c>
      <c r="E86" s="111" t="s">
        <v>965</v>
      </c>
      <c r="F86" s="433" t="s">
        <v>1025</v>
      </c>
      <c r="G86" s="111"/>
      <c r="H86" s="111"/>
      <c r="I86" s="117"/>
      <c r="J86" s="456"/>
      <c r="K86" s="386"/>
      <c r="L86" s="387"/>
      <c r="M86" s="458"/>
      <c r="N86" s="456"/>
      <c r="O86" s="448"/>
      <c r="P86" s="450"/>
      <c r="Q86" s="177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8"/>
      <c r="AG86" s="376"/>
      <c r="AH86" s="182"/>
      <c r="AI86" s="182"/>
      <c r="AJ86" s="111"/>
      <c r="AK86" s="111"/>
      <c r="AL86" s="111"/>
    </row>
    <row r="87" spans="1:38" s="392" customFormat="1" ht="13.5" customHeight="1">
      <c r="A87" s="418"/>
      <c r="B87" s="376"/>
      <c r="C87" s="182"/>
      <c r="D87" s="182"/>
      <c r="E87" s="111"/>
      <c r="F87" s="111"/>
      <c r="G87" s="111"/>
      <c r="H87" s="117"/>
      <c r="I87" s="420"/>
      <c r="J87" s="420"/>
      <c r="K87" s="419"/>
      <c r="L87" s="179"/>
      <c r="M87" s="183"/>
      <c r="N87" s="420"/>
      <c r="O87" s="417"/>
      <c r="P87" s="185"/>
      <c r="Q87" s="177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8"/>
      <c r="AG87" s="376"/>
      <c r="AH87" s="182"/>
      <c r="AI87" s="182"/>
      <c r="AJ87" s="111"/>
      <c r="AK87" s="111"/>
      <c r="AL87" s="111"/>
    </row>
    <row r="88" spans="1:38" s="392" customFormat="1" ht="13.5" customHeight="1">
      <c r="A88" s="181"/>
      <c r="B88" s="376"/>
      <c r="C88" s="182"/>
      <c r="D88" s="182"/>
      <c r="E88" s="111"/>
      <c r="F88" s="111"/>
      <c r="G88" s="111"/>
      <c r="H88" s="117"/>
      <c r="I88" s="178"/>
      <c r="J88" s="178"/>
      <c r="K88" s="385"/>
      <c r="L88" s="179"/>
      <c r="M88" s="183"/>
      <c r="N88" s="178"/>
      <c r="O88" s="184"/>
      <c r="P88" s="185"/>
      <c r="Q88" s="177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81"/>
      <c r="AG88" s="376"/>
      <c r="AH88" s="182"/>
      <c r="AI88" s="182"/>
      <c r="AJ88" s="111"/>
      <c r="AK88" s="111"/>
      <c r="AL88" s="111"/>
    </row>
    <row r="89" spans="1:38" ht="13.5" customHeight="1">
      <c r="A89" s="451"/>
      <c r="B89" s="453"/>
      <c r="C89" s="114"/>
      <c r="D89" s="182"/>
      <c r="E89" s="111"/>
      <c r="F89" s="111"/>
      <c r="G89" s="111"/>
      <c r="H89" s="111"/>
      <c r="I89" s="117"/>
      <c r="J89" s="455"/>
      <c r="K89" s="179"/>
      <c r="L89" s="179"/>
      <c r="M89" s="457"/>
      <c r="N89" s="455"/>
      <c r="O89" s="447"/>
      <c r="P89" s="449"/>
      <c r="Q89" s="177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452"/>
      <c r="B90" s="454"/>
      <c r="C90" s="114"/>
      <c r="D90" s="182"/>
      <c r="E90" s="111"/>
      <c r="F90" s="111"/>
      <c r="G90" s="111"/>
      <c r="H90" s="111"/>
      <c r="I90" s="117"/>
      <c r="J90" s="456"/>
      <c r="K90" s="386"/>
      <c r="L90" s="387"/>
      <c r="M90" s="458"/>
      <c r="N90" s="456"/>
      <c r="O90" s="448"/>
      <c r="P90" s="450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128"/>
      <c r="B91" s="129"/>
      <c r="C91" s="166"/>
      <c r="D91" s="186"/>
      <c r="E91" s="187"/>
      <c r="F91" s="128"/>
      <c r="G91" s="128"/>
      <c r="H91" s="128"/>
      <c r="I91" s="168"/>
      <c r="J91" s="168"/>
      <c r="K91" s="168"/>
      <c r="L91" s="168"/>
      <c r="M91" s="168"/>
      <c r="N91" s="168"/>
      <c r="O91" s="168"/>
      <c r="P91" s="168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188"/>
      <c r="B92" s="129"/>
      <c r="C92" s="130"/>
      <c r="D92" s="189"/>
      <c r="E92" s="133"/>
      <c r="F92" s="133"/>
      <c r="G92" s="133"/>
      <c r="H92" s="133"/>
      <c r="I92" s="133"/>
      <c r="J92" s="6"/>
      <c r="K92" s="133"/>
      <c r="L92" s="133"/>
      <c r="M92" s="6"/>
      <c r="N92" s="1"/>
      <c r="O92" s="130"/>
      <c r="P92" s="44"/>
      <c r="Q92" s="44"/>
      <c r="R92" s="6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</row>
    <row r="93" spans="1:38" ht="12.75" customHeight="1">
      <c r="A93" s="190" t="s">
        <v>646</v>
      </c>
      <c r="B93" s="190"/>
      <c r="C93" s="190"/>
      <c r="D93" s="190"/>
      <c r="E93" s="191"/>
      <c r="F93" s="133"/>
      <c r="G93" s="133"/>
      <c r="H93" s="133"/>
      <c r="I93" s="133"/>
      <c r="J93" s="1"/>
      <c r="K93" s="6"/>
      <c r="L93" s="6"/>
      <c r="M93" s="6"/>
      <c r="N93" s="1"/>
      <c r="O93" s="1"/>
      <c r="P93" s="44"/>
      <c r="Q93" s="44"/>
      <c r="R93" s="6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</row>
    <row r="94" spans="1:38" ht="38.25" customHeight="1">
      <c r="A94" s="102" t="s">
        <v>16</v>
      </c>
      <c r="B94" s="102" t="s">
        <v>590</v>
      </c>
      <c r="C94" s="102"/>
      <c r="D94" s="103" t="s">
        <v>604</v>
      </c>
      <c r="E94" s="102" t="s">
        <v>605</v>
      </c>
      <c r="F94" s="102" t="s">
        <v>606</v>
      </c>
      <c r="G94" s="102" t="s">
        <v>633</v>
      </c>
      <c r="H94" s="102" t="s">
        <v>608</v>
      </c>
      <c r="I94" s="102" t="s">
        <v>609</v>
      </c>
      <c r="J94" s="101" t="s">
        <v>610</v>
      </c>
      <c r="K94" s="101" t="s">
        <v>647</v>
      </c>
      <c r="L94" s="104" t="s">
        <v>612</v>
      </c>
      <c r="M94" s="176" t="s">
        <v>643</v>
      </c>
      <c r="N94" s="102" t="s">
        <v>644</v>
      </c>
      <c r="O94" s="102" t="s">
        <v>614</v>
      </c>
      <c r="P94" s="103" t="s">
        <v>615</v>
      </c>
      <c r="Q94" s="44"/>
      <c r="R94" s="6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</row>
    <row r="95" spans="1:38" ht="12.75" customHeight="1">
      <c r="A95" s="428">
        <v>1</v>
      </c>
      <c r="B95" s="331">
        <v>44403</v>
      </c>
      <c r="C95" s="358"/>
      <c r="D95" s="429" t="s">
        <v>858</v>
      </c>
      <c r="E95" s="330" t="s">
        <v>619</v>
      </c>
      <c r="F95" s="330">
        <v>2.1</v>
      </c>
      <c r="G95" s="330">
        <v>0.75</v>
      </c>
      <c r="H95" s="330">
        <v>0.75</v>
      </c>
      <c r="I95" s="333" t="s">
        <v>866</v>
      </c>
      <c r="J95" s="334" t="s">
        <v>1012</v>
      </c>
      <c r="K95" s="425">
        <f t="shared" ref="K95" si="73">H95-F95</f>
        <v>-1.35</v>
      </c>
      <c r="L95" s="425">
        <v>100</v>
      </c>
      <c r="M95" s="334">
        <f t="shared" ref="M95" si="74">(K95*N95)-100</f>
        <v>-4420</v>
      </c>
      <c r="N95" s="334">
        <v>3200</v>
      </c>
      <c r="O95" s="426" t="s">
        <v>635</v>
      </c>
      <c r="P95" s="427">
        <v>44421</v>
      </c>
      <c r="Q95" s="177"/>
      <c r="R95" s="192" t="s">
        <v>618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354">
        <v>2</v>
      </c>
      <c r="B96" s="349">
        <v>44411</v>
      </c>
      <c r="C96" s="421"/>
      <c r="D96" s="422" t="s">
        <v>892</v>
      </c>
      <c r="E96" s="354" t="s">
        <v>619</v>
      </c>
      <c r="F96" s="354">
        <v>66.5</v>
      </c>
      <c r="G96" s="354">
        <v>19</v>
      </c>
      <c r="H96" s="354">
        <v>26</v>
      </c>
      <c r="I96" s="356" t="s">
        <v>893</v>
      </c>
      <c r="J96" s="346" t="s">
        <v>905</v>
      </c>
      <c r="K96" s="423">
        <f t="shared" ref="K96" si="75">H96-F96</f>
        <v>-40.5</v>
      </c>
      <c r="L96" s="423">
        <v>100</v>
      </c>
      <c r="M96" s="346">
        <f t="shared" ref="M96" si="76">(K96*N96)-100</f>
        <v>-2125</v>
      </c>
      <c r="N96" s="346">
        <v>50</v>
      </c>
      <c r="O96" s="348" t="s">
        <v>635</v>
      </c>
      <c r="P96" s="424">
        <v>44411</v>
      </c>
      <c r="Q96" s="177"/>
      <c r="R96" s="192" t="s">
        <v>618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354">
        <v>3</v>
      </c>
      <c r="B97" s="349">
        <v>44411</v>
      </c>
      <c r="C97" s="421"/>
      <c r="D97" s="422" t="s">
        <v>894</v>
      </c>
      <c r="E97" s="354" t="s">
        <v>619</v>
      </c>
      <c r="F97" s="354">
        <v>150</v>
      </c>
      <c r="G97" s="354">
        <v>35</v>
      </c>
      <c r="H97" s="354">
        <v>35</v>
      </c>
      <c r="I97" s="356" t="s">
        <v>895</v>
      </c>
      <c r="J97" s="346" t="s">
        <v>1011</v>
      </c>
      <c r="K97" s="347">
        <f t="shared" ref="K97:K98" si="77">H97-F97</f>
        <v>-115</v>
      </c>
      <c r="L97" s="347">
        <v>100</v>
      </c>
      <c r="M97" s="346">
        <f t="shared" ref="M97:M98" si="78">(K97*N97)-100</f>
        <v>-2975</v>
      </c>
      <c r="N97" s="308">
        <v>25</v>
      </c>
      <c r="O97" s="348" t="s">
        <v>635</v>
      </c>
      <c r="P97" s="323">
        <v>44412</v>
      </c>
      <c r="Q97" s="177"/>
      <c r="R97" s="192" t="s">
        <v>623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354">
        <v>4</v>
      </c>
      <c r="B98" s="349">
        <v>44412</v>
      </c>
      <c r="C98" s="421"/>
      <c r="D98" s="422" t="s">
        <v>918</v>
      </c>
      <c r="E98" s="354" t="s">
        <v>619</v>
      </c>
      <c r="F98" s="354">
        <v>26.5</v>
      </c>
      <c r="G98" s="354">
        <v>14</v>
      </c>
      <c r="H98" s="354">
        <v>14</v>
      </c>
      <c r="I98" s="356" t="s">
        <v>919</v>
      </c>
      <c r="J98" s="334" t="s">
        <v>1014</v>
      </c>
      <c r="K98" s="425">
        <f t="shared" si="77"/>
        <v>-12.5</v>
      </c>
      <c r="L98" s="425">
        <v>100</v>
      </c>
      <c r="M98" s="334">
        <f t="shared" si="78"/>
        <v>-4475</v>
      </c>
      <c r="N98" s="334">
        <v>350</v>
      </c>
      <c r="O98" s="426" t="s">
        <v>635</v>
      </c>
      <c r="P98" s="427">
        <v>44421</v>
      </c>
      <c r="Q98" s="177"/>
      <c r="R98" s="192" t="s">
        <v>618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>
      <c r="A99" s="354">
        <v>5</v>
      </c>
      <c r="B99" s="349">
        <v>44412</v>
      </c>
      <c r="C99" s="421"/>
      <c r="D99" s="422" t="s">
        <v>920</v>
      </c>
      <c r="E99" s="354" t="s">
        <v>619</v>
      </c>
      <c r="F99" s="354">
        <v>51</v>
      </c>
      <c r="G99" s="354">
        <v>8</v>
      </c>
      <c r="H99" s="354">
        <v>8</v>
      </c>
      <c r="I99" s="356" t="s">
        <v>921</v>
      </c>
      <c r="J99" s="346" t="s">
        <v>928</v>
      </c>
      <c r="K99" s="347">
        <f t="shared" ref="K99:K100" si="79">H99-F99</f>
        <v>-43</v>
      </c>
      <c r="L99" s="347">
        <v>100</v>
      </c>
      <c r="M99" s="346">
        <f t="shared" ref="M99:M100" si="80">(K99*N99)-100</f>
        <v>-2250</v>
      </c>
      <c r="N99" s="308">
        <v>50</v>
      </c>
      <c r="O99" s="348" t="s">
        <v>635</v>
      </c>
      <c r="P99" s="323">
        <v>44413</v>
      </c>
      <c r="Q99" s="177"/>
      <c r="R99" s="192" t="s">
        <v>623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354">
        <v>6</v>
      </c>
      <c r="B100" s="349">
        <v>44418</v>
      </c>
      <c r="C100" s="421"/>
      <c r="D100" s="422" t="s">
        <v>962</v>
      </c>
      <c r="E100" s="354" t="s">
        <v>619</v>
      </c>
      <c r="F100" s="354">
        <v>2.75</v>
      </c>
      <c r="G100" s="354">
        <v>1.3</v>
      </c>
      <c r="H100" s="354">
        <v>1.3</v>
      </c>
      <c r="I100" s="356" t="s">
        <v>963</v>
      </c>
      <c r="J100" s="334" t="s">
        <v>1013</v>
      </c>
      <c r="K100" s="425">
        <f t="shared" si="79"/>
        <v>-1.45</v>
      </c>
      <c r="L100" s="425">
        <v>100</v>
      </c>
      <c r="M100" s="334">
        <f t="shared" si="80"/>
        <v>-3870</v>
      </c>
      <c r="N100" s="334">
        <v>2600</v>
      </c>
      <c r="O100" s="426" t="s">
        <v>635</v>
      </c>
      <c r="P100" s="427">
        <v>44421</v>
      </c>
      <c r="Q100" s="177"/>
      <c r="R100" s="192" t="s">
        <v>618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303">
        <v>7</v>
      </c>
      <c r="B101" s="344">
        <v>44418</v>
      </c>
      <c r="C101" s="311"/>
      <c r="D101" s="353" t="s">
        <v>964</v>
      </c>
      <c r="E101" s="303" t="s">
        <v>965</v>
      </c>
      <c r="F101" s="303">
        <v>80</v>
      </c>
      <c r="G101" s="303">
        <v>140</v>
      </c>
      <c r="H101" s="303">
        <v>62</v>
      </c>
      <c r="I101" s="312">
        <v>0.1</v>
      </c>
      <c r="J101" s="388" t="s">
        <v>966</v>
      </c>
      <c r="K101" s="400">
        <f>F101-H101</f>
        <v>18</v>
      </c>
      <c r="L101" s="400">
        <v>100</v>
      </c>
      <c r="M101" s="388">
        <f t="shared" ref="M101:M102" si="81">(K101*N101)-100</f>
        <v>800</v>
      </c>
      <c r="N101" s="106">
        <v>50</v>
      </c>
      <c r="O101" s="401" t="s">
        <v>617</v>
      </c>
      <c r="P101" s="402">
        <v>44418</v>
      </c>
      <c r="Q101" s="177"/>
      <c r="R101" s="192" t="s">
        <v>618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s="372" customFormat="1" ht="12.75" customHeight="1">
      <c r="A102" s="303">
        <v>8</v>
      </c>
      <c r="B102" s="344">
        <v>44419</v>
      </c>
      <c r="C102" s="311"/>
      <c r="D102" s="353" t="s">
        <v>980</v>
      </c>
      <c r="E102" s="303" t="s">
        <v>619</v>
      </c>
      <c r="F102" s="303">
        <v>23</v>
      </c>
      <c r="G102" s="303">
        <v>10</v>
      </c>
      <c r="H102" s="303">
        <v>33.5</v>
      </c>
      <c r="I102" s="312" t="s">
        <v>919</v>
      </c>
      <c r="J102" s="388" t="s">
        <v>1015</v>
      </c>
      <c r="K102" s="430">
        <f t="shared" ref="K102" si="82">H102-F102</f>
        <v>10.5</v>
      </c>
      <c r="L102" s="430">
        <v>100</v>
      </c>
      <c r="M102" s="431">
        <f t="shared" si="81"/>
        <v>3050</v>
      </c>
      <c r="N102" s="431">
        <v>300</v>
      </c>
      <c r="O102" s="401" t="s">
        <v>617</v>
      </c>
      <c r="P102" s="432">
        <v>44421</v>
      </c>
      <c r="Q102" s="415"/>
      <c r="R102" s="416" t="s">
        <v>623</v>
      </c>
      <c r="S102" s="370"/>
      <c r="T102" s="370"/>
      <c r="U102" s="370"/>
      <c r="V102" s="370"/>
      <c r="W102" s="370"/>
      <c r="X102" s="370"/>
      <c r="Y102" s="370"/>
      <c r="Z102" s="370"/>
      <c r="AA102" s="370"/>
      <c r="AB102" s="370"/>
      <c r="AC102" s="370"/>
      <c r="AD102" s="370"/>
      <c r="AE102" s="370"/>
      <c r="AF102" s="370"/>
      <c r="AG102" s="370"/>
      <c r="AH102" s="370"/>
      <c r="AI102" s="370"/>
      <c r="AJ102" s="370"/>
      <c r="AK102" s="370"/>
      <c r="AL102" s="370"/>
    </row>
    <row r="103" spans="1:38" s="372" customFormat="1" ht="12.75" customHeight="1">
      <c r="A103" s="303">
        <v>9</v>
      </c>
      <c r="B103" s="344">
        <v>44419</v>
      </c>
      <c r="C103" s="311"/>
      <c r="D103" s="353" t="s">
        <v>981</v>
      </c>
      <c r="E103" s="303" t="s">
        <v>619</v>
      </c>
      <c r="F103" s="303">
        <v>47</v>
      </c>
      <c r="G103" s="303">
        <v>34</v>
      </c>
      <c r="H103" s="303">
        <v>53.5</v>
      </c>
      <c r="I103" s="312">
        <v>80</v>
      </c>
      <c r="J103" s="388" t="s">
        <v>1017</v>
      </c>
      <c r="K103" s="430">
        <f t="shared" ref="K103" si="83">H103-F103</f>
        <v>6.5</v>
      </c>
      <c r="L103" s="430">
        <v>100</v>
      </c>
      <c r="M103" s="431">
        <f t="shared" ref="M103" si="84">(K103*N103)-100</f>
        <v>1850</v>
      </c>
      <c r="N103" s="431">
        <v>300</v>
      </c>
      <c r="O103" s="401" t="s">
        <v>617</v>
      </c>
      <c r="P103" s="432">
        <v>44421</v>
      </c>
      <c r="Q103" s="415"/>
      <c r="R103" s="416" t="s">
        <v>623</v>
      </c>
      <c r="S103" s="370"/>
      <c r="T103" s="370"/>
      <c r="U103" s="370"/>
      <c r="V103" s="370"/>
      <c r="W103" s="370"/>
      <c r="X103" s="370"/>
      <c r="Y103" s="370"/>
      <c r="Z103" s="370"/>
      <c r="AA103" s="370"/>
      <c r="AB103" s="370"/>
      <c r="AC103" s="370"/>
      <c r="AD103" s="370"/>
      <c r="AE103" s="370"/>
      <c r="AF103" s="370"/>
      <c r="AG103" s="370"/>
      <c r="AH103" s="370"/>
      <c r="AI103" s="370"/>
      <c r="AJ103" s="370"/>
      <c r="AK103" s="370"/>
      <c r="AL103" s="370"/>
    </row>
    <row r="104" spans="1:38" s="372" customFormat="1" ht="12.75" customHeight="1">
      <c r="A104" s="303">
        <v>10</v>
      </c>
      <c r="B104" s="344">
        <v>44420</v>
      </c>
      <c r="C104" s="311"/>
      <c r="D104" s="353" t="s">
        <v>985</v>
      </c>
      <c r="E104" s="303" t="s">
        <v>965</v>
      </c>
      <c r="F104" s="303">
        <v>5.75</v>
      </c>
      <c r="G104" s="303">
        <v>9</v>
      </c>
      <c r="H104" s="303">
        <v>3.75</v>
      </c>
      <c r="I104" s="312">
        <v>0.1</v>
      </c>
      <c r="J104" s="388" t="s">
        <v>986</v>
      </c>
      <c r="K104" s="400">
        <f>F104-H104</f>
        <v>2</v>
      </c>
      <c r="L104" s="400">
        <v>100</v>
      </c>
      <c r="M104" s="388">
        <f t="shared" ref="M104:M106" si="85">(K104*N104)-100</f>
        <v>2700</v>
      </c>
      <c r="N104" s="106">
        <v>1400</v>
      </c>
      <c r="O104" s="401" t="s">
        <v>617</v>
      </c>
      <c r="P104" s="402">
        <v>44420</v>
      </c>
      <c r="Q104" s="415"/>
      <c r="R104" s="416" t="s">
        <v>618</v>
      </c>
      <c r="S104" s="370"/>
      <c r="T104" s="370"/>
      <c r="U104" s="370"/>
      <c r="V104" s="370"/>
      <c r="W104" s="370"/>
      <c r="X104" s="370"/>
      <c r="Y104" s="370"/>
      <c r="Z104" s="370"/>
      <c r="AA104" s="370"/>
      <c r="AB104" s="370"/>
      <c r="AC104" s="370"/>
      <c r="AD104" s="370"/>
      <c r="AE104" s="370"/>
      <c r="AF104" s="370"/>
      <c r="AG104" s="370"/>
      <c r="AH104" s="370"/>
      <c r="AI104" s="370"/>
      <c r="AJ104" s="370"/>
      <c r="AK104" s="370"/>
      <c r="AL104" s="370"/>
    </row>
    <row r="105" spans="1:38" s="372" customFormat="1" ht="12.75" customHeight="1">
      <c r="A105" s="307">
        <v>11</v>
      </c>
      <c r="B105" s="349">
        <v>44420</v>
      </c>
      <c r="C105" s="305"/>
      <c r="D105" s="350" t="s">
        <v>988</v>
      </c>
      <c r="E105" s="307" t="s">
        <v>619</v>
      </c>
      <c r="F105" s="307">
        <v>62</v>
      </c>
      <c r="G105" s="307"/>
      <c r="H105" s="307">
        <v>22.5</v>
      </c>
      <c r="I105" s="351" t="s">
        <v>989</v>
      </c>
      <c r="J105" s="346" t="s">
        <v>990</v>
      </c>
      <c r="K105" s="347">
        <f t="shared" ref="K105" si="86">H105-F105</f>
        <v>-39.5</v>
      </c>
      <c r="L105" s="347">
        <v>100</v>
      </c>
      <c r="M105" s="346">
        <f t="shared" si="85"/>
        <v>-1087.5</v>
      </c>
      <c r="N105" s="308">
        <v>25</v>
      </c>
      <c r="O105" s="348" t="s">
        <v>635</v>
      </c>
      <c r="P105" s="323">
        <v>44420</v>
      </c>
      <c r="Q105" s="415"/>
      <c r="R105" s="416" t="s">
        <v>623</v>
      </c>
      <c r="S105" s="370"/>
      <c r="T105" s="370"/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370"/>
      <c r="AG105" s="370"/>
      <c r="AH105" s="370"/>
      <c r="AI105" s="370"/>
      <c r="AJ105" s="370"/>
      <c r="AK105" s="370"/>
      <c r="AL105" s="370"/>
    </row>
    <row r="106" spans="1:38" s="372" customFormat="1" ht="12.75" customHeight="1">
      <c r="A106" s="307">
        <v>12</v>
      </c>
      <c r="B106" s="349">
        <v>44420</v>
      </c>
      <c r="C106" s="305"/>
      <c r="D106" s="350" t="s">
        <v>991</v>
      </c>
      <c r="E106" s="307" t="s">
        <v>965</v>
      </c>
      <c r="F106" s="307">
        <v>72</v>
      </c>
      <c r="G106" s="307">
        <v>130</v>
      </c>
      <c r="H106" s="307">
        <v>125</v>
      </c>
      <c r="I106" s="351">
        <v>0.1</v>
      </c>
      <c r="J106" s="346" t="s">
        <v>1020</v>
      </c>
      <c r="K106" s="347">
        <f>F106-H106</f>
        <v>-53</v>
      </c>
      <c r="L106" s="347">
        <v>100</v>
      </c>
      <c r="M106" s="346">
        <f t="shared" si="85"/>
        <v>-2750</v>
      </c>
      <c r="N106" s="308">
        <v>50</v>
      </c>
      <c r="O106" s="348" t="s">
        <v>635</v>
      </c>
      <c r="P106" s="323">
        <v>44421</v>
      </c>
      <c r="Q106" s="415"/>
      <c r="R106" s="416" t="s">
        <v>618</v>
      </c>
      <c r="S106" s="370"/>
      <c r="T106" s="370"/>
      <c r="U106" s="370"/>
      <c r="V106" s="370"/>
      <c r="W106" s="370"/>
      <c r="X106" s="370"/>
      <c r="Y106" s="370"/>
      <c r="Z106" s="370"/>
      <c r="AA106" s="370"/>
      <c r="AB106" s="370"/>
      <c r="AC106" s="370"/>
      <c r="AD106" s="370"/>
      <c r="AE106" s="370"/>
      <c r="AF106" s="370"/>
      <c r="AG106" s="370"/>
      <c r="AH106" s="370"/>
      <c r="AI106" s="370"/>
      <c r="AJ106" s="370"/>
      <c r="AK106" s="370"/>
      <c r="AL106" s="370"/>
    </row>
    <row r="107" spans="1:38" s="372" customFormat="1" ht="12.75" customHeight="1">
      <c r="A107" s="303">
        <v>13</v>
      </c>
      <c r="B107" s="344">
        <v>44420</v>
      </c>
      <c r="C107" s="311"/>
      <c r="D107" s="353" t="s">
        <v>992</v>
      </c>
      <c r="E107" s="303" t="s">
        <v>619</v>
      </c>
      <c r="F107" s="303">
        <v>31</v>
      </c>
      <c r="G107" s="303">
        <v>15</v>
      </c>
      <c r="H107" s="303">
        <v>38</v>
      </c>
      <c r="I107" s="312" t="s">
        <v>993</v>
      </c>
      <c r="J107" s="388" t="s">
        <v>909</v>
      </c>
      <c r="K107" s="430">
        <f t="shared" ref="K107:K108" si="87">H107-F107</f>
        <v>7</v>
      </c>
      <c r="L107" s="430">
        <v>100</v>
      </c>
      <c r="M107" s="431">
        <f t="shared" ref="M107:M109" si="88">(K107*N107)-100</f>
        <v>2000</v>
      </c>
      <c r="N107" s="431">
        <v>300</v>
      </c>
      <c r="O107" s="401" t="s">
        <v>617</v>
      </c>
      <c r="P107" s="432">
        <v>44421</v>
      </c>
      <c r="Q107" s="415"/>
      <c r="R107" s="416" t="s">
        <v>623</v>
      </c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0"/>
    </row>
    <row r="108" spans="1:38" s="372" customFormat="1" ht="12.75" customHeight="1">
      <c r="A108" s="303">
        <v>14</v>
      </c>
      <c r="B108" s="344">
        <v>44421</v>
      </c>
      <c r="C108" s="311"/>
      <c r="D108" s="353" t="s">
        <v>1016</v>
      </c>
      <c r="E108" s="303" t="s">
        <v>619</v>
      </c>
      <c r="F108" s="303">
        <v>26.5</v>
      </c>
      <c r="G108" s="303">
        <v>18</v>
      </c>
      <c r="H108" s="303">
        <v>31.5</v>
      </c>
      <c r="I108" s="312" t="s">
        <v>919</v>
      </c>
      <c r="J108" s="388" t="s">
        <v>1017</v>
      </c>
      <c r="K108" s="430">
        <f t="shared" si="87"/>
        <v>5</v>
      </c>
      <c r="L108" s="430">
        <v>100</v>
      </c>
      <c r="M108" s="431">
        <f t="shared" si="88"/>
        <v>1400</v>
      </c>
      <c r="N108" s="431">
        <v>300</v>
      </c>
      <c r="O108" s="401" t="s">
        <v>617</v>
      </c>
      <c r="P108" s="432">
        <v>44421</v>
      </c>
      <c r="Q108" s="415"/>
      <c r="R108" s="416" t="s">
        <v>623</v>
      </c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L108" s="370"/>
    </row>
    <row r="109" spans="1:38" s="372" customFormat="1" ht="12.75" customHeight="1">
      <c r="A109" s="307">
        <v>15</v>
      </c>
      <c r="B109" s="349">
        <v>44421</v>
      </c>
      <c r="C109" s="305"/>
      <c r="D109" s="350" t="s">
        <v>1018</v>
      </c>
      <c r="E109" s="307" t="s">
        <v>965</v>
      </c>
      <c r="F109" s="307">
        <v>6.1</v>
      </c>
      <c r="G109" s="307">
        <v>10.1</v>
      </c>
      <c r="H109" s="307">
        <v>10.1</v>
      </c>
      <c r="I109" s="351">
        <v>0.1</v>
      </c>
      <c r="J109" s="346" t="s">
        <v>1019</v>
      </c>
      <c r="K109" s="347">
        <f>F109-H109</f>
        <v>-4</v>
      </c>
      <c r="L109" s="347">
        <v>100</v>
      </c>
      <c r="M109" s="346">
        <f t="shared" si="88"/>
        <v>-3300</v>
      </c>
      <c r="N109" s="308">
        <v>800</v>
      </c>
      <c r="O109" s="348" t="s">
        <v>635</v>
      </c>
      <c r="P109" s="352">
        <v>44421</v>
      </c>
      <c r="Q109" s="415"/>
      <c r="R109" s="416" t="s">
        <v>623</v>
      </c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70"/>
      <c r="AE109" s="370"/>
      <c r="AF109" s="370"/>
      <c r="AG109" s="370"/>
      <c r="AH109" s="370"/>
      <c r="AI109" s="370"/>
      <c r="AJ109" s="370"/>
      <c r="AK109" s="370"/>
      <c r="AL109" s="370"/>
    </row>
    <row r="110" spans="1:38" s="372" customFormat="1" ht="12.75" customHeight="1">
      <c r="A110" s="406">
        <v>16</v>
      </c>
      <c r="B110" s="407">
        <v>44421</v>
      </c>
      <c r="C110" s="408"/>
      <c r="D110" s="409" t="s">
        <v>981</v>
      </c>
      <c r="E110" s="406" t="s">
        <v>619</v>
      </c>
      <c r="F110" s="406" t="s">
        <v>1021</v>
      </c>
      <c r="G110" s="406">
        <v>30</v>
      </c>
      <c r="H110" s="406"/>
      <c r="I110" s="410" t="s">
        <v>1022</v>
      </c>
      <c r="J110" s="365" t="s">
        <v>620</v>
      </c>
      <c r="K110" s="411"/>
      <c r="L110" s="411"/>
      <c r="M110" s="365"/>
      <c r="N110" s="412"/>
      <c r="O110" s="413"/>
      <c r="P110" s="414"/>
      <c r="Q110" s="415"/>
      <c r="R110" s="416" t="s">
        <v>623</v>
      </c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L110" s="370"/>
    </row>
    <row r="111" spans="1:38" s="372" customFormat="1" ht="12.75" customHeight="1">
      <c r="A111" s="406"/>
      <c r="B111" s="407"/>
      <c r="C111" s="408"/>
      <c r="D111" s="409"/>
      <c r="E111" s="406"/>
      <c r="F111" s="406"/>
      <c r="G111" s="406"/>
      <c r="H111" s="406"/>
      <c r="I111" s="410"/>
      <c r="J111" s="365"/>
      <c r="K111" s="411"/>
      <c r="L111" s="411"/>
      <c r="M111" s="365"/>
      <c r="N111" s="412"/>
      <c r="O111" s="413"/>
      <c r="P111" s="414"/>
      <c r="Q111" s="415"/>
      <c r="R111" s="416"/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L111" s="370"/>
    </row>
    <row r="112" spans="1:38" ht="14.25" customHeight="1">
      <c r="A112" s="121"/>
      <c r="B112" s="112"/>
      <c r="C112" s="162"/>
      <c r="D112" s="114"/>
      <c r="E112" s="111"/>
      <c r="F112" s="111"/>
      <c r="G112" s="111"/>
      <c r="H112" s="111"/>
      <c r="I112" s="117"/>
      <c r="J112" s="117"/>
      <c r="K112" s="117"/>
      <c r="L112" s="117"/>
      <c r="M112" s="180"/>
      <c r="N112" s="117"/>
      <c r="O112" s="164"/>
      <c r="P112" s="163"/>
      <c r="Q112" s="177"/>
      <c r="R112" s="192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87"/>
      <c r="B115" s="193"/>
      <c r="C115" s="193"/>
      <c r="D115" s="194"/>
      <c r="E115" s="187"/>
      <c r="F115" s="195"/>
      <c r="G115" s="187"/>
      <c r="H115" s="187"/>
      <c r="I115" s="187"/>
      <c r="J115" s="193"/>
      <c r="K115" s="196"/>
      <c r="L115" s="187"/>
      <c r="M115" s="187"/>
      <c r="N115" s="187"/>
      <c r="O115" s="197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00" t="s">
        <v>648</v>
      </c>
      <c r="B116" s="198"/>
      <c r="C116" s="198"/>
      <c r="D116" s="199"/>
      <c r="E116" s="156"/>
      <c r="F116" s="6"/>
      <c r="G116" s="6"/>
      <c r="H116" s="157"/>
      <c r="I116" s="200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101" t="s">
        <v>16</v>
      </c>
      <c r="B117" s="102" t="s">
        <v>590</v>
      </c>
      <c r="C117" s="102"/>
      <c r="D117" s="103" t="s">
        <v>604</v>
      </c>
      <c r="E117" s="102" t="s">
        <v>605</v>
      </c>
      <c r="F117" s="102" t="s">
        <v>606</v>
      </c>
      <c r="G117" s="102" t="s">
        <v>607</v>
      </c>
      <c r="H117" s="102" t="s">
        <v>608</v>
      </c>
      <c r="I117" s="102" t="s">
        <v>609</v>
      </c>
      <c r="J117" s="101" t="s">
        <v>610</v>
      </c>
      <c r="K117" s="160" t="s">
        <v>634</v>
      </c>
      <c r="L117" s="161" t="s">
        <v>612</v>
      </c>
      <c r="M117" s="104" t="s">
        <v>613</v>
      </c>
      <c r="N117" s="102" t="s">
        <v>614</v>
      </c>
      <c r="O117" s="103" t="s">
        <v>615</v>
      </c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4.25" customHeight="1">
      <c r="A118" s="307">
        <v>1</v>
      </c>
      <c r="B118" s="318">
        <v>44363</v>
      </c>
      <c r="C118" s="405"/>
      <c r="D118" s="350" t="s">
        <v>283</v>
      </c>
      <c r="E118" s="395" t="s">
        <v>616</v>
      </c>
      <c r="F118" s="307">
        <v>2275</v>
      </c>
      <c r="G118" s="307">
        <v>2070</v>
      </c>
      <c r="H118" s="395">
        <v>2070</v>
      </c>
      <c r="I118" s="396" t="s">
        <v>649</v>
      </c>
      <c r="J118" s="308" t="s">
        <v>973</v>
      </c>
      <c r="K118" s="308">
        <f t="shared" ref="K118" si="89">H118-F118</f>
        <v>-205</v>
      </c>
      <c r="L118" s="309">
        <f>(F118*-0.8)/100</f>
        <v>-18.2</v>
      </c>
      <c r="M118" s="310">
        <f t="shared" ref="M118" si="90">(K118+L118)/F118</f>
        <v>-9.8109890109890102E-2</v>
      </c>
      <c r="N118" s="308" t="s">
        <v>635</v>
      </c>
      <c r="O118" s="323">
        <v>44419</v>
      </c>
      <c r="P118" s="105"/>
      <c r="Q118" s="1"/>
      <c r="R118" s="1" t="s">
        <v>618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1">
        <v>2</v>
      </c>
      <c r="B119" s="112">
        <v>44420</v>
      </c>
      <c r="C119" s="201"/>
      <c r="D119" s="114" t="s">
        <v>516</v>
      </c>
      <c r="E119" s="115" t="s">
        <v>619</v>
      </c>
      <c r="F119" s="111" t="s">
        <v>996</v>
      </c>
      <c r="G119" s="111">
        <v>284</v>
      </c>
      <c r="H119" s="115"/>
      <c r="I119" s="116" t="s">
        <v>997</v>
      </c>
      <c r="J119" s="117" t="s">
        <v>620</v>
      </c>
      <c r="K119" s="117"/>
      <c r="L119" s="118"/>
      <c r="M119" s="119"/>
      <c r="N119" s="117"/>
      <c r="O119" s="163"/>
      <c r="P119" s="105"/>
      <c r="Q119" s="1"/>
      <c r="R119" s="1" t="s">
        <v>618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202"/>
      <c r="B120" s="162"/>
      <c r="C120" s="203"/>
      <c r="D120" s="114"/>
      <c r="E120" s="204"/>
      <c r="F120" s="204"/>
      <c r="G120" s="204"/>
      <c r="H120" s="204"/>
      <c r="I120" s="204"/>
      <c r="J120" s="204"/>
      <c r="K120" s="205"/>
      <c r="L120" s="206"/>
      <c r="M120" s="204"/>
      <c r="N120" s="207"/>
      <c r="O120" s="208"/>
      <c r="P120" s="209"/>
      <c r="R120" s="6"/>
      <c r="S120" s="44"/>
      <c r="T120" s="1"/>
      <c r="U120" s="1"/>
      <c r="V120" s="1"/>
      <c r="W120" s="1"/>
      <c r="X120" s="1"/>
      <c r="Y120" s="1"/>
      <c r="Z120" s="1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12.75" customHeight="1">
      <c r="A121" s="140" t="s">
        <v>627</v>
      </c>
      <c r="B121" s="140"/>
      <c r="C121" s="140"/>
      <c r="D121" s="140"/>
      <c r="E121" s="44"/>
      <c r="F121" s="148" t="s">
        <v>629</v>
      </c>
      <c r="G121" s="61"/>
      <c r="H121" s="61"/>
      <c r="I121" s="61"/>
      <c r="J121" s="6"/>
      <c r="K121" s="172"/>
      <c r="L121" s="173"/>
      <c r="M121" s="6"/>
      <c r="N121" s="130"/>
      <c r="O121" s="210"/>
      <c r="P121" s="1"/>
      <c r="Q121" s="1"/>
      <c r="R121" s="6"/>
      <c r="S121" s="1"/>
      <c r="T121" s="1"/>
      <c r="U121" s="1"/>
      <c r="V121" s="1"/>
      <c r="W121" s="1"/>
      <c r="X121" s="1"/>
      <c r="Y121" s="1"/>
    </row>
    <row r="122" spans="1:38" ht="12.75" customHeight="1">
      <c r="A122" s="147" t="s">
        <v>628</v>
      </c>
      <c r="B122" s="140"/>
      <c r="C122" s="140"/>
      <c r="D122" s="140"/>
      <c r="E122" s="6"/>
      <c r="F122" s="148" t="s">
        <v>631</v>
      </c>
      <c r="G122" s="6"/>
      <c r="H122" s="6" t="s">
        <v>867</v>
      </c>
      <c r="I122" s="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47"/>
      <c r="B123" s="140"/>
      <c r="C123" s="140"/>
      <c r="D123" s="140"/>
      <c r="E123" s="6"/>
      <c r="F123" s="148"/>
      <c r="G123" s="6"/>
      <c r="H123" s="6"/>
      <c r="I123" s="6"/>
      <c r="J123" s="1"/>
      <c r="K123" s="6"/>
      <c r="L123" s="6"/>
      <c r="M123" s="6"/>
      <c r="N123" s="1"/>
      <c r="O123" s="1"/>
      <c r="Q123" s="1"/>
      <c r="R123" s="61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"/>
      <c r="B124" s="155" t="s">
        <v>650</v>
      </c>
      <c r="C124" s="155"/>
      <c r="D124" s="155"/>
      <c r="E124" s="155"/>
      <c r="F124" s="156"/>
      <c r="G124" s="6"/>
      <c r="H124" s="6"/>
      <c r="I124" s="157"/>
      <c r="J124" s="158"/>
      <c r="K124" s="159"/>
      <c r="L124" s="158"/>
      <c r="M124" s="6"/>
      <c r="N124" s="1"/>
      <c r="O124" s="1"/>
      <c r="Q124" s="1"/>
      <c r="R124" s="61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101" t="s">
        <v>16</v>
      </c>
      <c r="B125" s="102" t="s">
        <v>590</v>
      </c>
      <c r="C125" s="102"/>
      <c r="D125" s="103" t="s">
        <v>604</v>
      </c>
      <c r="E125" s="102" t="s">
        <v>605</v>
      </c>
      <c r="F125" s="102" t="s">
        <v>606</v>
      </c>
      <c r="G125" s="102" t="s">
        <v>633</v>
      </c>
      <c r="H125" s="102" t="s">
        <v>608</v>
      </c>
      <c r="I125" s="102" t="s">
        <v>609</v>
      </c>
      <c r="J125" s="211" t="s">
        <v>610</v>
      </c>
      <c r="K125" s="160" t="s">
        <v>634</v>
      </c>
      <c r="L125" s="176" t="s">
        <v>643</v>
      </c>
      <c r="M125" s="102" t="s">
        <v>644</v>
      </c>
      <c r="N125" s="161" t="s">
        <v>612</v>
      </c>
      <c r="O125" s="104" t="s">
        <v>613</v>
      </c>
      <c r="P125" s="102" t="s">
        <v>614</v>
      </c>
      <c r="Q125" s="103" t="s">
        <v>615</v>
      </c>
      <c r="R125" s="61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121"/>
      <c r="B126" s="123"/>
      <c r="C126" s="212"/>
      <c r="D126" s="124"/>
      <c r="E126" s="125"/>
      <c r="F126" s="213"/>
      <c r="G126" s="121"/>
      <c r="H126" s="125"/>
      <c r="I126" s="126"/>
      <c r="J126" s="214"/>
      <c r="K126" s="214"/>
      <c r="L126" s="215"/>
      <c r="M126" s="111"/>
      <c r="N126" s="215"/>
      <c r="O126" s="216"/>
      <c r="P126" s="217"/>
      <c r="Q126" s="218"/>
      <c r="R126" s="170"/>
      <c r="S126" s="134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8" ht="14.25" customHeight="1">
      <c r="A127" s="121"/>
      <c r="B127" s="123"/>
      <c r="C127" s="212"/>
      <c r="D127" s="124"/>
      <c r="E127" s="125"/>
      <c r="F127" s="213"/>
      <c r="G127" s="121"/>
      <c r="H127" s="125"/>
      <c r="I127" s="126"/>
      <c r="J127" s="214"/>
      <c r="K127" s="214"/>
      <c r="L127" s="215"/>
      <c r="M127" s="111"/>
      <c r="N127" s="215"/>
      <c r="O127" s="216"/>
      <c r="P127" s="217"/>
      <c r="Q127" s="218"/>
      <c r="R127" s="170"/>
      <c r="S127" s="134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8" ht="14.25" customHeight="1">
      <c r="A128" s="121"/>
      <c r="B128" s="123"/>
      <c r="C128" s="212"/>
      <c r="D128" s="124"/>
      <c r="E128" s="125"/>
      <c r="F128" s="213"/>
      <c r="G128" s="121"/>
      <c r="H128" s="125"/>
      <c r="I128" s="126"/>
      <c r="J128" s="214"/>
      <c r="K128" s="214"/>
      <c r="L128" s="215"/>
      <c r="M128" s="111"/>
      <c r="N128" s="215"/>
      <c r="O128" s="216"/>
      <c r="P128" s="217"/>
      <c r="Q128" s="218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21"/>
      <c r="B129" s="123"/>
      <c r="C129" s="212"/>
      <c r="D129" s="124"/>
      <c r="E129" s="125"/>
      <c r="F129" s="214"/>
      <c r="G129" s="121"/>
      <c r="H129" s="125"/>
      <c r="I129" s="126"/>
      <c r="J129" s="214"/>
      <c r="K129" s="214"/>
      <c r="L129" s="215"/>
      <c r="M129" s="111"/>
      <c r="N129" s="215"/>
      <c r="O129" s="216"/>
      <c r="P129" s="217"/>
      <c r="Q129" s="218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21"/>
      <c r="B130" s="123"/>
      <c r="C130" s="212"/>
      <c r="D130" s="124"/>
      <c r="E130" s="125"/>
      <c r="F130" s="214"/>
      <c r="G130" s="121"/>
      <c r="H130" s="125"/>
      <c r="I130" s="126"/>
      <c r="J130" s="214"/>
      <c r="K130" s="214"/>
      <c r="L130" s="215"/>
      <c r="M130" s="111"/>
      <c r="N130" s="215"/>
      <c r="O130" s="216"/>
      <c r="P130" s="217"/>
      <c r="Q130" s="218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21"/>
      <c r="B131" s="123"/>
      <c r="C131" s="212"/>
      <c r="D131" s="124"/>
      <c r="E131" s="125"/>
      <c r="F131" s="213"/>
      <c r="G131" s="121"/>
      <c r="H131" s="125"/>
      <c r="I131" s="126"/>
      <c r="J131" s="214"/>
      <c r="K131" s="214"/>
      <c r="L131" s="215"/>
      <c r="M131" s="111"/>
      <c r="N131" s="215"/>
      <c r="O131" s="216"/>
      <c r="P131" s="217"/>
      <c r="Q131" s="218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21"/>
      <c r="B132" s="123"/>
      <c r="C132" s="212"/>
      <c r="D132" s="124"/>
      <c r="E132" s="125"/>
      <c r="F132" s="213"/>
      <c r="G132" s="121"/>
      <c r="H132" s="125"/>
      <c r="I132" s="126"/>
      <c r="J132" s="214"/>
      <c r="K132" s="214"/>
      <c r="L132" s="214"/>
      <c r="M132" s="214"/>
      <c r="N132" s="215"/>
      <c r="O132" s="219"/>
      <c r="P132" s="217"/>
      <c r="Q132" s="218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21"/>
      <c r="B133" s="123"/>
      <c r="C133" s="212"/>
      <c r="D133" s="124"/>
      <c r="E133" s="125"/>
      <c r="F133" s="214"/>
      <c r="G133" s="121"/>
      <c r="H133" s="125"/>
      <c r="I133" s="126"/>
      <c r="J133" s="214"/>
      <c r="K133" s="214"/>
      <c r="L133" s="215"/>
      <c r="M133" s="111"/>
      <c r="N133" s="215"/>
      <c r="O133" s="216"/>
      <c r="P133" s="217"/>
      <c r="Q133" s="218"/>
      <c r="R133" s="170"/>
      <c r="S133" s="134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21"/>
      <c r="B134" s="123"/>
      <c r="C134" s="212"/>
      <c r="D134" s="124"/>
      <c r="E134" s="125"/>
      <c r="F134" s="213"/>
      <c r="G134" s="121"/>
      <c r="H134" s="125"/>
      <c r="I134" s="126"/>
      <c r="J134" s="220"/>
      <c r="K134" s="220"/>
      <c r="L134" s="220"/>
      <c r="M134" s="220"/>
      <c r="N134" s="221"/>
      <c r="O134" s="216"/>
      <c r="P134" s="127"/>
      <c r="Q134" s="218"/>
      <c r="R134" s="170"/>
      <c r="S134" s="134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47"/>
      <c r="B135" s="140"/>
      <c r="C135" s="140"/>
      <c r="D135" s="140"/>
      <c r="E135" s="6"/>
      <c r="F135" s="148"/>
      <c r="G135" s="6"/>
      <c r="H135" s="6"/>
      <c r="I135" s="6"/>
      <c r="J135" s="1"/>
      <c r="K135" s="6"/>
      <c r="L135" s="6"/>
      <c r="M135" s="6"/>
      <c r="N135" s="1"/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47"/>
      <c r="B136" s="140"/>
      <c r="C136" s="140"/>
      <c r="D136" s="140"/>
      <c r="E136" s="6"/>
      <c r="F136" s="148"/>
      <c r="G136" s="61"/>
      <c r="H136" s="44"/>
      <c r="I136" s="61"/>
      <c r="J136" s="6"/>
      <c r="K136" s="172"/>
      <c r="L136" s="173"/>
      <c r="M136" s="6"/>
      <c r="N136" s="130"/>
      <c r="O136" s="174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61"/>
      <c r="B137" s="129"/>
      <c r="C137" s="129"/>
      <c r="D137" s="44"/>
      <c r="E137" s="61"/>
      <c r="F137" s="61"/>
      <c r="G137" s="61"/>
      <c r="H137" s="44"/>
      <c r="I137" s="61"/>
      <c r="J137" s="6"/>
      <c r="K137" s="172"/>
      <c r="L137" s="173"/>
      <c r="M137" s="6"/>
      <c r="N137" s="130"/>
      <c r="O137" s="17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44"/>
      <c r="B138" s="222" t="s">
        <v>651</v>
      </c>
      <c r="C138" s="222"/>
      <c r="D138" s="222"/>
      <c r="E138" s="222"/>
      <c r="F138" s="6"/>
      <c r="G138" s="6"/>
      <c r="H138" s="158"/>
      <c r="I138" s="6"/>
      <c r="J138" s="158"/>
      <c r="K138" s="159"/>
      <c r="L138" s="6"/>
      <c r="M138" s="6"/>
      <c r="N138" s="1"/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101" t="s">
        <v>16</v>
      </c>
      <c r="B139" s="102" t="s">
        <v>590</v>
      </c>
      <c r="C139" s="102"/>
      <c r="D139" s="103" t="s">
        <v>604</v>
      </c>
      <c r="E139" s="102" t="s">
        <v>605</v>
      </c>
      <c r="F139" s="102" t="s">
        <v>606</v>
      </c>
      <c r="G139" s="102" t="s">
        <v>652</v>
      </c>
      <c r="H139" s="102" t="s">
        <v>653</v>
      </c>
      <c r="I139" s="102" t="s">
        <v>609</v>
      </c>
      <c r="J139" s="223" t="s">
        <v>610</v>
      </c>
      <c r="K139" s="102" t="s">
        <v>611</v>
      </c>
      <c r="L139" s="102" t="s">
        <v>654</v>
      </c>
      <c r="M139" s="102" t="s">
        <v>614</v>
      </c>
      <c r="N139" s="103" t="s">
        <v>615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24">
        <v>1</v>
      </c>
      <c r="B140" s="225">
        <v>41579</v>
      </c>
      <c r="C140" s="225"/>
      <c r="D140" s="226" t="s">
        <v>655</v>
      </c>
      <c r="E140" s="227" t="s">
        <v>656</v>
      </c>
      <c r="F140" s="228">
        <v>82</v>
      </c>
      <c r="G140" s="227" t="s">
        <v>657</v>
      </c>
      <c r="H140" s="227">
        <v>100</v>
      </c>
      <c r="I140" s="229">
        <v>100</v>
      </c>
      <c r="J140" s="230" t="s">
        <v>658</v>
      </c>
      <c r="K140" s="231">
        <f t="shared" ref="K140:K192" si="91">H140-F140</f>
        <v>18</v>
      </c>
      <c r="L140" s="232">
        <f t="shared" ref="L140:L192" si="92">K140/F140</f>
        <v>0.21951219512195122</v>
      </c>
      <c r="M140" s="227" t="s">
        <v>617</v>
      </c>
      <c r="N140" s="233">
        <v>42657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24">
        <v>2</v>
      </c>
      <c r="B141" s="225">
        <v>41794</v>
      </c>
      <c r="C141" s="225"/>
      <c r="D141" s="226" t="s">
        <v>659</v>
      </c>
      <c r="E141" s="227" t="s">
        <v>619</v>
      </c>
      <c r="F141" s="228">
        <v>257</v>
      </c>
      <c r="G141" s="227" t="s">
        <v>657</v>
      </c>
      <c r="H141" s="227">
        <v>300</v>
      </c>
      <c r="I141" s="229">
        <v>300</v>
      </c>
      <c r="J141" s="230" t="s">
        <v>658</v>
      </c>
      <c r="K141" s="231">
        <f t="shared" si="91"/>
        <v>43</v>
      </c>
      <c r="L141" s="232">
        <f t="shared" si="92"/>
        <v>0.16731517509727625</v>
      </c>
      <c r="M141" s="227" t="s">
        <v>617</v>
      </c>
      <c r="N141" s="233">
        <v>41822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24">
        <v>3</v>
      </c>
      <c r="B142" s="225">
        <v>41828</v>
      </c>
      <c r="C142" s="225"/>
      <c r="D142" s="226" t="s">
        <v>660</v>
      </c>
      <c r="E142" s="227" t="s">
        <v>619</v>
      </c>
      <c r="F142" s="228">
        <v>393</v>
      </c>
      <c r="G142" s="227" t="s">
        <v>657</v>
      </c>
      <c r="H142" s="227">
        <v>468</v>
      </c>
      <c r="I142" s="229">
        <v>468</v>
      </c>
      <c r="J142" s="230" t="s">
        <v>658</v>
      </c>
      <c r="K142" s="231">
        <f t="shared" si="91"/>
        <v>75</v>
      </c>
      <c r="L142" s="232">
        <f t="shared" si="92"/>
        <v>0.19083969465648856</v>
      </c>
      <c r="M142" s="227" t="s">
        <v>617</v>
      </c>
      <c r="N142" s="233">
        <v>41863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24">
        <v>4</v>
      </c>
      <c r="B143" s="225">
        <v>41857</v>
      </c>
      <c r="C143" s="225"/>
      <c r="D143" s="226" t="s">
        <v>661</v>
      </c>
      <c r="E143" s="227" t="s">
        <v>619</v>
      </c>
      <c r="F143" s="228">
        <v>205</v>
      </c>
      <c r="G143" s="227" t="s">
        <v>657</v>
      </c>
      <c r="H143" s="227">
        <v>275</v>
      </c>
      <c r="I143" s="229">
        <v>250</v>
      </c>
      <c r="J143" s="230" t="s">
        <v>658</v>
      </c>
      <c r="K143" s="231">
        <f t="shared" si="91"/>
        <v>70</v>
      </c>
      <c r="L143" s="232">
        <f t="shared" si="92"/>
        <v>0.34146341463414637</v>
      </c>
      <c r="M143" s="227" t="s">
        <v>617</v>
      </c>
      <c r="N143" s="233">
        <v>41962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24">
        <v>5</v>
      </c>
      <c r="B144" s="225">
        <v>41886</v>
      </c>
      <c r="C144" s="225"/>
      <c r="D144" s="226" t="s">
        <v>662</v>
      </c>
      <c r="E144" s="227" t="s">
        <v>619</v>
      </c>
      <c r="F144" s="228">
        <v>162</v>
      </c>
      <c r="G144" s="227" t="s">
        <v>657</v>
      </c>
      <c r="H144" s="227">
        <v>190</v>
      </c>
      <c r="I144" s="229">
        <v>190</v>
      </c>
      <c r="J144" s="230" t="s">
        <v>658</v>
      </c>
      <c r="K144" s="231">
        <f t="shared" si="91"/>
        <v>28</v>
      </c>
      <c r="L144" s="232">
        <f t="shared" si="92"/>
        <v>0.1728395061728395</v>
      </c>
      <c r="M144" s="227" t="s">
        <v>617</v>
      </c>
      <c r="N144" s="233">
        <v>42006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4">
        <v>6</v>
      </c>
      <c r="B145" s="225">
        <v>41886</v>
      </c>
      <c r="C145" s="225"/>
      <c r="D145" s="226" t="s">
        <v>663</v>
      </c>
      <c r="E145" s="227" t="s">
        <v>619</v>
      </c>
      <c r="F145" s="228">
        <v>75</v>
      </c>
      <c r="G145" s="227" t="s">
        <v>657</v>
      </c>
      <c r="H145" s="227">
        <v>91.5</v>
      </c>
      <c r="I145" s="229" t="s">
        <v>664</v>
      </c>
      <c r="J145" s="230" t="s">
        <v>665</v>
      </c>
      <c r="K145" s="231">
        <f t="shared" si="91"/>
        <v>16.5</v>
      </c>
      <c r="L145" s="232">
        <f t="shared" si="92"/>
        <v>0.22</v>
      </c>
      <c r="M145" s="227" t="s">
        <v>617</v>
      </c>
      <c r="N145" s="233">
        <v>41954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4">
        <v>7</v>
      </c>
      <c r="B146" s="225">
        <v>41913</v>
      </c>
      <c r="C146" s="225"/>
      <c r="D146" s="226" t="s">
        <v>666</v>
      </c>
      <c r="E146" s="227" t="s">
        <v>619</v>
      </c>
      <c r="F146" s="228">
        <v>850</v>
      </c>
      <c r="G146" s="227" t="s">
        <v>657</v>
      </c>
      <c r="H146" s="227">
        <v>982.5</v>
      </c>
      <c r="I146" s="229">
        <v>1050</v>
      </c>
      <c r="J146" s="230" t="s">
        <v>667</v>
      </c>
      <c r="K146" s="231">
        <f t="shared" si="91"/>
        <v>132.5</v>
      </c>
      <c r="L146" s="232">
        <f t="shared" si="92"/>
        <v>0.15588235294117647</v>
      </c>
      <c r="M146" s="227" t="s">
        <v>617</v>
      </c>
      <c r="N146" s="233">
        <v>42039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4">
        <v>8</v>
      </c>
      <c r="B147" s="225">
        <v>41913</v>
      </c>
      <c r="C147" s="225"/>
      <c r="D147" s="226" t="s">
        <v>668</v>
      </c>
      <c r="E147" s="227" t="s">
        <v>619</v>
      </c>
      <c r="F147" s="228">
        <v>475</v>
      </c>
      <c r="G147" s="227" t="s">
        <v>657</v>
      </c>
      <c r="H147" s="227">
        <v>515</v>
      </c>
      <c r="I147" s="229">
        <v>600</v>
      </c>
      <c r="J147" s="230" t="s">
        <v>669</v>
      </c>
      <c r="K147" s="231">
        <f t="shared" si="91"/>
        <v>40</v>
      </c>
      <c r="L147" s="232">
        <f t="shared" si="92"/>
        <v>8.4210526315789472E-2</v>
      </c>
      <c r="M147" s="227" t="s">
        <v>617</v>
      </c>
      <c r="N147" s="233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4">
        <v>9</v>
      </c>
      <c r="B148" s="225">
        <v>41913</v>
      </c>
      <c r="C148" s="225"/>
      <c r="D148" s="226" t="s">
        <v>670</v>
      </c>
      <c r="E148" s="227" t="s">
        <v>619</v>
      </c>
      <c r="F148" s="228">
        <v>86</v>
      </c>
      <c r="G148" s="227" t="s">
        <v>657</v>
      </c>
      <c r="H148" s="227">
        <v>99</v>
      </c>
      <c r="I148" s="229">
        <v>140</v>
      </c>
      <c r="J148" s="230" t="s">
        <v>671</v>
      </c>
      <c r="K148" s="231">
        <f t="shared" si="91"/>
        <v>13</v>
      </c>
      <c r="L148" s="232">
        <f t="shared" si="92"/>
        <v>0.15116279069767441</v>
      </c>
      <c r="M148" s="227" t="s">
        <v>617</v>
      </c>
      <c r="N148" s="233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4">
        <v>10</v>
      </c>
      <c r="B149" s="225">
        <v>41926</v>
      </c>
      <c r="C149" s="225"/>
      <c r="D149" s="226" t="s">
        <v>672</v>
      </c>
      <c r="E149" s="227" t="s">
        <v>619</v>
      </c>
      <c r="F149" s="228">
        <v>496.6</v>
      </c>
      <c r="G149" s="227" t="s">
        <v>657</v>
      </c>
      <c r="H149" s="227">
        <v>621</v>
      </c>
      <c r="I149" s="229">
        <v>580</v>
      </c>
      <c r="J149" s="230" t="s">
        <v>658</v>
      </c>
      <c r="K149" s="231">
        <f t="shared" si="91"/>
        <v>124.39999999999998</v>
      </c>
      <c r="L149" s="232">
        <f t="shared" si="92"/>
        <v>0.25050342327829234</v>
      </c>
      <c r="M149" s="227" t="s">
        <v>617</v>
      </c>
      <c r="N149" s="233">
        <v>42605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4">
        <v>11</v>
      </c>
      <c r="B150" s="225">
        <v>41926</v>
      </c>
      <c r="C150" s="225"/>
      <c r="D150" s="226" t="s">
        <v>673</v>
      </c>
      <c r="E150" s="227" t="s">
        <v>619</v>
      </c>
      <c r="F150" s="228">
        <v>2481.9</v>
      </c>
      <c r="G150" s="227" t="s">
        <v>657</v>
      </c>
      <c r="H150" s="227">
        <v>2840</v>
      </c>
      <c r="I150" s="229">
        <v>2870</v>
      </c>
      <c r="J150" s="230" t="s">
        <v>674</v>
      </c>
      <c r="K150" s="231">
        <f t="shared" si="91"/>
        <v>358.09999999999991</v>
      </c>
      <c r="L150" s="232">
        <f t="shared" si="92"/>
        <v>0.14428462065353154</v>
      </c>
      <c r="M150" s="227" t="s">
        <v>617</v>
      </c>
      <c r="N150" s="233">
        <v>42017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4">
        <v>12</v>
      </c>
      <c r="B151" s="225">
        <v>41928</v>
      </c>
      <c r="C151" s="225"/>
      <c r="D151" s="226" t="s">
        <v>675</v>
      </c>
      <c r="E151" s="227" t="s">
        <v>619</v>
      </c>
      <c r="F151" s="228">
        <v>84.5</v>
      </c>
      <c r="G151" s="227" t="s">
        <v>657</v>
      </c>
      <c r="H151" s="227">
        <v>93</v>
      </c>
      <c r="I151" s="229">
        <v>110</v>
      </c>
      <c r="J151" s="230" t="s">
        <v>676</v>
      </c>
      <c r="K151" s="231">
        <f t="shared" si="91"/>
        <v>8.5</v>
      </c>
      <c r="L151" s="232">
        <f t="shared" si="92"/>
        <v>0.10059171597633136</v>
      </c>
      <c r="M151" s="227" t="s">
        <v>617</v>
      </c>
      <c r="N151" s="233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4">
        <v>13</v>
      </c>
      <c r="B152" s="225">
        <v>41928</v>
      </c>
      <c r="C152" s="225"/>
      <c r="D152" s="226" t="s">
        <v>677</v>
      </c>
      <c r="E152" s="227" t="s">
        <v>619</v>
      </c>
      <c r="F152" s="228">
        <v>401</v>
      </c>
      <c r="G152" s="227" t="s">
        <v>657</v>
      </c>
      <c r="H152" s="227">
        <v>428</v>
      </c>
      <c r="I152" s="229">
        <v>450</v>
      </c>
      <c r="J152" s="230" t="s">
        <v>678</v>
      </c>
      <c r="K152" s="231">
        <f t="shared" si="91"/>
        <v>27</v>
      </c>
      <c r="L152" s="232">
        <f t="shared" si="92"/>
        <v>6.7331670822942641E-2</v>
      </c>
      <c r="M152" s="227" t="s">
        <v>617</v>
      </c>
      <c r="N152" s="233">
        <v>42020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4">
        <v>14</v>
      </c>
      <c r="B153" s="225">
        <v>41928</v>
      </c>
      <c r="C153" s="225"/>
      <c r="D153" s="226" t="s">
        <v>679</v>
      </c>
      <c r="E153" s="227" t="s">
        <v>619</v>
      </c>
      <c r="F153" s="228">
        <v>101</v>
      </c>
      <c r="G153" s="227" t="s">
        <v>657</v>
      </c>
      <c r="H153" s="227">
        <v>112</v>
      </c>
      <c r="I153" s="229">
        <v>120</v>
      </c>
      <c r="J153" s="230" t="s">
        <v>680</v>
      </c>
      <c r="K153" s="231">
        <f t="shared" si="91"/>
        <v>11</v>
      </c>
      <c r="L153" s="232">
        <f t="shared" si="92"/>
        <v>0.10891089108910891</v>
      </c>
      <c r="M153" s="227" t="s">
        <v>617</v>
      </c>
      <c r="N153" s="233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4">
        <v>15</v>
      </c>
      <c r="B154" s="225">
        <v>41954</v>
      </c>
      <c r="C154" s="225"/>
      <c r="D154" s="226" t="s">
        <v>681</v>
      </c>
      <c r="E154" s="227" t="s">
        <v>619</v>
      </c>
      <c r="F154" s="228">
        <v>59</v>
      </c>
      <c r="G154" s="227" t="s">
        <v>657</v>
      </c>
      <c r="H154" s="227">
        <v>76</v>
      </c>
      <c r="I154" s="229">
        <v>76</v>
      </c>
      <c r="J154" s="230" t="s">
        <v>658</v>
      </c>
      <c r="K154" s="231">
        <f t="shared" si="91"/>
        <v>17</v>
      </c>
      <c r="L154" s="232">
        <f t="shared" si="92"/>
        <v>0.28813559322033899</v>
      </c>
      <c r="M154" s="227" t="s">
        <v>617</v>
      </c>
      <c r="N154" s="233">
        <v>43032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4">
        <v>16</v>
      </c>
      <c r="B155" s="225">
        <v>41954</v>
      </c>
      <c r="C155" s="225"/>
      <c r="D155" s="226" t="s">
        <v>670</v>
      </c>
      <c r="E155" s="227" t="s">
        <v>619</v>
      </c>
      <c r="F155" s="228">
        <v>99</v>
      </c>
      <c r="G155" s="227" t="s">
        <v>657</v>
      </c>
      <c r="H155" s="227">
        <v>120</v>
      </c>
      <c r="I155" s="229">
        <v>120</v>
      </c>
      <c r="J155" s="230" t="s">
        <v>636</v>
      </c>
      <c r="K155" s="231">
        <f t="shared" si="91"/>
        <v>21</v>
      </c>
      <c r="L155" s="232">
        <f t="shared" si="92"/>
        <v>0.21212121212121213</v>
      </c>
      <c r="M155" s="227" t="s">
        <v>617</v>
      </c>
      <c r="N155" s="233">
        <v>41960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4">
        <v>17</v>
      </c>
      <c r="B156" s="225">
        <v>41956</v>
      </c>
      <c r="C156" s="225"/>
      <c r="D156" s="226" t="s">
        <v>682</v>
      </c>
      <c r="E156" s="227" t="s">
        <v>619</v>
      </c>
      <c r="F156" s="228">
        <v>22</v>
      </c>
      <c r="G156" s="227" t="s">
        <v>657</v>
      </c>
      <c r="H156" s="227">
        <v>33.549999999999997</v>
      </c>
      <c r="I156" s="229">
        <v>32</v>
      </c>
      <c r="J156" s="230" t="s">
        <v>683</v>
      </c>
      <c r="K156" s="231">
        <f t="shared" si="91"/>
        <v>11.549999999999997</v>
      </c>
      <c r="L156" s="232">
        <f t="shared" si="92"/>
        <v>0.52499999999999991</v>
      </c>
      <c r="M156" s="227" t="s">
        <v>617</v>
      </c>
      <c r="N156" s="233">
        <v>42188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4">
        <v>18</v>
      </c>
      <c r="B157" s="225">
        <v>41976</v>
      </c>
      <c r="C157" s="225"/>
      <c r="D157" s="226" t="s">
        <v>684</v>
      </c>
      <c r="E157" s="227" t="s">
        <v>619</v>
      </c>
      <c r="F157" s="228">
        <v>440</v>
      </c>
      <c r="G157" s="227" t="s">
        <v>657</v>
      </c>
      <c r="H157" s="227">
        <v>520</v>
      </c>
      <c r="I157" s="229">
        <v>520</v>
      </c>
      <c r="J157" s="230" t="s">
        <v>685</v>
      </c>
      <c r="K157" s="231">
        <f t="shared" si="91"/>
        <v>80</v>
      </c>
      <c r="L157" s="232">
        <f t="shared" si="92"/>
        <v>0.18181818181818182</v>
      </c>
      <c r="M157" s="227" t="s">
        <v>617</v>
      </c>
      <c r="N157" s="233">
        <v>42208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4">
        <v>19</v>
      </c>
      <c r="B158" s="225">
        <v>41976</v>
      </c>
      <c r="C158" s="225"/>
      <c r="D158" s="226" t="s">
        <v>686</v>
      </c>
      <c r="E158" s="227" t="s">
        <v>619</v>
      </c>
      <c r="F158" s="228">
        <v>360</v>
      </c>
      <c r="G158" s="227" t="s">
        <v>657</v>
      </c>
      <c r="H158" s="227">
        <v>427</v>
      </c>
      <c r="I158" s="229">
        <v>425</v>
      </c>
      <c r="J158" s="230" t="s">
        <v>687</v>
      </c>
      <c r="K158" s="231">
        <f t="shared" si="91"/>
        <v>67</v>
      </c>
      <c r="L158" s="232">
        <f t="shared" si="92"/>
        <v>0.18611111111111112</v>
      </c>
      <c r="M158" s="227" t="s">
        <v>617</v>
      </c>
      <c r="N158" s="233">
        <v>42058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4">
        <v>20</v>
      </c>
      <c r="B159" s="225">
        <v>42012</v>
      </c>
      <c r="C159" s="225"/>
      <c r="D159" s="226" t="s">
        <v>688</v>
      </c>
      <c r="E159" s="227" t="s">
        <v>619</v>
      </c>
      <c r="F159" s="228">
        <v>360</v>
      </c>
      <c r="G159" s="227" t="s">
        <v>657</v>
      </c>
      <c r="H159" s="227">
        <v>455</v>
      </c>
      <c r="I159" s="229">
        <v>420</v>
      </c>
      <c r="J159" s="230" t="s">
        <v>689</v>
      </c>
      <c r="K159" s="231">
        <f t="shared" si="91"/>
        <v>95</v>
      </c>
      <c r="L159" s="232">
        <f t="shared" si="92"/>
        <v>0.2638888888888889</v>
      </c>
      <c r="M159" s="227" t="s">
        <v>617</v>
      </c>
      <c r="N159" s="233">
        <v>42024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4">
        <v>21</v>
      </c>
      <c r="B160" s="225">
        <v>42012</v>
      </c>
      <c r="C160" s="225"/>
      <c r="D160" s="226" t="s">
        <v>690</v>
      </c>
      <c r="E160" s="227" t="s">
        <v>619</v>
      </c>
      <c r="F160" s="228">
        <v>130</v>
      </c>
      <c r="G160" s="227"/>
      <c r="H160" s="227">
        <v>175.5</v>
      </c>
      <c r="I160" s="229">
        <v>165</v>
      </c>
      <c r="J160" s="230" t="s">
        <v>691</v>
      </c>
      <c r="K160" s="231">
        <f t="shared" si="91"/>
        <v>45.5</v>
      </c>
      <c r="L160" s="232">
        <f t="shared" si="92"/>
        <v>0.35</v>
      </c>
      <c r="M160" s="227" t="s">
        <v>617</v>
      </c>
      <c r="N160" s="233">
        <v>43088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4">
        <v>22</v>
      </c>
      <c r="B161" s="225">
        <v>42040</v>
      </c>
      <c r="C161" s="225"/>
      <c r="D161" s="226" t="s">
        <v>392</v>
      </c>
      <c r="E161" s="227" t="s">
        <v>656</v>
      </c>
      <c r="F161" s="228">
        <v>98</v>
      </c>
      <c r="G161" s="227"/>
      <c r="H161" s="227">
        <v>120</v>
      </c>
      <c r="I161" s="229">
        <v>120</v>
      </c>
      <c r="J161" s="230" t="s">
        <v>658</v>
      </c>
      <c r="K161" s="231">
        <f t="shared" si="91"/>
        <v>22</v>
      </c>
      <c r="L161" s="232">
        <f t="shared" si="92"/>
        <v>0.22448979591836735</v>
      </c>
      <c r="M161" s="227" t="s">
        <v>617</v>
      </c>
      <c r="N161" s="233">
        <v>42753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4">
        <v>23</v>
      </c>
      <c r="B162" s="225">
        <v>42040</v>
      </c>
      <c r="C162" s="225"/>
      <c r="D162" s="226" t="s">
        <v>692</v>
      </c>
      <c r="E162" s="227" t="s">
        <v>656</v>
      </c>
      <c r="F162" s="228">
        <v>196</v>
      </c>
      <c r="G162" s="227"/>
      <c r="H162" s="227">
        <v>262</v>
      </c>
      <c r="I162" s="229">
        <v>255</v>
      </c>
      <c r="J162" s="230" t="s">
        <v>658</v>
      </c>
      <c r="K162" s="231">
        <f t="shared" si="91"/>
        <v>66</v>
      </c>
      <c r="L162" s="232">
        <f t="shared" si="92"/>
        <v>0.33673469387755101</v>
      </c>
      <c r="M162" s="227" t="s">
        <v>617</v>
      </c>
      <c r="N162" s="233">
        <v>42599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34">
        <v>24</v>
      </c>
      <c r="B163" s="235">
        <v>42067</v>
      </c>
      <c r="C163" s="235"/>
      <c r="D163" s="236" t="s">
        <v>391</v>
      </c>
      <c r="E163" s="237" t="s">
        <v>656</v>
      </c>
      <c r="F163" s="238">
        <v>235</v>
      </c>
      <c r="G163" s="238"/>
      <c r="H163" s="239">
        <v>77</v>
      </c>
      <c r="I163" s="239" t="s">
        <v>693</v>
      </c>
      <c r="J163" s="240" t="s">
        <v>694</v>
      </c>
      <c r="K163" s="241">
        <f t="shared" si="91"/>
        <v>-158</v>
      </c>
      <c r="L163" s="242">
        <f t="shared" si="92"/>
        <v>-0.67234042553191486</v>
      </c>
      <c r="M163" s="238" t="s">
        <v>635</v>
      </c>
      <c r="N163" s="235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4">
        <v>25</v>
      </c>
      <c r="B164" s="225">
        <v>42067</v>
      </c>
      <c r="C164" s="225"/>
      <c r="D164" s="226" t="s">
        <v>695</v>
      </c>
      <c r="E164" s="227" t="s">
        <v>656</v>
      </c>
      <c r="F164" s="228">
        <v>185</v>
      </c>
      <c r="G164" s="227"/>
      <c r="H164" s="227">
        <v>224</v>
      </c>
      <c r="I164" s="229" t="s">
        <v>696</v>
      </c>
      <c r="J164" s="230" t="s">
        <v>658</v>
      </c>
      <c r="K164" s="231">
        <f t="shared" si="91"/>
        <v>39</v>
      </c>
      <c r="L164" s="232">
        <f t="shared" si="92"/>
        <v>0.21081081081081082</v>
      </c>
      <c r="M164" s="227" t="s">
        <v>617</v>
      </c>
      <c r="N164" s="233">
        <v>42647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34">
        <v>26</v>
      </c>
      <c r="B165" s="235">
        <v>42090</v>
      </c>
      <c r="C165" s="235"/>
      <c r="D165" s="243" t="s">
        <v>697</v>
      </c>
      <c r="E165" s="238" t="s">
        <v>656</v>
      </c>
      <c r="F165" s="238">
        <v>49.5</v>
      </c>
      <c r="G165" s="239"/>
      <c r="H165" s="239">
        <v>15.85</v>
      </c>
      <c r="I165" s="239">
        <v>67</v>
      </c>
      <c r="J165" s="240" t="s">
        <v>698</v>
      </c>
      <c r="K165" s="239">
        <f t="shared" si="91"/>
        <v>-33.65</v>
      </c>
      <c r="L165" s="244">
        <f t="shared" si="92"/>
        <v>-0.67979797979797973</v>
      </c>
      <c r="M165" s="238" t="s">
        <v>635</v>
      </c>
      <c r="N165" s="245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4">
        <v>27</v>
      </c>
      <c r="B166" s="225">
        <v>42093</v>
      </c>
      <c r="C166" s="225"/>
      <c r="D166" s="226" t="s">
        <v>699</v>
      </c>
      <c r="E166" s="227" t="s">
        <v>656</v>
      </c>
      <c r="F166" s="228">
        <v>183.5</v>
      </c>
      <c r="G166" s="227"/>
      <c r="H166" s="227">
        <v>219</v>
      </c>
      <c r="I166" s="229">
        <v>218</v>
      </c>
      <c r="J166" s="230" t="s">
        <v>700</v>
      </c>
      <c r="K166" s="231">
        <f t="shared" si="91"/>
        <v>35.5</v>
      </c>
      <c r="L166" s="232">
        <f t="shared" si="92"/>
        <v>0.19346049046321526</v>
      </c>
      <c r="M166" s="227" t="s">
        <v>617</v>
      </c>
      <c r="N166" s="233">
        <v>42103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4">
        <v>28</v>
      </c>
      <c r="B167" s="225">
        <v>42114</v>
      </c>
      <c r="C167" s="225"/>
      <c r="D167" s="226" t="s">
        <v>701</v>
      </c>
      <c r="E167" s="227" t="s">
        <v>656</v>
      </c>
      <c r="F167" s="228">
        <f>(227+237)/2</f>
        <v>232</v>
      </c>
      <c r="G167" s="227"/>
      <c r="H167" s="227">
        <v>298</v>
      </c>
      <c r="I167" s="229">
        <v>298</v>
      </c>
      <c r="J167" s="230" t="s">
        <v>658</v>
      </c>
      <c r="K167" s="231">
        <f t="shared" si="91"/>
        <v>66</v>
      </c>
      <c r="L167" s="232">
        <f t="shared" si="92"/>
        <v>0.28448275862068967</v>
      </c>
      <c r="M167" s="227" t="s">
        <v>617</v>
      </c>
      <c r="N167" s="233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4">
        <v>29</v>
      </c>
      <c r="B168" s="225">
        <v>42128</v>
      </c>
      <c r="C168" s="225"/>
      <c r="D168" s="226" t="s">
        <v>702</v>
      </c>
      <c r="E168" s="227" t="s">
        <v>619</v>
      </c>
      <c r="F168" s="228">
        <v>385</v>
      </c>
      <c r="G168" s="227"/>
      <c r="H168" s="227">
        <f>212.5+331</f>
        <v>543.5</v>
      </c>
      <c r="I168" s="229">
        <v>510</v>
      </c>
      <c r="J168" s="230" t="s">
        <v>703</v>
      </c>
      <c r="K168" s="231">
        <f t="shared" si="91"/>
        <v>158.5</v>
      </c>
      <c r="L168" s="232">
        <f t="shared" si="92"/>
        <v>0.41168831168831171</v>
      </c>
      <c r="M168" s="227" t="s">
        <v>617</v>
      </c>
      <c r="N168" s="233">
        <v>42235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4">
        <v>30</v>
      </c>
      <c r="B169" s="225">
        <v>42128</v>
      </c>
      <c r="C169" s="225"/>
      <c r="D169" s="226" t="s">
        <v>704</v>
      </c>
      <c r="E169" s="227" t="s">
        <v>619</v>
      </c>
      <c r="F169" s="228">
        <v>115.5</v>
      </c>
      <c r="G169" s="227"/>
      <c r="H169" s="227">
        <v>146</v>
      </c>
      <c r="I169" s="229">
        <v>142</v>
      </c>
      <c r="J169" s="230" t="s">
        <v>705</v>
      </c>
      <c r="K169" s="231">
        <f t="shared" si="91"/>
        <v>30.5</v>
      </c>
      <c r="L169" s="232">
        <f t="shared" si="92"/>
        <v>0.26406926406926406</v>
      </c>
      <c r="M169" s="227" t="s">
        <v>617</v>
      </c>
      <c r="N169" s="233">
        <v>42202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4">
        <v>31</v>
      </c>
      <c r="B170" s="225">
        <v>42151</v>
      </c>
      <c r="C170" s="225"/>
      <c r="D170" s="226" t="s">
        <v>706</v>
      </c>
      <c r="E170" s="227" t="s">
        <v>619</v>
      </c>
      <c r="F170" s="228">
        <v>237.5</v>
      </c>
      <c r="G170" s="227"/>
      <c r="H170" s="227">
        <v>279.5</v>
      </c>
      <c r="I170" s="229">
        <v>278</v>
      </c>
      <c r="J170" s="230" t="s">
        <v>658</v>
      </c>
      <c r="K170" s="231">
        <f t="shared" si="91"/>
        <v>42</v>
      </c>
      <c r="L170" s="232">
        <f t="shared" si="92"/>
        <v>0.17684210526315788</v>
      </c>
      <c r="M170" s="227" t="s">
        <v>617</v>
      </c>
      <c r="N170" s="233">
        <v>42222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4">
        <v>32</v>
      </c>
      <c r="B171" s="225">
        <v>42174</v>
      </c>
      <c r="C171" s="225"/>
      <c r="D171" s="226" t="s">
        <v>677</v>
      </c>
      <c r="E171" s="227" t="s">
        <v>656</v>
      </c>
      <c r="F171" s="228">
        <v>340</v>
      </c>
      <c r="G171" s="227"/>
      <c r="H171" s="227">
        <v>448</v>
      </c>
      <c r="I171" s="229">
        <v>448</v>
      </c>
      <c r="J171" s="230" t="s">
        <v>658</v>
      </c>
      <c r="K171" s="231">
        <f t="shared" si="91"/>
        <v>108</v>
      </c>
      <c r="L171" s="232">
        <f t="shared" si="92"/>
        <v>0.31764705882352939</v>
      </c>
      <c r="M171" s="227" t="s">
        <v>617</v>
      </c>
      <c r="N171" s="233">
        <v>43018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4">
        <v>33</v>
      </c>
      <c r="B172" s="225">
        <v>42191</v>
      </c>
      <c r="C172" s="225"/>
      <c r="D172" s="226" t="s">
        <v>707</v>
      </c>
      <c r="E172" s="227" t="s">
        <v>656</v>
      </c>
      <c r="F172" s="228">
        <v>390</v>
      </c>
      <c r="G172" s="227"/>
      <c r="H172" s="227">
        <v>460</v>
      </c>
      <c r="I172" s="229">
        <v>460</v>
      </c>
      <c r="J172" s="230" t="s">
        <v>658</v>
      </c>
      <c r="K172" s="231">
        <f t="shared" si="91"/>
        <v>70</v>
      </c>
      <c r="L172" s="232">
        <f t="shared" si="92"/>
        <v>0.17948717948717949</v>
      </c>
      <c r="M172" s="227" t="s">
        <v>617</v>
      </c>
      <c r="N172" s="233">
        <v>42478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34">
        <v>34</v>
      </c>
      <c r="B173" s="235">
        <v>42195</v>
      </c>
      <c r="C173" s="235"/>
      <c r="D173" s="236" t="s">
        <v>708</v>
      </c>
      <c r="E173" s="237" t="s">
        <v>656</v>
      </c>
      <c r="F173" s="238">
        <v>122.5</v>
      </c>
      <c r="G173" s="238"/>
      <c r="H173" s="239">
        <v>61</v>
      </c>
      <c r="I173" s="239">
        <v>172</v>
      </c>
      <c r="J173" s="240" t="s">
        <v>709</v>
      </c>
      <c r="K173" s="241">
        <f t="shared" si="91"/>
        <v>-61.5</v>
      </c>
      <c r="L173" s="242">
        <f t="shared" si="92"/>
        <v>-0.50204081632653064</v>
      </c>
      <c r="M173" s="238" t="s">
        <v>635</v>
      </c>
      <c r="N173" s="235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4">
        <v>35</v>
      </c>
      <c r="B174" s="225">
        <v>42219</v>
      </c>
      <c r="C174" s="225"/>
      <c r="D174" s="226" t="s">
        <v>710</v>
      </c>
      <c r="E174" s="227" t="s">
        <v>656</v>
      </c>
      <c r="F174" s="228">
        <v>297.5</v>
      </c>
      <c r="G174" s="227"/>
      <c r="H174" s="227">
        <v>350</v>
      </c>
      <c r="I174" s="229">
        <v>360</v>
      </c>
      <c r="J174" s="230" t="s">
        <v>711</v>
      </c>
      <c r="K174" s="231">
        <f t="shared" si="91"/>
        <v>52.5</v>
      </c>
      <c r="L174" s="232">
        <f t="shared" si="92"/>
        <v>0.17647058823529413</v>
      </c>
      <c r="M174" s="227" t="s">
        <v>617</v>
      </c>
      <c r="N174" s="233">
        <v>42232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4">
        <v>36</v>
      </c>
      <c r="B175" s="225">
        <v>42219</v>
      </c>
      <c r="C175" s="225"/>
      <c r="D175" s="226" t="s">
        <v>712</v>
      </c>
      <c r="E175" s="227" t="s">
        <v>656</v>
      </c>
      <c r="F175" s="228">
        <v>115.5</v>
      </c>
      <c r="G175" s="227"/>
      <c r="H175" s="227">
        <v>149</v>
      </c>
      <c r="I175" s="229">
        <v>140</v>
      </c>
      <c r="J175" s="230" t="s">
        <v>713</v>
      </c>
      <c r="K175" s="231">
        <f t="shared" si="91"/>
        <v>33.5</v>
      </c>
      <c r="L175" s="232">
        <f t="shared" si="92"/>
        <v>0.29004329004329005</v>
      </c>
      <c r="M175" s="227" t="s">
        <v>617</v>
      </c>
      <c r="N175" s="233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4">
        <v>37</v>
      </c>
      <c r="B176" s="225">
        <v>42251</v>
      </c>
      <c r="C176" s="225"/>
      <c r="D176" s="226" t="s">
        <v>706</v>
      </c>
      <c r="E176" s="227" t="s">
        <v>656</v>
      </c>
      <c r="F176" s="228">
        <v>226</v>
      </c>
      <c r="G176" s="227"/>
      <c r="H176" s="227">
        <v>292</v>
      </c>
      <c r="I176" s="229">
        <v>292</v>
      </c>
      <c r="J176" s="230" t="s">
        <v>714</v>
      </c>
      <c r="K176" s="231">
        <f t="shared" si="91"/>
        <v>66</v>
      </c>
      <c r="L176" s="232">
        <f t="shared" si="92"/>
        <v>0.29203539823008851</v>
      </c>
      <c r="M176" s="227" t="s">
        <v>617</v>
      </c>
      <c r="N176" s="233">
        <v>42286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4">
        <v>38</v>
      </c>
      <c r="B177" s="225">
        <v>42254</v>
      </c>
      <c r="C177" s="225"/>
      <c r="D177" s="226" t="s">
        <v>701</v>
      </c>
      <c r="E177" s="227" t="s">
        <v>656</v>
      </c>
      <c r="F177" s="228">
        <v>232.5</v>
      </c>
      <c r="G177" s="227"/>
      <c r="H177" s="227">
        <v>312.5</v>
      </c>
      <c r="I177" s="229">
        <v>310</v>
      </c>
      <c r="J177" s="230" t="s">
        <v>658</v>
      </c>
      <c r="K177" s="231">
        <f t="shared" si="91"/>
        <v>80</v>
      </c>
      <c r="L177" s="232">
        <f t="shared" si="92"/>
        <v>0.34408602150537637</v>
      </c>
      <c r="M177" s="227" t="s">
        <v>617</v>
      </c>
      <c r="N177" s="233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4">
        <v>39</v>
      </c>
      <c r="B178" s="225">
        <v>42268</v>
      </c>
      <c r="C178" s="225"/>
      <c r="D178" s="226" t="s">
        <v>715</v>
      </c>
      <c r="E178" s="227" t="s">
        <v>656</v>
      </c>
      <c r="F178" s="228">
        <v>196.5</v>
      </c>
      <c r="G178" s="227"/>
      <c r="H178" s="227">
        <v>238</v>
      </c>
      <c r="I178" s="229">
        <v>238</v>
      </c>
      <c r="J178" s="230" t="s">
        <v>714</v>
      </c>
      <c r="K178" s="231">
        <f t="shared" si="91"/>
        <v>41.5</v>
      </c>
      <c r="L178" s="232">
        <f t="shared" si="92"/>
        <v>0.21119592875318066</v>
      </c>
      <c r="M178" s="227" t="s">
        <v>617</v>
      </c>
      <c r="N178" s="233">
        <v>42291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4">
        <v>40</v>
      </c>
      <c r="B179" s="225">
        <v>42271</v>
      </c>
      <c r="C179" s="225"/>
      <c r="D179" s="226" t="s">
        <v>655</v>
      </c>
      <c r="E179" s="227" t="s">
        <v>656</v>
      </c>
      <c r="F179" s="228">
        <v>65</v>
      </c>
      <c r="G179" s="227"/>
      <c r="H179" s="227">
        <v>82</v>
      </c>
      <c r="I179" s="229">
        <v>82</v>
      </c>
      <c r="J179" s="230" t="s">
        <v>714</v>
      </c>
      <c r="K179" s="231">
        <f t="shared" si="91"/>
        <v>17</v>
      </c>
      <c r="L179" s="232">
        <f t="shared" si="92"/>
        <v>0.26153846153846155</v>
      </c>
      <c r="M179" s="227" t="s">
        <v>617</v>
      </c>
      <c r="N179" s="233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4">
        <v>41</v>
      </c>
      <c r="B180" s="225">
        <v>42291</v>
      </c>
      <c r="C180" s="225"/>
      <c r="D180" s="226" t="s">
        <v>716</v>
      </c>
      <c r="E180" s="227" t="s">
        <v>656</v>
      </c>
      <c r="F180" s="228">
        <v>144</v>
      </c>
      <c r="G180" s="227"/>
      <c r="H180" s="227">
        <v>182.5</v>
      </c>
      <c r="I180" s="229">
        <v>181</v>
      </c>
      <c r="J180" s="230" t="s">
        <v>714</v>
      </c>
      <c r="K180" s="231">
        <f t="shared" si="91"/>
        <v>38.5</v>
      </c>
      <c r="L180" s="232">
        <f t="shared" si="92"/>
        <v>0.2673611111111111</v>
      </c>
      <c r="M180" s="227" t="s">
        <v>617</v>
      </c>
      <c r="N180" s="233">
        <v>42817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4">
        <v>42</v>
      </c>
      <c r="B181" s="225">
        <v>42291</v>
      </c>
      <c r="C181" s="225"/>
      <c r="D181" s="226" t="s">
        <v>717</v>
      </c>
      <c r="E181" s="227" t="s">
        <v>656</v>
      </c>
      <c r="F181" s="228">
        <v>264</v>
      </c>
      <c r="G181" s="227"/>
      <c r="H181" s="227">
        <v>311</v>
      </c>
      <c r="I181" s="229">
        <v>311</v>
      </c>
      <c r="J181" s="230" t="s">
        <v>714</v>
      </c>
      <c r="K181" s="231">
        <f t="shared" si="91"/>
        <v>47</v>
      </c>
      <c r="L181" s="232">
        <f t="shared" si="92"/>
        <v>0.17803030303030304</v>
      </c>
      <c r="M181" s="227" t="s">
        <v>617</v>
      </c>
      <c r="N181" s="233">
        <v>42604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4">
        <v>43</v>
      </c>
      <c r="B182" s="225">
        <v>42318</v>
      </c>
      <c r="C182" s="225"/>
      <c r="D182" s="226" t="s">
        <v>718</v>
      </c>
      <c r="E182" s="227" t="s">
        <v>619</v>
      </c>
      <c r="F182" s="228">
        <v>549.5</v>
      </c>
      <c r="G182" s="227"/>
      <c r="H182" s="227">
        <v>630</v>
      </c>
      <c r="I182" s="229">
        <v>630</v>
      </c>
      <c r="J182" s="230" t="s">
        <v>714</v>
      </c>
      <c r="K182" s="231">
        <f t="shared" si="91"/>
        <v>80.5</v>
      </c>
      <c r="L182" s="232">
        <f t="shared" si="92"/>
        <v>0.1464968152866242</v>
      </c>
      <c r="M182" s="227" t="s">
        <v>617</v>
      </c>
      <c r="N182" s="233">
        <v>42419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4">
        <v>44</v>
      </c>
      <c r="B183" s="225">
        <v>42342</v>
      </c>
      <c r="C183" s="225"/>
      <c r="D183" s="226" t="s">
        <v>719</v>
      </c>
      <c r="E183" s="227" t="s">
        <v>656</v>
      </c>
      <c r="F183" s="228">
        <v>1027.5</v>
      </c>
      <c r="G183" s="227"/>
      <c r="H183" s="227">
        <v>1315</v>
      </c>
      <c r="I183" s="229">
        <v>1250</v>
      </c>
      <c r="J183" s="230" t="s">
        <v>714</v>
      </c>
      <c r="K183" s="231">
        <f t="shared" si="91"/>
        <v>287.5</v>
      </c>
      <c r="L183" s="232">
        <f t="shared" si="92"/>
        <v>0.27980535279805352</v>
      </c>
      <c r="M183" s="227" t="s">
        <v>617</v>
      </c>
      <c r="N183" s="233">
        <v>43244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4">
        <v>45</v>
      </c>
      <c r="B184" s="225">
        <v>42367</v>
      </c>
      <c r="C184" s="225"/>
      <c r="D184" s="226" t="s">
        <v>720</v>
      </c>
      <c r="E184" s="227" t="s">
        <v>656</v>
      </c>
      <c r="F184" s="228">
        <v>465</v>
      </c>
      <c r="G184" s="227"/>
      <c r="H184" s="227">
        <v>540</v>
      </c>
      <c r="I184" s="229">
        <v>540</v>
      </c>
      <c r="J184" s="230" t="s">
        <v>714</v>
      </c>
      <c r="K184" s="231">
        <f t="shared" si="91"/>
        <v>75</v>
      </c>
      <c r="L184" s="232">
        <f t="shared" si="92"/>
        <v>0.16129032258064516</v>
      </c>
      <c r="M184" s="227" t="s">
        <v>617</v>
      </c>
      <c r="N184" s="233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4">
        <v>46</v>
      </c>
      <c r="B185" s="225">
        <v>42380</v>
      </c>
      <c r="C185" s="225"/>
      <c r="D185" s="226" t="s">
        <v>392</v>
      </c>
      <c r="E185" s="227" t="s">
        <v>619</v>
      </c>
      <c r="F185" s="228">
        <v>81</v>
      </c>
      <c r="G185" s="227"/>
      <c r="H185" s="227">
        <v>110</v>
      </c>
      <c r="I185" s="229">
        <v>110</v>
      </c>
      <c r="J185" s="230" t="s">
        <v>714</v>
      </c>
      <c r="K185" s="231">
        <f t="shared" si="91"/>
        <v>29</v>
      </c>
      <c r="L185" s="232">
        <f t="shared" si="92"/>
        <v>0.35802469135802467</v>
      </c>
      <c r="M185" s="227" t="s">
        <v>617</v>
      </c>
      <c r="N185" s="233">
        <v>42745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4">
        <v>47</v>
      </c>
      <c r="B186" s="225">
        <v>42382</v>
      </c>
      <c r="C186" s="225"/>
      <c r="D186" s="226" t="s">
        <v>721</v>
      </c>
      <c r="E186" s="227" t="s">
        <v>619</v>
      </c>
      <c r="F186" s="228">
        <v>417.5</v>
      </c>
      <c r="G186" s="227"/>
      <c r="H186" s="227">
        <v>547</v>
      </c>
      <c r="I186" s="229">
        <v>535</v>
      </c>
      <c r="J186" s="230" t="s">
        <v>714</v>
      </c>
      <c r="K186" s="231">
        <f t="shared" si="91"/>
        <v>129.5</v>
      </c>
      <c r="L186" s="232">
        <f t="shared" si="92"/>
        <v>0.31017964071856285</v>
      </c>
      <c r="M186" s="227" t="s">
        <v>617</v>
      </c>
      <c r="N186" s="233">
        <v>42578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4">
        <v>48</v>
      </c>
      <c r="B187" s="225">
        <v>42408</v>
      </c>
      <c r="C187" s="225"/>
      <c r="D187" s="226" t="s">
        <v>722</v>
      </c>
      <c r="E187" s="227" t="s">
        <v>656</v>
      </c>
      <c r="F187" s="228">
        <v>650</v>
      </c>
      <c r="G187" s="227"/>
      <c r="H187" s="227">
        <v>800</v>
      </c>
      <c r="I187" s="229">
        <v>800</v>
      </c>
      <c r="J187" s="230" t="s">
        <v>714</v>
      </c>
      <c r="K187" s="231">
        <f t="shared" si="91"/>
        <v>150</v>
      </c>
      <c r="L187" s="232">
        <f t="shared" si="92"/>
        <v>0.23076923076923078</v>
      </c>
      <c r="M187" s="227" t="s">
        <v>617</v>
      </c>
      <c r="N187" s="233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4">
        <v>49</v>
      </c>
      <c r="B188" s="225">
        <v>42433</v>
      </c>
      <c r="C188" s="225"/>
      <c r="D188" s="226" t="s">
        <v>212</v>
      </c>
      <c r="E188" s="227" t="s">
        <v>656</v>
      </c>
      <c r="F188" s="228">
        <v>437.5</v>
      </c>
      <c r="G188" s="227"/>
      <c r="H188" s="227">
        <v>504.5</v>
      </c>
      <c r="I188" s="229">
        <v>522</v>
      </c>
      <c r="J188" s="230" t="s">
        <v>723</v>
      </c>
      <c r="K188" s="231">
        <f t="shared" si="91"/>
        <v>67</v>
      </c>
      <c r="L188" s="232">
        <f t="shared" si="92"/>
        <v>0.15314285714285714</v>
      </c>
      <c r="M188" s="227" t="s">
        <v>617</v>
      </c>
      <c r="N188" s="233">
        <v>42480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4">
        <v>50</v>
      </c>
      <c r="B189" s="225">
        <v>42438</v>
      </c>
      <c r="C189" s="225"/>
      <c r="D189" s="226" t="s">
        <v>724</v>
      </c>
      <c r="E189" s="227" t="s">
        <v>656</v>
      </c>
      <c r="F189" s="228">
        <v>189.5</v>
      </c>
      <c r="G189" s="227"/>
      <c r="H189" s="227">
        <v>218</v>
      </c>
      <c r="I189" s="229">
        <v>218</v>
      </c>
      <c r="J189" s="230" t="s">
        <v>714</v>
      </c>
      <c r="K189" s="231">
        <f t="shared" si="91"/>
        <v>28.5</v>
      </c>
      <c r="L189" s="232">
        <f t="shared" si="92"/>
        <v>0.15039577836411611</v>
      </c>
      <c r="M189" s="227" t="s">
        <v>617</v>
      </c>
      <c r="N189" s="233">
        <v>43034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4">
        <v>51</v>
      </c>
      <c r="B190" s="235">
        <v>42471</v>
      </c>
      <c r="C190" s="235"/>
      <c r="D190" s="243" t="s">
        <v>725</v>
      </c>
      <c r="E190" s="238" t="s">
        <v>656</v>
      </c>
      <c r="F190" s="238">
        <v>36.5</v>
      </c>
      <c r="G190" s="239"/>
      <c r="H190" s="239">
        <v>15.85</v>
      </c>
      <c r="I190" s="239">
        <v>60</v>
      </c>
      <c r="J190" s="240" t="s">
        <v>726</v>
      </c>
      <c r="K190" s="241">
        <f t="shared" si="91"/>
        <v>-20.65</v>
      </c>
      <c r="L190" s="242">
        <f t="shared" si="92"/>
        <v>-0.5657534246575342</v>
      </c>
      <c r="M190" s="238" t="s">
        <v>635</v>
      </c>
      <c r="N190" s="246">
        <v>43627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4">
        <v>52</v>
      </c>
      <c r="B191" s="225">
        <v>42472</v>
      </c>
      <c r="C191" s="225"/>
      <c r="D191" s="226" t="s">
        <v>727</v>
      </c>
      <c r="E191" s="227" t="s">
        <v>656</v>
      </c>
      <c r="F191" s="228">
        <v>93</v>
      </c>
      <c r="G191" s="227"/>
      <c r="H191" s="227">
        <v>149</v>
      </c>
      <c r="I191" s="229">
        <v>140</v>
      </c>
      <c r="J191" s="230" t="s">
        <v>728</v>
      </c>
      <c r="K191" s="231">
        <f t="shared" si="91"/>
        <v>56</v>
      </c>
      <c r="L191" s="232">
        <f t="shared" si="92"/>
        <v>0.60215053763440862</v>
      </c>
      <c r="M191" s="227" t="s">
        <v>617</v>
      </c>
      <c r="N191" s="233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4">
        <v>53</v>
      </c>
      <c r="B192" s="225">
        <v>42472</v>
      </c>
      <c r="C192" s="225"/>
      <c r="D192" s="226" t="s">
        <v>729</v>
      </c>
      <c r="E192" s="227" t="s">
        <v>656</v>
      </c>
      <c r="F192" s="228">
        <v>130</v>
      </c>
      <c r="G192" s="227"/>
      <c r="H192" s="227">
        <v>150</v>
      </c>
      <c r="I192" s="229" t="s">
        <v>730</v>
      </c>
      <c r="J192" s="230" t="s">
        <v>714</v>
      </c>
      <c r="K192" s="231">
        <f t="shared" si="91"/>
        <v>20</v>
      </c>
      <c r="L192" s="232">
        <f t="shared" si="92"/>
        <v>0.15384615384615385</v>
      </c>
      <c r="M192" s="227" t="s">
        <v>617</v>
      </c>
      <c r="N192" s="233">
        <v>42564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4">
        <v>54</v>
      </c>
      <c r="B193" s="225">
        <v>42473</v>
      </c>
      <c r="C193" s="225"/>
      <c r="D193" s="226" t="s">
        <v>731</v>
      </c>
      <c r="E193" s="227" t="s">
        <v>656</v>
      </c>
      <c r="F193" s="228">
        <v>196</v>
      </c>
      <c r="G193" s="227"/>
      <c r="H193" s="227">
        <v>299</v>
      </c>
      <c r="I193" s="229">
        <v>299</v>
      </c>
      <c r="J193" s="230" t="s">
        <v>714</v>
      </c>
      <c r="K193" s="231">
        <v>103</v>
      </c>
      <c r="L193" s="232">
        <v>0.52551020408163296</v>
      </c>
      <c r="M193" s="227" t="s">
        <v>617</v>
      </c>
      <c r="N193" s="233">
        <v>42620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4">
        <v>55</v>
      </c>
      <c r="B194" s="225">
        <v>42473</v>
      </c>
      <c r="C194" s="225"/>
      <c r="D194" s="226" t="s">
        <v>732</v>
      </c>
      <c r="E194" s="227" t="s">
        <v>656</v>
      </c>
      <c r="F194" s="228">
        <v>88</v>
      </c>
      <c r="G194" s="227"/>
      <c r="H194" s="227">
        <v>103</v>
      </c>
      <c r="I194" s="229">
        <v>103</v>
      </c>
      <c r="J194" s="230" t="s">
        <v>714</v>
      </c>
      <c r="K194" s="231">
        <v>15</v>
      </c>
      <c r="L194" s="232">
        <v>0.170454545454545</v>
      </c>
      <c r="M194" s="227" t="s">
        <v>617</v>
      </c>
      <c r="N194" s="233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4">
        <v>56</v>
      </c>
      <c r="B195" s="225">
        <v>42492</v>
      </c>
      <c r="C195" s="225"/>
      <c r="D195" s="226" t="s">
        <v>733</v>
      </c>
      <c r="E195" s="227" t="s">
        <v>656</v>
      </c>
      <c r="F195" s="228">
        <v>127.5</v>
      </c>
      <c r="G195" s="227"/>
      <c r="H195" s="227">
        <v>148</v>
      </c>
      <c r="I195" s="229" t="s">
        <v>734</v>
      </c>
      <c r="J195" s="230" t="s">
        <v>714</v>
      </c>
      <c r="K195" s="231">
        <f t="shared" ref="K195:K199" si="93">H195-F195</f>
        <v>20.5</v>
      </c>
      <c r="L195" s="232">
        <f t="shared" ref="L195:L199" si="94">K195/F195</f>
        <v>0.16078431372549021</v>
      </c>
      <c r="M195" s="227" t="s">
        <v>617</v>
      </c>
      <c r="N195" s="233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4">
        <v>57</v>
      </c>
      <c r="B196" s="225">
        <v>42493</v>
      </c>
      <c r="C196" s="225"/>
      <c r="D196" s="226" t="s">
        <v>735</v>
      </c>
      <c r="E196" s="227" t="s">
        <v>656</v>
      </c>
      <c r="F196" s="228">
        <v>675</v>
      </c>
      <c r="G196" s="227"/>
      <c r="H196" s="227">
        <v>815</v>
      </c>
      <c r="I196" s="229" t="s">
        <v>736</v>
      </c>
      <c r="J196" s="230" t="s">
        <v>714</v>
      </c>
      <c r="K196" s="231">
        <f t="shared" si="93"/>
        <v>140</v>
      </c>
      <c r="L196" s="232">
        <f t="shared" si="94"/>
        <v>0.2074074074074074</v>
      </c>
      <c r="M196" s="227" t="s">
        <v>617</v>
      </c>
      <c r="N196" s="233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4">
        <v>58</v>
      </c>
      <c r="B197" s="235">
        <v>42522</v>
      </c>
      <c r="C197" s="235"/>
      <c r="D197" s="236" t="s">
        <v>737</v>
      </c>
      <c r="E197" s="237" t="s">
        <v>656</v>
      </c>
      <c r="F197" s="238">
        <v>500</v>
      </c>
      <c r="G197" s="238"/>
      <c r="H197" s="239">
        <v>232.5</v>
      </c>
      <c r="I197" s="239" t="s">
        <v>738</v>
      </c>
      <c r="J197" s="240" t="s">
        <v>739</v>
      </c>
      <c r="K197" s="241">
        <f t="shared" si="93"/>
        <v>-267.5</v>
      </c>
      <c r="L197" s="242">
        <f t="shared" si="94"/>
        <v>-0.53500000000000003</v>
      </c>
      <c r="M197" s="238" t="s">
        <v>635</v>
      </c>
      <c r="N197" s="235">
        <v>43735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4">
        <v>59</v>
      </c>
      <c r="B198" s="225">
        <v>42527</v>
      </c>
      <c r="C198" s="225"/>
      <c r="D198" s="226" t="s">
        <v>562</v>
      </c>
      <c r="E198" s="227" t="s">
        <v>656</v>
      </c>
      <c r="F198" s="228">
        <v>110</v>
      </c>
      <c r="G198" s="227"/>
      <c r="H198" s="227">
        <v>126.5</v>
      </c>
      <c r="I198" s="229">
        <v>125</v>
      </c>
      <c r="J198" s="230" t="s">
        <v>665</v>
      </c>
      <c r="K198" s="231">
        <f t="shared" si="93"/>
        <v>16.5</v>
      </c>
      <c r="L198" s="232">
        <f t="shared" si="94"/>
        <v>0.15</v>
      </c>
      <c r="M198" s="227" t="s">
        <v>617</v>
      </c>
      <c r="N198" s="233">
        <v>42552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4">
        <v>60</v>
      </c>
      <c r="B199" s="225">
        <v>42538</v>
      </c>
      <c r="C199" s="225"/>
      <c r="D199" s="226" t="s">
        <v>740</v>
      </c>
      <c r="E199" s="227" t="s">
        <v>656</v>
      </c>
      <c r="F199" s="228">
        <v>44</v>
      </c>
      <c r="G199" s="227"/>
      <c r="H199" s="227">
        <v>69.5</v>
      </c>
      <c r="I199" s="229">
        <v>69.5</v>
      </c>
      <c r="J199" s="230" t="s">
        <v>741</v>
      </c>
      <c r="K199" s="231">
        <f t="shared" si="93"/>
        <v>25.5</v>
      </c>
      <c r="L199" s="232">
        <f t="shared" si="94"/>
        <v>0.57954545454545459</v>
      </c>
      <c r="M199" s="227" t="s">
        <v>617</v>
      </c>
      <c r="N199" s="233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4">
        <v>61</v>
      </c>
      <c r="B200" s="225">
        <v>42549</v>
      </c>
      <c r="C200" s="225"/>
      <c r="D200" s="226" t="s">
        <v>742</v>
      </c>
      <c r="E200" s="227" t="s">
        <v>656</v>
      </c>
      <c r="F200" s="228">
        <v>262.5</v>
      </c>
      <c r="G200" s="227"/>
      <c r="H200" s="227">
        <v>340</v>
      </c>
      <c r="I200" s="229">
        <v>333</v>
      </c>
      <c r="J200" s="230" t="s">
        <v>743</v>
      </c>
      <c r="K200" s="231">
        <v>77.5</v>
      </c>
      <c r="L200" s="232">
        <v>0.29523809523809502</v>
      </c>
      <c r="M200" s="227" t="s">
        <v>617</v>
      </c>
      <c r="N200" s="233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4">
        <v>62</v>
      </c>
      <c r="B201" s="225">
        <v>42549</v>
      </c>
      <c r="C201" s="225"/>
      <c r="D201" s="226" t="s">
        <v>744</v>
      </c>
      <c r="E201" s="227" t="s">
        <v>656</v>
      </c>
      <c r="F201" s="228">
        <v>840</v>
      </c>
      <c r="G201" s="227"/>
      <c r="H201" s="227">
        <v>1230</v>
      </c>
      <c r="I201" s="229">
        <v>1230</v>
      </c>
      <c r="J201" s="230" t="s">
        <v>714</v>
      </c>
      <c r="K201" s="231">
        <v>390</v>
      </c>
      <c r="L201" s="232">
        <v>0.46428571428571402</v>
      </c>
      <c r="M201" s="227" t="s">
        <v>617</v>
      </c>
      <c r="N201" s="233">
        <v>42649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47">
        <v>63</v>
      </c>
      <c r="B202" s="248">
        <v>42556</v>
      </c>
      <c r="C202" s="248"/>
      <c r="D202" s="249" t="s">
        <v>745</v>
      </c>
      <c r="E202" s="250" t="s">
        <v>656</v>
      </c>
      <c r="F202" s="250">
        <v>395</v>
      </c>
      <c r="G202" s="251"/>
      <c r="H202" s="251">
        <f>(468.5+342.5)/2</f>
        <v>405.5</v>
      </c>
      <c r="I202" s="251">
        <v>510</v>
      </c>
      <c r="J202" s="252" t="s">
        <v>746</v>
      </c>
      <c r="K202" s="253">
        <f t="shared" ref="K202:K208" si="95">H202-F202</f>
        <v>10.5</v>
      </c>
      <c r="L202" s="254">
        <f t="shared" ref="L202:L208" si="96">K202/F202</f>
        <v>2.6582278481012658E-2</v>
      </c>
      <c r="M202" s="250" t="s">
        <v>747</v>
      </c>
      <c r="N202" s="248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4">
        <v>64</v>
      </c>
      <c r="B203" s="235">
        <v>42584</v>
      </c>
      <c r="C203" s="235"/>
      <c r="D203" s="236" t="s">
        <v>748</v>
      </c>
      <c r="E203" s="237" t="s">
        <v>619</v>
      </c>
      <c r="F203" s="238">
        <f>169.5-12.8</f>
        <v>156.69999999999999</v>
      </c>
      <c r="G203" s="238"/>
      <c r="H203" s="239">
        <v>77</v>
      </c>
      <c r="I203" s="239" t="s">
        <v>749</v>
      </c>
      <c r="J203" s="240" t="s">
        <v>750</v>
      </c>
      <c r="K203" s="241">
        <f t="shared" si="95"/>
        <v>-79.699999999999989</v>
      </c>
      <c r="L203" s="242">
        <f t="shared" si="96"/>
        <v>-0.50861518825781749</v>
      </c>
      <c r="M203" s="238" t="s">
        <v>635</v>
      </c>
      <c r="N203" s="235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4">
        <v>65</v>
      </c>
      <c r="B204" s="235">
        <v>42586</v>
      </c>
      <c r="C204" s="235"/>
      <c r="D204" s="236" t="s">
        <v>751</v>
      </c>
      <c r="E204" s="237" t="s">
        <v>656</v>
      </c>
      <c r="F204" s="238">
        <v>400</v>
      </c>
      <c r="G204" s="238"/>
      <c r="H204" s="239">
        <v>305</v>
      </c>
      <c r="I204" s="239">
        <v>475</v>
      </c>
      <c r="J204" s="240" t="s">
        <v>752</v>
      </c>
      <c r="K204" s="241">
        <f t="shared" si="95"/>
        <v>-95</v>
      </c>
      <c r="L204" s="242">
        <f t="shared" si="96"/>
        <v>-0.23749999999999999</v>
      </c>
      <c r="M204" s="238" t="s">
        <v>635</v>
      </c>
      <c r="N204" s="235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4">
        <v>66</v>
      </c>
      <c r="B205" s="225">
        <v>42593</v>
      </c>
      <c r="C205" s="225"/>
      <c r="D205" s="226" t="s">
        <v>753</v>
      </c>
      <c r="E205" s="227" t="s">
        <v>656</v>
      </c>
      <c r="F205" s="228">
        <v>86.5</v>
      </c>
      <c r="G205" s="227"/>
      <c r="H205" s="227">
        <v>130</v>
      </c>
      <c r="I205" s="229">
        <v>130</v>
      </c>
      <c r="J205" s="230" t="s">
        <v>754</v>
      </c>
      <c r="K205" s="231">
        <f t="shared" si="95"/>
        <v>43.5</v>
      </c>
      <c r="L205" s="232">
        <f t="shared" si="96"/>
        <v>0.50289017341040465</v>
      </c>
      <c r="M205" s="227" t="s">
        <v>617</v>
      </c>
      <c r="N205" s="233">
        <v>43091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4">
        <v>67</v>
      </c>
      <c r="B206" s="235">
        <v>42600</v>
      </c>
      <c r="C206" s="235"/>
      <c r="D206" s="236" t="s">
        <v>111</v>
      </c>
      <c r="E206" s="237" t="s">
        <v>656</v>
      </c>
      <c r="F206" s="238">
        <v>133.5</v>
      </c>
      <c r="G206" s="238"/>
      <c r="H206" s="239">
        <v>126.5</v>
      </c>
      <c r="I206" s="239">
        <v>178</v>
      </c>
      <c r="J206" s="240" t="s">
        <v>755</v>
      </c>
      <c r="K206" s="241">
        <f t="shared" si="95"/>
        <v>-7</v>
      </c>
      <c r="L206" s="242">
        <f t="shared" si="96"/>
        <v>-5.2434456928838954E-2</v>
      </c>
      <c r="M206" s="238" t="s">
        <v>635</v>
      </c>
      <c r="N206" s="235">
        <v>42615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4">
        <v>68</v>
      </c>
      <c r="B207" s="225">
        <v>42613</v>
      </c>
      <c r="C207" s="225"/>
      <c r="D207" s="226" t="s">
        <v>756</v>
      </c>
      <c r="E207" s="227" t="s">
        <v>656</v>
      </c>
      <c r="F207" s="228">
        <v>560</v>
      </c>
      <c r="G207" s="227"/>
      <c r="H207" s="227">
        <v>725</v>
      </c>
      <c r="I207" s="229">
        <v>725</v>
      </c>
      <c r="J207" s="230" t="s">
        <v>658</v>
      </c>
      <c r="K207" s="231">
        <f t="shared" si="95"/>
        <v>165</v>
      </c>
      <c r="L207" s="232">
        <f t="shared" si="96"/>
        <v>0.29464285714285715</v>
      </c>
      <c r="M207" s="227" t="s">
        <v>617</v>
      </c>
      <c r="N207" s="233">
        <v>42456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4">
        <v>69</v>
      </c>
      <c r="B208" s="225">
        <v>42614</v>
      </c>
      <c r="C208" s="225"/>
      <c r="D208" s="226" t="s">
        <v>757</v>
      </c>
      <c r="E208" s="227" t="s">
        <v>656</v>
      </c>
      <c r="F208" s="228">
        <v>160.5</v>
      </c>
      <c r="G208" s="227"/>
      <c r="H208" s="227">
        <v>210</v>
      </c>
      <c r="I208" s="229">
        <v>210</v>
      </c>
      <c r="J208" s="230" t="s">
        <v>658</v>
      </c>
      <c r="K208" s="231">
        <f t="shared" si="95"/>
        <v>49.5</v>
      </c>
      <c r="L208" s="232">
        <f t="shared" si="96"/>
        <v>0.30841121495327101</v>
      </c>
      <c r="M208" s="227" t="s">
        <v>617</v>
      </c>
      <c r="N208" s="233">
        <v>42871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4">
        <v>70</v>
      </c>
      <c r="B209" s="225">
        <v>42646</v>
      </c>
      <c r="C209" s="225"/>
      <c r="D209" s="226" t="s">
        <v>407</v>
      </c>
      <c r="E209" s="227" t="s">
        <v>656</v>
      </c>
      <c r="F209" s="228">
        <v>430</v>
      </c>
      <c r="G209" s="227"/>
      <c r="H209" s="227">
        <v>596</v>
      </c>
      <c r="I209" s="229">
        <v>575</v>
      </c>
      <c r="J209" s="230" t="s">
        <v>758</v>
      </c>
      <c r="K209" s="231">
        <v>166</v>
      </c>
      <c r="L209" s="232">
        <v>0.38604651162790699</v>
      </c>
      <c r="M209" s="227" t="s">
        <v>617</v>
      </c>
      <c r="N209" s="233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4">
        <v>71</v>
      </c>
      <c r="B210" s="225">
        <v>42657</v>
      </c>
      <c r="C210" s="225"/>
      <c r="D210" s="226" t="s">
        <v>759</v>
      </c>
      <c r="E210" s="227" t="s">
        <v>656</v>
      </c>
      <c r="F210" s="228">
        <v>280</v>
      </c>
      <c r="G210" s="227"/>
      <c r="H210" s="227">
        <v>345</v>
      </c>
      <c r="I210" s="229">
        <v>345</v>
      </c>
      <c r="J210" s="230" t="s">
        <v>658</v>
      </c>
      <c r="K210" s="231">
        <f t="shared" ref="K210:K215" si="97">H210-F210</f>
        <v>65</v>
      </c>
      <c r="L210" s="232">
        <f t="shared" ref="L210:L211" si="98">K210/F210</f>
        <v>0.23214285714285715</v>
      </c>
      <c r="M210" s="227" t="s">
        <v>617</v>
      </c>
      <c r="N210" s="233">
        <v>42814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4">
        <v>72</v>
      </c>
      <c r="B211" s="225">
        <v>42657</v>
      </c>
      <c r="C211" s="225"/>
      <c r="D211" s="226" t="s">
        <v>760</v>
      </c>
      <c r="E211" s="227" t="s">
        <v>656</v>
      </c>
      <c r="F211" s="228">
        <v>245</v>
      </c>
      <c r="G211" s="227"/>
      <c r="H211" s="227">
        <v>325.5</v>
      </c>
      <c r="I211" s="229">
        <v>330</v>
      </c>
      <c r="J211" s="230" t="s">
        <v>761</v>
      </c>
      <c r="K211" s="231">
        <f t="shared" si="97"/>
        <v>80.5</v>
      </c>
      <c r="L211" s="232">
        <f t="shared" si="98"/>
        <v>0.32857142857142857</v>
      </c>
      <c r="M211" s="227" t="s">
        <v>617</v>
      </c>
      <c r="N211" s="233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4">
        <v>73</v>
      </c>
      <c r="B212" s="225">
        <v>42660</v>
      </c>
      <c r="C212" s="225"/>
      <c r="D212" s="226" t="s">
        <v>352</v>
      </c>
      <c r="E212" s="227" t="s">
        <v>656</v>
      </c>
      <c r="F212" s="228">
        <v>125</v>
      </c>
      <c r="G212" s="227"/>
      <c r="H212" s="227">
        <v>160</v>
      </c>
      <c r="I212" s="229">
        <v>160</v>
      </c>
      <c r="J212" s="230" t="s">
        <v>714</v>
      </c>
      <c r="K212" s="231">
        <f t="shared" si="97"/>
        <v>35</v>
      </c>
      <c r="L212" s="232">
        <v>0.28000000000000003</v>
      </c>
      <c r="M212" s="227" t="s">
        <v>617</v>
      </c>
      <c r="N212" s="233">
        <v>42803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4">
        <v>74</v>
      </c>
      <c r="B213" s="225">
        <v>42660</v>
      </c>
      <c r="C213" s="225"/>
      <c r="D213" s="226" t="s">
        <v>484</v>
      </c>
      <c r="E213" s="227" t="s">
        <v>656</v>
      </c>
      <c r="F213" s="228">
        <v>114</v>
      </c>
      <c r="G213" s="227"/>
      <c r="H213" s="227">
        <v>145</v>
      </c>
      <c r="I213" s="229">
        <v>145</v>
      </c>
      <c r="J213" s="230" t="s">
        <v>714</v>
      </c>
      <c r="K213" s="231">
        <f t="shared" si="97"/>
        <v>31</v>
      </c>
      <c r="L213" s="232">
        <f t="shared" ref="L213:L215" si="99">K213/F213</f>
        <v>0.27192982456140352</v>
      </c>
      <c r="M213" s="227" t="s">
        <v>617</v>
      </c>
      <c r="N213" s="233">
        <v>42859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4">
        <v>75</v>
      </c>
      <c r="B214" s="225">
        <v>42660</v>
      </c>
      <c r="C214" s="225"/>
      <c r="D214" s="226" t="s">
        <v>762</v>
      </c>
      <c r="E214" s="227" t="s">
        <v>656</v>
      </c>
      <c r="F214" s="228">
        <v>212</v>
      </c>
      <c r="G214" s="227"/>
      <c r="H214" s="227">
        <v>280</v>
      </c>
      <c r="I214" s="229">
        <v>276</v>
      </c>
      <c r="J214" s="230" t="s">
        <v>763</v>
      </c>
      <c r="K214" s="231">
        <f t="shared" si="97"/>
        <v>68</v>
      </c>
      <c r="L214" s="232">
        <f t="shared" si="99"/>
        <v>0.32075471698113206</v>
      </c>
      <c r="M214" s="227" t="s">
        <v>617</v>
      </c>
      <c r="N214" s="233">
        <v>42858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4">
        <v>76</v>
      </c>
      <c r="B215" s="225">
        <v>42678</v>
      </c>
      <c r="C215" s="225"/>
      <c r="D215" s="226" t="s">
        <v>472</v>
      </c>
      <c r="E215" s="227" t="s">
        <v>656</v>
      </c>
      <c r="F215" s="228">
        <v>155</v>
      </c>
      <c r="G215" s="227"/>
      <c r="H215" s="227">
        <v>210</v>
      </c>
      <c r="I215" s="229">
        <v>210</v>
      </c>
      <c r="J215" s="230" t="s">
        <v>764</v>
      </c>
      <c r="K215" s="231">
        <f t="shared" si="97"/>
        <v>55</v>
      </c>
      <c r="L215" s="232">
        <f t="shared" si="99"/>
        <v>0.35483870967741937</v>
      </c>
      <c r="M215" s="227" t="s">
        <v>617</v>
      </c>
      <c r="N215" s="233">
        <v>42944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4">
        <v>77</v>
      </c>
      <c r="B216" s="235">
        <v>42710</v>
      </c>
      <c r="C216" s="235"/>
      <c r="D216" s="236" t="s">
        <v>765</v>
      </c>
      <c r="E216" s="237" t="s">
        <v>656</v>
      </c>
      <c r="F216" s="238">
        <v>150.5</v>
      </c>
      <c r="G216" s="238"/>
      <c r="H216" s="239">
        <v>72.5</v>
      </c>
      <c r="I216" s="239">
        <v>174</v>
      </c>
      <c r="J216" s="240" t="s">
        <v>766</v>
      </c>
      <c r="K216" s="241">
        <v>-78</v>
      </c>
      <c r="L216" s="242">
        <v>-0.51827242524916906</v>
      </c>
      <c r="M216" s="238" t="s">
        <v>635</v>
      </c>
      <c r="N216" s="235">
        <v>43333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4">
        <v>78</v>
      </c>
      <c r="B217" s="225">
        <v>42712</v>
      </c>
      <c r="C217" s="225"/>
      <c r="D217" s="226" t="s">
        <v>767</v>
      </c>
      <c r="E217" s="227" t="s">
        <v>656</v>
      </c>
      <c r="F217" s="228">
        <v>380</v>
      </c>
      <c r="G217" s="227"/>
      <c r="H217" s="227">
        <v>478</v>
      </c>
      <c r="I217" s="229">
        <v>468</v>
      </c>
      <c r="J217" s="230" t="s">
        <v>714</v>
      </c>
      <c r="K217" s="231">
        <f t="shared" ref="K217:K219" si="100">H217-F217</f>
        <v>98</v>
      </c>
      <c r="L217" s="232">
        <f t="shared" ref="L217:L219" si="101">K217/F217</f>
        <v>0.25789473684210529</v>
      </c>
      <c r="M217" s="227" t="s">
        <v>617</v>
      </c>
      <c r="N217" s="233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4">
        <v>79</v>
      </c>
      <c r="B218" s="225">
        <v>42734</v>
      </c>
      <c r="C218" s="225"/>
      <c r="D218" s="226" t="s">
        <v>110</v>
      </c>
      <c r="E218" s="227" t="s">
        <v>656</v>
      </c>
      <c r="F218" s="228">
        <v>305</v>
      </c>
      <c r="G218" s="227"/>
      <c r="H218" s="227">
        <v>375</v>
      </c>
      <c r="I218" s="229">
        <v>375</v>
      </c>
      <c r="J218" s="230" t="s">
        <v>714</v>
      </c>
      <c r="K218" s="231">
        <f t="shared" si="100"/>
        <v>70</v>
      </c>
      <c r="L218" s="232">
        <f t="shared" si="101"/>
        <v>0.22950819672131148</v>
      </c>
      <c r="M218" s="227" t="s">
        <v>617</v>
      </c>
      <c r="N218" s="233">
        <v>42768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4">
        <v>80</v>
      </c>
      <c r="B219" s="225">
        <v>42739</v>
      </c>
      <c r="C219" s="225"/>
      <c r="D219" s="226" t="s">
        <v>96</v>
      </c>
      <c r="E219" s="227" t="s">
        <v>656</v>
      </c>
      <c r="F219" s="228">
        <v>99.5</v>
      </c>
      <c r="G219" s="227"/>
      <c r="H219" s="227">
        <v>158</v>
      </c>
      <c r="I219" s="229">
        <v>158</v>
      </c>
      <c r="J219" s="230" t="s">
        <v>714</v>
      </c>
      <c r="K219" s="231">
        <f t="shared" si="100"/>
        <v>58.5</v>
      </c>
      <c r="L219" s="232">
        <f t="shared" si="101"/>
        <v>0.5879396984924623</v>
      </c>
      <c r="M219" s="227" t="s">
        <v>617</v>
      </c>
      <c r="N219" s="233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4">
        <v>81</v>
      </c>
      <c r="B220" s="225">
        <v>42739</v>
      </c>
      <c r="C220" s="225"/>
      <c r="D220" s="226" t="s">
        <v>96</v>
      </c>
      <c r="E220" s="227" t="s">
        <v>656</v>
      </c>
      <c r="F220" s="228">
        <v>99.5</v>
      </c>
      <c r="G220" s="227"/>
      <c r="H220" s="227">
        <v>158</v>
      </c>
      <c r="I220" s="229">
        <v>158</v>
      </c>
      <c r="J220" s="230" t="s">
        <v>714</v>
      </c>
      <c r="K220" s="231">
        <v>58.5</v>
      </c>
      <c r="L220" s="232">
        <v>0.58793969849246197</v>
      </c>
      <c r="M220" s="227" t="s">
        <v>617</v>
      </c>
      <c r="N220" s="233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4">
        <v>82</v>
      </c>
      <c r="B221" s="225">
        <v>42786</v>
      </c>
      <c r="C221" s="225"/>
      <c r="D221" s="226" t="s">
        <v>187</v>
      </c>
      <c r="E221" s="227" t="s">
        <v>656</v>
      </c>
      <c r="F221" s="228">
        <v>140.5</v>
      </c>
      <c r="G221" s="227"/>
      <c r="H221" s="227">
        <v>220</v>
      </c>
      <c r="I221" s="229">
        <v>220</v>
      </c>
      <c r="J221" s="230" t="s">
        <v>714</v>
      </c>
      <c r="K221" s="231">
        <f>H221-F221</f>
        <v>79.5</v>
      </c>
      <c r="L221" s="232">
        <f>K221/F221</f>
        <v>0.5658362989323843</v>
      </c>
      <c r="M221" s="227" t="s">
        <v>617</v>
      </c>
      <c r="N221" s="233">
        <v>42864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4">
        <v>83</v>
      </c>
      <c r="B222" s="225">
        <v>42786</v>
      </c>
      <c r="C222" s="225"/>
      <c r="D222" s="226" t="s">
        <v>768</v>
      </c>
      <c r="E222" s="227" t="s">
        <v>656</v>
      </c>
      <c r="F222" s="228">
        <v>202.5</v>
      </c>
      <c r="G222" s="227"/>
      <c r="H222" s="227">
        <v>234</v>
      </c>
      <c r="I222" s="229">
        <v>234</v>
      </c>
      <c r="J222" s="230" t="s">
        <v>714</v>
      </c>
      <c r="K222" s="231">
        <v>31.5</v>
      </c>
      <c r="L222" s="232">
        <v>0.155555555555556</v>
      </c>
      <c r="M222" s="227" t="s">
        <v>617</v>
      </c>
      <c r="N222" s="233">
        <v>42836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4">
        <v>84</v>
      </c>
      <c r="B223" s="225">
        <v>42818</v>
      </c>
      <c r="C223" s="225"/>
      <c r="D223" s="226" t="s">
        <v>769</v>
      </c>
      <c r="E223" s="227" t="s">
        <v>656</v>
      </c>
      <c r="F223" s="228">
        <v>300.5</v>
      </c>
      <c r="G223" s="227"/>
      <c r="H223" s="227">
        <v>417.5</v>
      </c>
      <c r="I223" s="229">
        <v>420</v>
      </c>
      <c r="J223" s="230" t="s">
        <v>770</v>
      </c>
      <c r="K223" s="231">
        <f>H223-F223</f>
        <v>117</v>
      </c>
      <c r="L223" s="232">
        <f>K223/F223</f>
        <v>0.38935108153078202</v>
      </c>
      <c r="M223" s="227" t="s">
        <v>617</v>
      </c>
      <c r="N223" s="233">
        <v>43070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4">
        <v>85</v>
      </c>
      <c r="B224" s="225">
        <v>42818</v>
      </c>
      <c r="C224" s="225"/>
      <c r="D224" s="226" t="s">
        <v>744</v>
      </c>
      <c r="E224" s="227" t="s">
        <v>656</v>
      </c>
      <c r="F224" s="228">
        <v>850</v>
      </c>
      <c r="G224" s="227"/>
      <c r="H224" s="227">
        <v>1042.5</v>
      </c>
      <c r="I224" s="229">
        <v>1023</v>
      </c>
      <c r="J224" s="230" t="s">
        <v>771</v>
      </c>
      <c r="K224" s="231">
        <v>192.5</v>
      </c>
      <c r="L224" s="232">
        <v>0.22647058823529401</v>
      </c>
      <c r="M224" s="227" t="s">
        <v>617</v>
      </c>
      <c r="N224" s="233">
        <v>42830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4">
        <v>86</v>
      </c>
      <c r="B225" s="225">
        <v>42830</v>
      </c>
      <c r="C225" s="225"/>
      <c r="D225" s="226" t="s">
        <v>503</v>
      </c>
      <c r="E225" s="227" t="s">
        <v>656</v>
      </c>
      <c r="F225" s="228">
        <v>785</v>
      </c>
      <c r="G225" s="227"/>
      <c r="H225" s="227">
        <v>930</v>
      </c>
      <c r="I225" s="229">
        <v>920</v>
      </c>
      <c r="J225" s="230" t="s">
        <v>772</v>
      </c>
      <c r="K225" s="231">
        <f>H225-F225</f>
        <v>145</v>
      </c>
      <c r="L225" s="232">
        <f>K225/F225</f>
        <v>0.18471337579617833</v>
      </c>
      <c r="M225" s="227" t="s">
        <v>617</v>
      </c>
      <c r="N225" s="233">
        <v>42976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4">
        <v>87</v>
      </c>
      <c r="B226" s="235">
        <v>42831</v>
      </c>
      <c r="C226" s="235"/>
      <c r="D226" s="236" t="s">
        <v>773</v>
      </c>
      <c r="E226" s="237" t="s">
        <v>656</v>
      </c>
      <c r="F226" s="238">
        <v>40</v>
      </c>
      <c r="G226" s="238"/>
      <c r="H226" s="239">
        <v>13.1</v>
      </c>
      <c r="I226" s="239">
        <v>60</v>
      </c>
      <c r="J226" s="240" t="s">
        <v>774</v>
      </c>
      <c r="K226" s="241">
        <v>-26.9</v>
      </c>
      <c r="L226" s="242">
        <v>-0.67249999999999999</v>
      </c>
      <c r="M226" s="238" t="s">
        <v>635</v>
      </c>
      <c r="N226" s="235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4">
        <v>88</v>
      </c>
      <c r="B227" s="225">
        <v>42837</v>
      </c>
      <c r="C227" s="225"/>
      <c r="D227" s="226" t="s">
        <v>95</v>
      </c>
      <c r="E227" s="227" t="s">
        <v>656</v>
      </c>
      <c r="F227" s="228">
        <v>289.5</v>
      </c>
      <c r="G227" s="227"/>
      <c r="H227" s="227">
        <v>354</v>
      </c>
      <c r="I227" s="229">
        <v>360</v>
      </c>
      <c r="J227" s="230" t="s">
        <v>775</v>
      </c>
      <c r="K227" s="231">
        <f t="shared" ref="K227:K235" si="102">H227-F227</f>
        <v>64.5</v>
      </c>
      <c r="L227" s="232">
        <f t="shared" ref="L227:L235" si="103">K227/F227</f>
        <v>0.22279792746113988</v>
      </c>
      <c r="M227" s="227" t="s">
        <v>617</v>
      </c>
      <c r="N227" s="233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4">
        <v>89</v>
      </c>
      <c r="B228" s="225">
        <v>42845</v>
      </c>
      <c r="C228" s="225"/>
      <c r="D228" s="226" t="s">
        <v>439</v>
      </c>
      <c r="E228" s="227" t="s">
        <v>656</v>
      </c>
      <c r="F228" s="228">
        <v>700</v>
      </c>
      <c r="G228" s="227"/>
      <c r="H228" s="227">
        <v>840</v>
      </c>
      <c r="I228" s="229">
        <v>840</v>
      </c>
      <c r="J228" s="230" t="s">
        <v>776</v>
      </c>
      <c r="K228" s="231">
        <f t="shared" si="102"/>
        <v>140</v>
      </c>
      <c r="L228" s="232">
        <f t="shared" si="103"/>
        <v>0.2</v>
      </c>
      <c r="M228" s="227" t="s">
        <v>617</v>
      </c>
      <c r="N228" s="233">
        <v>42893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4">
        <v>90</v>
      </c>
      <c r="B229" s="225">
        <v>42887</v>
      </c>
      <c r="C229" s="225"/>
      <c r="D229" s="226" t="s">
        <v>777</v>
      </c>
      <c r="E229" s="227" t="s">
        <v>656</v>
      </c>
      <c r="F229" s="228">
        <v>130</v>
      </c>
      <c r="G229" s="227"/>
      <c r="H229" s="227">
        <v>144.25</v>
      </c>
      <c r="I229" s="229">
        <v>170</v>
      </c>
      <c r="J229" s="230" t="s">
        <v>778</v>
      </c>
      <c r="K229" s="231">
        <f t="shared" si="102"/>
        <v>14.25</v>
      </c>
      <c r="L229" s="232">
        <f t="shared" si="103"/>
        <v>0.10961538461538461</v>
      </c>
      <c r="M229" s="227" t="s">
        <v>617</v>
      </c>
      <c r="N229" s="233">
        <v>43675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4">
        <v>91</v>
      </c>
      <c r="B230" s="225">
        <v>42901</v>
      </c>
      <c r="C230" s="225"/>
      <c r="D230" s="226" t="s">
        <v>779</v>
      </c>
      <c r="E230" s="227" t="s">
        <v>656</v>
      </c>
      <c r="F230" s="228">
        <v>214.5</v>
      </c>
      <c r="G230" s="227"/>
      <c r="H230" s="227">
        <v>262</v>
      </c>
      <c r="I230" s="229">
        <v>262</v>
      </c>
      <c r="J230" s="230" t="s">
        <v>780</v>
      </c>
      <c r="K230" s="231">
        <f t="shared" si="102"/>
        <v>47.5</v>
      </c>
      <c r="L230" s="232">
        <f t="shared" si="103"/>
        <v>0.22144522144522144</v>
      </c>
      <c r="M230" s="227" t="s">
        <v>617</v>
      </c>
      <c r="N230" s="233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55">
        <v>92</v>
      </c>
      <c r="B231" s="256">
        <v>42933</v>
      </c>
      <c r="C231" s="256"/>
      <c r="D231" s="257" t="s">
        <v>781</v>
      </c>
      <c r="E231" s="258" t="s">
        <v>656</v>
      </c>
      <c r="F231" s="259">
        <v>370</v>
      </c>
      <c r="G231" s="258"/>
      <c r="H231" s="258">
        <v>447.5</v>
      </c>
      <c r="I231" s="260">
        <v>450</v>
      </c>
      <c r="J231" s="261" t="s">
        <v>714</v>
      </c>
      <c r="K231" s="231">
        <f t="shared" si="102"/>
        <v>77.5</v>
      </c>
      <c r="L231" s="262">
        <f t="shared" si="103"/>
        <v>0.20945945945945946</v>
      </c>
      <c r="M231" s="258" t="s">
        <v>617</v>
      </c>
      <c r="N231" s="263">
        <v>43035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5">
        <v>93</v>
      </c>
      <c r="B232" s="256">
        <v>42943</v>
      </c>
      <c r="C232" s="256"/>
      <c r="D232" s="257" t="s">
        <v>185</v>
      </c>
      <c r="E232" s="258" t="s">
        <v>656</v>
      </c>
      <c r="F232" s="259">
        <v>657.5</v>
      </c>
      <c r="G232" s="258"/>
      <c r="H232" s="258">
        <v>825</v>
      </c>
      <c r="I232" s="260">
        <v>820</v>
      </c>
      <c r="J232" s="261" t="s">
        <v>714</v>
      </c>
      <c r="K232" s="231">
        <f t="shared" si="102"/>
        <v>167.5</v>
      </c>
      <c r="L232" s="262">
        <f t="shared" si="103"/>
        <v>0.25475285171102663</v>
      </c>
      <c r="M232" s="258" t="s">
        <v>617</v>
      </c>
      <c r="N232" s="263">
        <v>43090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4">
        <v>94</v>
      </c>
      <c r="B233" s="225">
        <v>42964</v>
      </c>
      <c r="C233" s="225"/>
      <c r="D233" s="226" t="s">
        <v>370</v>
      </c>
      <c r="E233" s="227" t="s">
        <v>656</v>
      </c>
      <c r="F233" s="228">
        <v>605</v>
      </c>
      <c r="G233" s="227"/>
      <c r="H233" s="227">
        <v>750</v>
      </c>
      <c r="I233" s="229">
        <v>750</v>
      </c>
      <c r="J233" s="230" t="s">
        <v>772</v>
      </c>
      <c r="K233" s="231">
        <f t="shared" si="102"/>
        <v>145</v>
      </c>
      <c r="L233" s="232">
        <f t="shared" si="103"/>
        <v>0.23966942148760331</v>
      </c>
      <c r="M233" s="227" t="s">
        <v>617</v>
      </c>
      <c r="N233" s="233">
        <v>43027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4">
        <v>95</v>
      </c>
      <c r="B234" s="235">
        <v>42979</v>
      </c>
      <c r="C234" s="235"/>
      <c r="D234" s="243" t="s">
        <v>782</v>
      </c>
      <c r="E234" s="238" t="s">
        <v>656</v>
      </c>
      <c r="F234" s="238">
        <v>255</v>
      </c>
      <c r="G234" s="239"/>
      <c r="H234" s="239">
        <v>217.25</v>
      </c>
      <c r="I234" s="239">
        <v>320</v>
      </c>
      <c r="J234" s="240" t="s">
        <v>783</v>
      </c>
      <c r="K234" s="241">
        <f t="shared" si="102"/>
        <v>-37.75</v>
      </c>
      <c r="L234" s="244">
        <f t="shared" si="103"/>
        <v>-0.14803921568627451</v>
      </c>
      <c r="M234" s="238" t="s">
        <v>635</v>
      </c>
      <c r="N234" s="235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4">
        <v>96</v>
      </c>
      <c r="B235" s="225">
        <v>42997</v>
      </c>
      <c r="C235" s="225"/>
      <c r="D235" s="226" t="s">
        <v>784</v>
      </c>
      <c r="E235" s="227" t="s">
        <v>656</v>
      </c>
      <c r="F235" s="228">
        <v>215</v>
      </c>
      <c r="G235" s="227"/>
      <c r="H235" s="227">
        <v>258</v>
      </c>
      <c r="I235" s="229">
        <v>258</v>
      </c>
      <c r="J235" s="230" t="s">
        <v>714</v>
      </c>
      <c r="K235" s="231">
        <f t="shared" si="102"/>
        <v>43</v>
      </c>
      <c r="L235" s="232">
        <f t="shared" si="103"/>
        <v>0.2</v>
      </c>
      <c r="M235" s="227" t="s">
        <v>617</v>
      </c>
      <c r="N235" s="233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4">
        <v>97</v>
      </c>
      <c r="B236" s="225">
        <v>42997</v>
      </c>
      <c r="C236" s="225"/>
      <c r="D236" s="226" t="s">
        <v>784</v>
      </c>
      <c r="E236" s="227" t="s">
        <v>656</v>
      </c>
      <c r="F236" s="228">
        <v>215</v>
      </c>
      <c r="G236" s="227"/>
      <c r="H236" s="227">
        <v>258</v>
      </c>
      <c r="I236" s="229">
        <v>258</v>
      </c>
      <c r="J236" s="261" t="s">
        <v>714</v>
      </c>
      <c r="K236" s="231">
        <v>43</v>
      </c>
      <c r="L236" s="232">
        <v>0.2</v>
      </c>
      <c r="M236" s="227" t="s">
        <v>617</v>
      </c>
      <c r="N236" s="233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55">
        <v>98</v>
      </c>
      <c r="B237" s="256">
        <v>42998</v>
      </c>
      <c r="C237" s="256"/>
      <c r="D237" s="257" t="s">
        <v>785</v>
      </c>
      <c r="E237" s="258" t="s">
        <v>656</v>
      </c>
      <c r="F237" s="228">
        <v>75</v>
      </c>
      <c r="G237" s="258"/>
      <c r="H237" s="258">
        <v>90</v>
      </c>
      <c r="I237" s="260">
        <v>90</v>
      </c>
      <c r="J237" s="230" t="s">
        <v>786</v>
      </c>
      <c r="K237" s="231">
        <f t="shared" ref="K237:K242" si="104">H237-F237</f>
        <v>15</v>
      </c>
      <c r="L237" s="232">
        <f t="shared" ref="L237:L242" si="105">K237/F237</f>
        <v>0.2</v>
      </c>
      <c r="M237" s="227" t="s">
        <v>617</v>
      </c>
      <c r="N237" s="233">
        <v>43019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55">
        <v>99</v>
      </c>
      <c r="B238" s="256">
        <v>43011</v>
      </c>
      <c r="C238" s="256"/>
      <c r="D238" s="257" t="s">
        <v>638</v>
      </c>
      <c r="E238" s="258" t="s">
        <v>656</v>
      </c>
      <c r="F238" s="259">
        <v>315</v>
      </c>
      <c r="G238" s="258"/>
      <c r="H238" s="258">
        <v>392</v>
      </c>
      <c r="I238" s="260">
        <v>384</v>
      </c>
      <c r="J238" s="261" t="s">
        <v>787</v>
      </c>
      <c r="K238" s="231">
        <f t="shared" si="104"/>
        <v>77</v>
      </c>
      <c r="L238" s="262">
        <f t="shared" si="105"/>
        <v>0.24444444444444444</v>
      </c>
      <c r="M238" s="258" t="s">
        <v>617</v>
      </c>
      <c r="N238" s="263">
        <v>43017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55">
        <v>100</v>
      </c>
      <c r="B239" s="256">
        <v>43013</v>
      </c>
      <c r="C239" s="256"/>
      <c r="D239" s="257" t="s">
        <v>477</v>
      </c>
      <c r="E239" s="258" t="s">
        <v>656</v>
      </c>
      <c r="F239" s="259">
        <v>145</v>
      </c>
      <c r="G239" s="258"/>
      <c r="H239" s="258">
        <v>179</v>
      </c>
      <c r="I239" s="260">
        <v>180</v>
      </c>
      <c r="J239" s="261" t="s">
        <v>788</v>
      </c>
      <c r="K239" s="231">
        <f t="shared" si="104"/>
        <v>34</v>
      </c>
      <c r="L239" s="262">
        <f t="shared" si="105"/>
        <v>0.23448275862068965</v>
      </c>
      <c r="M239" s="258" t="s">
        <v>617</v>
      </c>
      <c r="N239" s="263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5">
        <v>101</v>
      </c>
      <c r="B240" s="256">
        <v>43014</v>
      </c>
      <c r="C240" s="256"/>
      <c r="D240" s="257" t="s">
        <v>342</v>
      </c>
      <c r="E240" s="258" t="s">
        <v>656</v>
      </c>
      <c r="F240" s="259">
        <v>256</v>
      </c>
      <c r="G240" s="258"/>
      <c r="H240" s="258">
        <v>323</v>
      </c>
      <c r="I240" s="260">
        <v>320</v>
      </c>
      <c r="J240" s="261" t="s">
        <v>714</v>
      </c>
      <c r="K240" s="231">
        <f t="shared" si="104"/>
        <v>67</v>
      </c>
      <c r="L240" s="262">
        <f t="shared" si="105"/>
        <v>0.26171875</v>
      </c>
      <c r="M240" s="258" t="s">
        <v>617</v>
      </c>
      <c r="N240" s="263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5">
        <v>102</v>
      </c>
      <c r="B241" s="256">
        <v>43017</v>
      </c>
      <c r="C241" s="256"/>
      <c r="D241" s="257" t="s">
        <v>360</v>
      </c>
      <c r="E241" s="258" t="s">
        <v>656</v>
      </c>
      <c r="F241" s="259">
        <v>137.5</v>
      </c>
      <c r="G241" s="258"/>
      <c r="H241" s="258">
        <v>184</v>
      </c>
      <c r="I241" s="260">
        <v>183</v>
      </c>
      <c r="J241" s="261" t="s">
        <v>789</v>
      </c>
      <c r="K241" s="231">
        <f t="shared" si="104"/>
        <v>46.5</v>
      </c>
      <c r="L241" s="262">
        <f t="shared" si="105"/>
        <v>0.33818181818181819</v>
      </c>
      <c r="M241" s="258" t="s">
        <v>617</v>
      </c>
      <c r="N241" s="263">
        <v>43108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55">
        <v>103</v>
      </c>
      <c r="B242" s="256">
        <v>43018</v>
      </c>
      <c r="C242" s="256"/>
      <c r="D242" s="257" t="s">
        <v>790</v>
      </c>
      <c r="E242" s="258" t="s">
        <v>656</v>
      </c>
      <c r="F242" s="259">
        <v>125.5</v>
      </c>
      <c r="G242" s="258"/>
      <c r="H242" s="258">
        <v>158</v>
      </c>
      <c r="I242" s="260">
        <v>155</v>
      </c>
      <c r="J242" s="261" t="s">
        <v>791</v>
      </c>
      <c r="K242" s="231">
        <f t="shared" si="104"/>
        <v>32.5</v>
      </c>
      <c r="L242" s="262">
        <f t="shared" si="105"/>
        <v>0.25896414342629481</v>
      </c>
      <c r="M242" s="258" t="s">
        <v>617</v>
      </c>
      <c r="N242" s="263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5">
        <v>104</v>
      </c>
      <c r="B243" s="256">
        <v>43018</v>
      </c>
      <c r="C243" s="256"/>
      <c r="D243" s="257" t="s">
        <v>792</v>
      </c>
      <c r="E243" s="258" t="s">
        <v>656</v>
      </c>
      <c r="F243" s="259">
        <v>895</v>
      </c>
      <c r="G243" s="258"/>
      <c r="H243" s="258">
        <v>1122.5</v>
      </c>
      <c r="I243" s="260">
        <v>1078</v>
      </c>
      <c r="J243" s="261" t="s">
        <v>793</v>
      </c>
      <c r="K243" s="231">
        <v>227.5</v>
      </c>
      <c r="L243" s="262">
        <v>0.25418994413407803</v>
      </c>
      <c r="M243" s="258" t="s">
        <v>617</v>
      </c>
      <c r="N243" s="263">
        <v>43117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55">
        <v>105</v>
      </c>
      <c r="B244" s="256">
        <v>43020</v>
      </c>
      <c r="C244" s="256"/>
      <c r="D244" s="257" t="s">
        <v>351</v>
      </c>
      <c r="E244" s="258" t="s">
        <v>656</v>
      </c>
      <c r="F244" s="259">
        <v>525</v>
      </c>
      <c r="G244" s="258"/>
      <c r="H244" s="258">
        <v>629</v>
      </c>
      <c r="I244" s="260">
        <v>629</v>
      </c>
      <c r="J244" s="261" t="s">
        <v>714</v>
      </c>
      <c r="K244" s="231">
        <v>104</v>
      </c>
      <c r="L244" s="262">
        <v>0.19809523809523799</v>
      </c>
      <c r="M244" s="258" t="s">
        <v>617</v>
      </c>
      <c r="N244" s="263">
        <v>43119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55">
        <v>106</v>
      </c>
      <c r="B245" s="256">
        <v>43046</v>
      </c>
      <c r="C245" s="256"/>
      <c r="D245" s="257" t="s">
        <v>397</v>
      </c>
      <c r="E245" s="258" t="s">
        <v>656</v>
      </c>
      <c r="F245" s="259">
        <v>740</v>
      </c>
      <c r="G245" s="258"/>
      <c r="H245" s="258">
        <v>892.5</v>
      </c>
      <c r="I245" s="260">
        <v>900</v>
      </c>
      <c r="J245" s="261" t="s">
        <v>794</v>
      </c>
      <c r="K245" s="231">
        <f t="shared" ref="K245:K247" si="106">H245-F245</f>
        <v>152.5</v>
      </c>
      <c r="L245" s="262">
        <f t="shared" ref="L245:L247" si="107">K245/F245</f>
        <v>0.20608108108108109</v>
      </c>
      <c r="M245" s="258" t="s">
        <v>617</v>
      </c>
      <c r="N245" s="263">
        <v>43052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4">
        <v>107</v>
      </c>
      <c r="B246" s="225">
        <v>43073</v>
      </c>
      <c r="C246" s="225"/>
      <c r="D246" s="226" t="s">
        <v>795</v>
      </c>
      <c r="E246" s="227" t="s">
        <v>656</v>
      </c>
      <c r="F246" s="228">
        <v>118.5</v>
      </c>
      <c r="G246" s="227"/>
      <c r="H246" s="227">
        <v>143.5</v>
      </c>
      <c r="I246" s="229">
        <v>145</v>
      </c>
      <c r="J246" s="230" t="s">
        <v>645</v>
      </c>
      <c r="K246" s="231">
        <f t="shared" si="106"/>
        <v>25</v>
      </c>
      <c r="L246" s="232">
        <f t="shared" si="107"/>
        <v>0.2109704641350211</v>
      </c>
      <c r="M246" s="227" t="s">
        <v>617</v>
      </c>
      <c r="N246" s="233">
        <v>43097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4">
        <v>108</v>
      </c>
      <c r="B247" s="235">
        <v>43090</v>
      </c>
      <c r="C247" s="235"/>
      <c r="D247" s="236" t="s">
        <v>445</v>
      </c>
      <c r="E247" s="237" t="s">
        <v>656</v>
      </c>
      <c r="F247" s="238">
        <v>715</v>
      </c>
      <c r="G247" s="238"/>
      <c r="H247" s="239">
        <v>500</v>
      </c>
      <c r="I247" s="239">
        <v>872</v>
      </c>
      <c r="J247" s="240" t="s">
        <v>796</v>
      </c>
      <c r="K247" s="241">
        <f t="shared" si="106"/>
        <v>-215</v>
      </c>
      <c r="L247" s="242">
        <f t="shared" si="107"/>
        <v>-0.30069930069930068</v>
      </c>
      <c r="M247" s="238" t="s">
        <v>635</v>
      </c>
      <c r="N247" s="235">
        <v>43670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4">
        <v>109</v>
      </c>
      <c r="B248" s="225">
        <v>43098</v>
      </c>
      <c r="C248" s="225"/>
      <c r="D248" s="226" t="s">
        <v>638</v>
      </c>
      <c r="E248" s="227" t="s">
        <v>656</v>
      </c>
      <c r="F248" s="228">
        <v>435</v>
      </c>
      <c r="G248" s="227"/>
      <c r="H248" s="227">
        <v>542.5</v>
      </c>
      <c r="I248" s="229">
        <v>539</v>
      </c>
      <c r="J248" s="230" t="s">
        <v>714</v>
      </c>
      <c r="K248" s="231">
        <v>107.5</v>
      </c>
      <c r="L248" s="232">
        <v>0.247126436781609</v>
      </c>
      <c r="M248" s="227" t="s">
        <v>617</v>
      </c>
      <c r="N248" s="233">
        <v>43206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4">
        <v>110</v>
      </c>
      <c r="B249" s="225">
        <v>43098</v>
      </c>
      <c r="C249" s="225"/>
      <c r="D249" s="226" t="s">
        <v>584</v>
      </c>
      <c r="E249" s="227" t="s">
        <v>656</v>
      </c>
      <c r="F249" s="228">
        <v>885</v>
      </c>
      <c r="G249" s="227"/>
      <c r="H249" s="227">
        <v>1090</v>
      </c>
      <c r="I249" s="229">
        <v>1084</v>
      </c>
      <c r="J249" s="230" t="s">
        <v>714</v>
      </c>
      <c r="K249" s="231">
        <v>205</v>
      </c>
      <c r="L249" s="232">
        <v>0.23163841807909599</v>
      </c>
      <c r="M249" s="227" t="s">
        <v>617</v>
      </c>
      <c r="N249" s="233">
        <v>43213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64">
        <v>111</v>
      </c>
      <c r="B250" s="265">
        <v>43192</v>
      </c>
      <c r="C250" s="265"/>
      <c r="D250" s="243" t="s">
        <v>797</v>
      </c>
      <c r="E250" s="238" t="s">
        <v>656</v>
      </c>
      <c r="F250" s="266">
        <v>478.5</v>
      </c>
      <c r="G250" s="238"/>
      <c r="H250" s="238">
        <v>442</v>
      </c>
      <c r="I250" s="239">
        <v>613</v>
      </c>
      <c r="J250" s="240" t="s">
        <v>798</v>
      </c>
      <c r="K250" s="241">
        <f t="shared" ref="K250:K253" si="108">H250-F250</f>
        <v>-36.5</v>
      </c>
      <c r="L250" s="242">
        <f t="shared" ref="L250:L253" si="109">K250/F250</f>
        <v>-7.6280041797283177E-2</v>
      </c>
      <c r="M250" s="238" t="s">
        <v>635</v>
      </c>
      <c r="N250" s="235">
        <v>43762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4">
        <v>112</v>
      </c>
      <c r="B251" s="235">
        <v>43194</v>
      </c>
      <c r="C251" s="235"/>
      <c r="D251" s="236" t="s">
        <v>799</v>
      </c>
      <c r="E251" s="237" t="s">
        <v>656</v>
      </c>
      <c r="F251" s="238">
        <f>141.5-7.3</f>
        <v>134.19999999999999</v>
      </c>
      <c r="G251" s="238"/>
      <c r="H251" s="239">
        <v>77</v>
      </c>
      <c r="I251" s="239">
        <v>180</v>
      </c>
      <c r="J251" s="240" t="s">
        <v>800</v>
      </c>
      <c r="K251" s="241">
        <f t="shared" si="108"/>
        <v>-57.199999999999989</v>
      </c>
      <c r="L251" s="242">
        <f t="shared" si="109"/>
        <v>-0.42622950819672129</v>
      </c>
      <c r="M251" s="238" t="s">
        <v>635</v>
      </c>
      <c r="N251" s="235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4">
        <v>113</v>
      </c>
      <c r="B252" s="235">
        <v>43209</v>
      </c>
      <c r="C252" s="235"/>
      <c r="D252" s="236" t="s">
        <v>801</v>
      </c>
      <c r="E252" s="237" t="s">
        <v>656</v>
      </c>
      <c r="F252" s="238">
        <v>430</v>
      </c>
      <c r="G252" s="238"/>
      <c r="H252" s="239">
        <v>220</v>
      </c>
      <c r="I252" s="239">
        <v>537</v>
      </c>
      <c r="J252" s="240" t="s">
        <v>802</v>
      </c>
      <c r="K252" s="241">
        <f t="shared" si="108"/>
        <v>-210</v>
      </c>
      <c r="L252" s="242">
        <f t="shared" si="109"/>
        <v>-0.48837209302325579</v>
      </c>
      <c r="M252" s="238" t="s">
        <v>635</v>
      </c>
      <c r="N252" s="235">
        <v>43252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5">
        <v>114</v>
      </c>
      <c r="B253" s="256">
        <v>43220</v>
      </c>
      <c r="C253" s="256"/>
      <c r="D253" s="257" t="s">
        <v>398</v>
      </c>
      <c r="E253" s="258" t="s">
        <v>656</v>
      </c>
      <c r="F253" s="258">
        <v>153.5</v>
      </c>
      <c r="G253" s="258"/>
      <c r="H253" s="258">
        <v>196</v>
      </c>
      <c r="I253" s="260">
        <v>196</v>
      </c>
      <c r="J253" s="230" t="s">
        <v>803</v>
      </c>
      <c r="K253" s="231">
        <f t="shared" si="108"/>
        <v>42.5</v>
      </c>
      <c r="L253" s="232">
        <f t="shared" si="109"/>
        <v>0.27687296416938112</v>
      </c>
      <c r="M253" s="227" t="s">
        <v>617</v>
      </c>
      <c r="N253" s="233">
        <v>43605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4">
        <v>115</v>
      </c>
      <c r="B254" s="235">
        <v>43306</v>
      </c>
      <c r="C254" s="235"/>
      <c r="D254" s="236" t="s">
        <v>773</v>
      </c>
      <c r="E254" s="237" t="s">
        <v>656</v>
      </c>
      <c r="F254" s="238">
        <v>27.5</v>
      </c>
      <c r="G254" s="238"/>
      <c r="H254" s="239">
        <v>13.1</v>
      </c>
      <c r="I254" s="239">
        <v>60</v>
      </c>
      <c r="J254" s="240" t="s">
        <v>804</v>
      </c>
      <c r="K254" s="241">
        <v>-14.4</v>
      </c>
      <c r="L254" s="242">
        <v>-0.52363636363636401</v>
      </c>
      <c r="M254" s="238" t="s">
        <v>635</v>
      </c>
      <c r="N254" s="235">
        <v>43138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4">
        <v>116</v>
      </c>
      <c r="B255" s="265">
        <v>43318</v>
      </c>
      <c r="C255" s="265"/>
      <c r="D255" s="243" t="s">
        <v>805</v>
      </c>
      <c r="E255" s="238" t="s">
        <v>656</v>
      </c>
      <c r="F255" s="238">
        <v>148.5</v>
      </c>
      <c r="G255" s="238"/>
      <c r="H255" s="238">
        <v>102</v>
      </c>
      <c r="I255" s="239">
        <v>182</v>
      </c>
      <c r="J255" s="240" t="s">
        <v>806</v>
      </c>
      <c r="K255" s="241">
        <f>H255-F255</f>
        <v>-46.5</v>
      </c>
      <c r="L255" s="242">
        <f>K255/F255</f>
        <v>-0.31313131313131315</v>
      </c>
      <c r="M255" s="238" t="s">
        <v>635</v>
      </c>
      <c r="N255" s="235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4">
        <v>117</v>
      </c>
      <c r="B256" s="225">
        <v>43335</v>
      </c>
      <c r="C256" s="225"/>
      <c r="D256" s="226" t="s">
        <v>807</v>
      </c>
      <c r="E256" s="227" t="s">
        <v>656</v>
      </c>
      <c r="F256" s="258">
        <v>285</v>
      </c>
      <c r="G256" s="227"/>
      <c r="H256" s="227">
        <v>355</v>
      </c>
      <c r="I256" s="229">
        <v>364</v>
      </c>
      <c r="J256" s="230" t="s">
        <v>808</v>
      </c>
      <c r="K256" s="231">
        <v>70</v>
      </c>
      <c r="L256" s="232">
        <v>0.24561403508771901</v>
      </c>
      <c r="M256" s="227" t="s">
        <v>617</v>
      </c>
      <c r="N256" s="233">
        <v>43455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4">
        <v>118</v>
      </c>
      <c r="B257" s="225">
        <v>43341</v>
      </c>
      <c r="C257" s="225"/>
      <c r="D257" s="226" t="s">
        <v>386</v>
      </c>
      <c r="E257" s="227" t="s">
        <v>656</v>
      </c>
      <c r="F257" s="258">
        <v>525</v>
      </c>
      <c r="G257" s="227"/>
      <c r="H257" s="227">
        <v>585</v>
      </c>
      <c r="I257" s="229">
        <v>635</v>
      </c>
      <c r="J257" s="230" t="s">
        <v>809</v>
      </c>
      <c r="K257" s="231">
        <f t="shared" ref="K257:K273" si="110">H257-F257</f>
        <v>60</v>
      </c>
      <c r="L257" s="232">
        <f t="shared" ref="L257:L273" si="111">K257/F257</f>
        <v>0.11428571428571428</v>
      </c>
      <c r="M257" s="227" t="s">
        <v>617</v>
      </c>
      <c r="N257" s="233">
        <v>43662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4">
        <v>119</v>
      </c>
      <c r="B258" s="225">
        <v>43395</v>
      </c>
      <c r="C258" s="225"/>
      <c r="D258" s="226" t="s">
        <v>370</v>
      </c>
      <c r="E258" s="227" t="s">
        <v>656</v>
      </c>
      <c r="F258" s="258">
        <v>475</v>
      </c>
      <c r="G258" s="227"/>
      <c r="H258" s="227">
        <v>574</v>
      </c>
      <c r="I258" s="229">
        <v>570</v>
      </c>
      <c r="J258" s="230" t="s">
        <v>714</v>
      </c>
      <c r="K258" s="231">
        <f t="shared" si="110"/>
        <v>99</v>
      </c>
      <c r="L258" s="232">
        <f t="shared" si="111"/>
        <v>0.20842105263157895</v>
      </c>
      <c r="M258" s="227" t="s">
        <v>617</v>
      </c>
      <c r="N258" s="233">
        <v>43403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5">
        <v>120</v>
      </c>
      <c r="B259" s="256">
        <v>43397</v>
      </c>
      <c r="C259" s="256"/>
      <c r="D259" s="257" t="s">
        <v>393</v>
      </c>
      <c r="E259" s="258" t="s">
        <v>656</v>
      </c>
      <c r="F259" s="258">
        <v>707.5</v>
      </c>
      <c r="G259" s="258"/>
      <c r="H259" s="258">
        <v>872</v>
      </c>
      <c r="I259" s="260">
        <v>872</v>
      </c>
      <c r="J259" s="261" t="s">
        <v>714</v>
      </c>
      <c r="K259" s="231">
        <f t="shared" si="110"/>
        <v>164.5</v>
      </c>
      <c r="L259" s="262">
        <f t="shared" si="111"/>
        <v>0.23250883392226149</v>
      </c>
      <c r="M259" s="258" t="s">
        <v>617</v>
      </c>
      <c r="N259" s="263">
        <v>43482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5">
        <v>121</v>
      </c>
      <c r="B260" s="256">
        <v>43398</v>
      </c>
      <c r="C260" s="256"/>
      <c r="D260" s="257" t="s">
        <v>810</v>
      </c>
      <c r="E260" s="258" t="s">
        <v>656</v>
      </c>
      <c r="F260" s="258">
        <v>162</v>
      </c>
      <c r="G260" s="258"/>
      <c r="H260" s="258">
        <v>204</v>
      </c>
      <c r="I260" s="260">
        <v>209</v>
      </c>
      <c r="J260" s="261" t="s">
        <v>811</v>
      </c>
      <c r="K260" s="231">
        <f t="shared" si="110"/>
        <v>42</v>
      </c>
      <c r="L260" s="262">
        <f t="shared" si="111"/>
        <v>0.25925925925925924</v>
      </c>
      <c r="M260" s="258" t="s">
        <v>617</v>
      </c>
      <c r="N260" s="263">
        <v>43539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55">
        <v>122</v>
      </c>
      <c r="B261" s="256">
        <v>43399</v>
      </c>
      <c r="C261" s="256"/>
      <c r="D261" s="257" t="s">
        <v>496</v>
      </c>
      <c r="E261" s="258" t="s">
        <v>656</v>
      </c>
      <c r="F261" s="258">
        <v>240</v>
      </c>
      <c r="G261" s="258"/>
      <c r="H261" s="258">
        <v>297</v>
      </c>
      <c r="I261" s="260">
        <v>297</v>
      </c>
      <c r="J261" s="261" t="s">
        <v>714</v>
      </c>
      <c r="K261" s="267">
        <f t="shared" si="110"/>
        <v>57</v>
      </c>
      <c r="L261" s="262">
        <f t="shared" si="111"/>
        <v>0.23749999999999999</v>
      </c>
      <c r="M261" s="258" t="s">
        <v>617</v>
      </c>
      <c r="N261" s="263">
        <v>43417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4">
        <v>123</v>
      </c>
      <c r="B262" s="225">
        <v>43439</v>
      </c>
      <c r="C262" s="225"/>
      <c r="D262" s="226" t="s">
        <v>812</v>
      </c>
      <c r="E262" s="227" t="s">
        <v>656</v>
      </c>
      <c r="F262" s="227">
        <v>202.5</v>
      </c>
      <c r="G262" s="227"/>
      <c r="H262" s="227">
        <v>255</v>
      </c>
      <c r="I262" s="229">
        <v>252</v>
      </c>
      <c r="J262" s="230" t="s">
        <v>714</v>
      </c>
      <c r="K262" s="231">
        <f t="shared" si="110"/>
        <v>52.5</v>
      </c>
      <c r="L262" s="232">
        <f t="shared" si="111"/>
        <v>0.25925925925925924</v>
      </c>
      <c r="M262" s="227" t="s">
        <v>617</v>
      </c>
      <c r="N262" s="233">
        <v>43542</v>
      </c>
      <c r="O262" s="1"/>
      <c r="P262" s="1"/>
      <c r="Q262" s="1"/>
      <c r="R262" s="6" t="s">
        <v>813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5">
        <v>124</v>
      </c>
      <c r="B263" s="256">
        <v>43465</v>
      </c>
      <c r="C263" s="225"/>
      <c r="D263" s="257" t="s">
        <v>426</v>
      </c>
      <c r="E263" s="258" t="s">
        <v>656</v>
      </c>
      <c r="F263" s="258">
        <v>710</v>
      </c>
      <c r="G263" s="258"/>
      <c r="H263" s="258">
        <v>866</v>
      </c>
      <c r="I263" s="260">
        <v>866</v>
      </c>
      <c r="J263" s="261" t="s">
        <v>714</v>
      </c>
      <c r="K263" s="231">
        <f t="shared" si="110"/>
        <v>156</v>
      </c>
      <c r="L263" s="232">
        <f t="shared" si="111"/>
        <v>0.21971830985915494</v>
      </c>
      <c r="M263" s="227" t="s">
        <v>617</v>
      </c>
      <c r="N263" s="233">
        <v>43553</v>
      </c>
      <c r="O263" s="1"/>
      <c r="P263" s="1"/>
      <c r="Q263" s="1"/>
      <c r="R263" s="6" t="s">
        <v>813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55">
        <v>125</v>
      </c>
      <c r="B264" s="256">
        <v>43522</v>
      </c>
      <c r="C264" s="256"/>
      <c r="D264" s="257" t="s">
        <v>154</v>
      </c>
      <c r="E264" s="258" t="s">
        <v>656</v>
      </c>
      <c r="F264" s="258">
        <v>337.25</v>
      </c>
      <c r="G264" s="258"/>
      <c r="H264" s="258">
        <v>398.5</v>
      </c>
      <c r="I264" s="260">
        <v>411</v>
      </c>
      <c r="J264" s="230" t="s">
        <v>814</v>
      </c>
      <c r="K264" s="231">
        <f t="shared" si="110"/>
        <v>61.25</v>
      </c>
      <c r="L264" s="232">
        <f t="shared" si="111"/>
        <v>0.1816160118606375</v>
      </c>
      <c r="M264" s="227" t="s">
        <v>617</v>
      </c>
      <c r="N264" s="233">
        <v>43760</v>
      </c>
      <c r="O264" s="1"/>
      <c r="P264" s="1"/>
      <c r="Q264" s="1"/>
      <c r="R264" s="6" t="s">
        <v>813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8">
        <v>126</v>
      </c>
      <c r="B265" s="269">
        <v>43559</v>
      </c>
      <c r="C265" s="269"/>
      <c r="D265" s="270" t="s">
        <v>815</v>
      </c>
      <c r="E265" s="271" t="s">
        <v>656</v>
      </c>
      <c r="F265" s="271">
        <v>130</v>
      </c>
      <c r="G265" s="271"/>
      <c r="H265" s="271">
        <v>65</v>
      </c>
      <c r="I265" s="272">
        <v>158</v>
      </c>
      <c r="J265" s="240" t="s">
        <v>816</v>
      </c>
      <c r="K265" s="241">
        <f t="shared" si="110"/>
        <v>-65</v>
      </c>
      <c r="L265" s="242">
        <f t="shared" si="111"/>
        <v>-0.5</v>
      </c>
      <c r="M265" s="238" t="s">
        <v>635</v>
      </c>
      <c r="N265" s="235">
        <v>43726</v>
      </c>
      <c r="O265" s="1"/>
      <c r="P265" s="1"/>
      <c r="Q265" s="1"/>
      <c r="R265" s="6" t="s">
        <v>817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3">
        <v>127</v>
      </c>
      <c r="B266" s="274">
        <v>43017</v>
      </c>
      <c r="C266" s="274"/>
      <c r="D266" s="275" t="s">
        <v>187</v>
      </c>
      <c r="E266" s="276" t="s">
        <v>656</v>
      </c>
      <c r="F266" s="276">
        <v>141.5</v>
      </c>
      <c r="G266" s="277"/>
      <c r="H266" s="277">
        <v>183.5</v>
      </c>
      <c r="I266" s="277">
        <v>210</v>
      </c>
      <c r="J266" s="278" t="s">
        <v>818</v>
      </c>
      <c r="K266" s="279">
        <f t="shared" si="110"/>
        <v>42</v>
      </c>
      <c r="L266" s="280">
        <f t="shared" si="111"/>
        <v>0.29681978798586572</v>
      </c>
      <c r="M266" s="276" t="s">
        <v>617</v>
      </c>
      <c r="N266" s="274">
        <v>43042</v>
      </c>
      <c r="O266" s="1"/>
      <c r="P266" s="1"/>
      <c r="Q266" s="1"/>
      <c r="R266" s="6" t="s">
        <v>817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68">
        <v>128</v>
      </c>
      <c r="B267" s="269">
        <v>43074</v>
      </c>
      <c r="C267" s="269"/>
      <c r="D267" s="270" t="s">
        <v>819</v>
      </c>
      <c r="E267" s="271" t="s">
        <v>656</v>
      </c>
      <c r="F267" s="266">
        <v>172</v>
      </c>
      <c r="G267" s="271"/>
      <c r="H267" s="271">
        <v>155.25</v>
      </c>
      <c r="I267" s="272">
        <v>230</v>
      </c>
      <c r="J267" s="240" t="s">
        <v>820</v>
      </c>
      <c r="K267" s="241">
        <f t="shared" si="110"/>
        <v>-16.75</v>
      </c>
      <c r="L267" s="242">
        <f t="shared" si="111"/>
        <v>-9.7383720930232565E-2</v>
      </c>
      <c r="M267" s="238" t="s">
        <v>635</v>
      </c>
      <c r="N267" s="235">
        <v>43787</v>
      </c>
      <c r="O267" s="1"/>
      <c r="P267" s="1"/>
      <c r="Q267" s="1"/>
      <c r="R267" s="6" t="s">
        <v>817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5">
        <v>129</v>
      </c>
      <c r="B268" s="256">
        <v>43398</v>
      </c>
      <c r="C268" s="256"/>
      <c r="D268" s="257" t="s">
        <v>109</v>
      </c>
      <c r="E268" s="258" t="s">
        <v>656</v>
      </c>
      <c r="F268" s="258">
        <v>698.5</v>
      </c>
      <c r="G268" s="258"/>
      <c r="H268" s="258">
        <v>890</v>
      </c>
      <c r="I268" s="260">
        <v>890</v>
      </c>
      <c r="J268" s="230" t="s">
        <v>821</v>
      </c>
      <c r="K268" s="231">
        <f t="shared" si="110"/>
        <v>191.5</v>
      </c>
      <c r="L268" s="232">
        <f t="shared" si="111"/>
        <v>0.27415891195418757</v>
      </c>
      <c r="M268" s="227" t="s">
        <v>617</v>
      </c>
      <c r="N268" s="233">
        <v>44328</v>
      </c>
      <c r="O268" s="1"/>
      <c r="P268" s="1"/>
      <c r="Q268" s="1"/>
      <c r="R268" s="6" t="s">
        <v>813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5">
        <v>130</v>
      </c>
      <c r="B269" s="256">
        <v>42877</v>
      </c>
      <c r="C269" s="256"/>
      <c r="D269" s="257" t="s">
        <v>385</v>
      </c>
      <c r="E269" s="258" t="s">
        <v>656</v>
      </c>
      <c r="F269" s="258">
        <v>127.6</v>
      </c>
      <c r="G269" s="258"/>
      <c r="H269" s="258">
        <v>138</v>
      </c>
      <c r="I269" s="260">
        <v>190</v>
      </c>
      <c r="J269" s="230" t="s">
        <v>822</v>
      </c>
      <c r="K269" s="231">
        <f t="shared" si="110"/>
        <v>10.400000000000006</v>
      </c>
      <c r="L269" s="232">
        <f t="shared" si="111"/>
        <v>8.1504702194357417E-2</v>
      </c>
      <c r="M269" s="227" t="s">
        <v>617</v>
      </c>
      <c r="N269" s="233">
        <v>43774</v>
      </c>
      <c r="O269" s="1"/>
      <c r="P269" s="1"/>
      <c r="Q269" s="1"/>
      <c r="R269" s="6" t="s">
        <v>817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5">
        <v>131</v>
      </c>
      <c r="B270" s="256">
        <v>43158</v>
      </c>
      <c r="C270" s="256"/>
      <c r="D270" s="257" t="s">
        <v>823</v>
      </c>
      <c r="E270" s="258" t="s">
        <v>656</v>
      </c>
      <c r="F270" s="258">
        <v>317</v>
      </c>
      <c r="G270" s="258"/>
      <c r="H270" s="258">
        <v>382.5</v>
      </c>
      <c r="I270" s="260">
        <v>398</v>
      </c>
      <c r="J270" s="230" t="s">
        <v>824</v>
      </c>
      <c r="K270" s="231">
        <f t="shared" si="110"/>
        <v>65.5</v>
      </c>
      <c r="L270" s="232">
        <f t="shared" si="111"/>
        <v>0.20662460567823343</v>
      </c>
      <c r="M270" s="227" t="s">
        <v>617</v>
      </c>
      <c r="N270" s="233">
        <v>44238</v>
      </c>
      <c r="O270" s="1"/>
      <c r="P270" s="1"/>
      <c r="Q270" s="1"/>
      <c r="R270" s="6" t="s">
        <v>817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8">
        <v>132</v>
      </c>
      <c r="B271" s="269">
        <v>43164</v>
      </c>
      <c r="C271" s="269"/>
      <c r="D271" s="270" t="s">
        <v>146</v>
      </c>
      <c r="E271" s="271" t="s">
        <v>656</v>
      </c>
      <c r="F271" s="266">
        <f>510-14.4</f>
        <v>495.6</v>
      </c>
      <c r="G271" s="271"/>
      <c r="H271" s="271">
        <v>350</v>
      </c>
      <c r="I271" s="272">
        <v>672</v>
      </c>
      <c r="J271" s="240" t="s">
        <v>825</v>
      </c>
      <c r="K271" s="241">
        <f t="shared" si="110"/>
        <v>-145.60000000000002</v>
      </c>
      <c r="L271" s="242">
        <f t="shared" si="111"/>
        <v>-0.29378531073446329</v>
      </c>
      <c r="M271" s="238" t="s">
        <v>635</v>
      </c>
      <c r="N271" s="235">
        <v>43887</v>
      </c>
      <c r="O271" s="1"/>
      <c r="P271" s="1"/>
      <c r="Q271" s="1"/>
      <c r="R271" s="6" t="s">
        <v>813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68">
        <v>133</v>
      </c>
      <c r="B272" s="269">
        <v>43237</v>
      </c>
      <c r="C272" s="269"/>
      <c r="D272" s="270" t="s">
        <v>488</v>
      </c>
      <c r="E272" s="271" t="s">
        <v>656</v>
      </c>
      <c r="F272" s="266">
        <v>230.3</v>
      </c>
      <c r="G272" s="271"/>
      <c r="H272" s="271">
        <v>102.5</v>
      </c>
      <c r="I272" s="272">
        <v>348</v>
      </c>
      <c r="J272" s="240" t="s">
        <v>826</v>
      </c>
      <c r="K272" s="241">
        <f t="shared" si="110"/>
        <v>-127.80000000000001</v>
      </c>
      <c r="L272" s="242">
        <f t="shared" si="111"/>
        <v>-0.55492835432045162</v>
      </c>
      <c r="M272" s="238" t="s">
        <v>635</v>
      </c>
      <c r="N272" s="235">
        <v>43896</v>
      </c>
      <c r="O272" s="1"/>
      <c r="P272" s="1"/>
      <c r="Q272" s="1"/>
      <c r="R272" s="6" t="s">
        <v>813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5">
        <v>134</v>
      </c>
      <c r="B273" s="256">
        <v>43258</v>
      </c>
      <c r="C273" s="256"/>
      <c r="D273" s="257" t="s">
        <v>450</v>
      </c>
      <c r="E273" s="258" t="s">
        <v>656</v>
      </c>
      <c r="F273" s="258">
        <f>342.5-5.1</f>
        <v>337.4</v>
      </c>
      <c r="G273" s="258"/>
      <c r="H273" s="258">
        <v>412.5</v>
      </c>
      <c r="I273" s="260">
        <v>439</v>
      </c>
      <c r="J273" s="230" t="s">
        <v>827</v>
      </c>
      <c r="K273" s="231">
        <f t="shared" si="110"/>
        <v>75.100000000000023</v>
      </c>
      <c r="L273" s="232">
        <f t="shared" si="111"/>
        <v>0.22258446947243635</v>
      </c>
      <c r="M273" s="227" t="s">
        <v>617</v>
      </c>
      <c r="N273" s="233">
        <v>44230</v>
      </c>
      <c r="O273" s="1"/>
      <c r="P273" s="1"/>
      <c r="Q273" s="1"/>
      <c r="R273" s="6" t="s">
        <v>817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1">
        <v>135</v>
      </c>
      <c r="B274" s="282">
        <v>43285</v>
      </c>
      <c r="C274" s="282"/>
      <c r="D274" s="20" t="s">
        <v>56</v>
      </c>
      <c r="E274" s="283" t="s">
        <v>656</v>
      </c>
      <c r="F274" s="284">
        <f>127.5-5.53</f>
        <v>121.97</v>
      </c>
      <c r="G274" s="283"/>
      <c r="H274" s="283"/>
      <c r="I274" s="285">
        <v>170</v>
      </c>
      <c r="J274" s="286" t="s">
        <v>620</v>
      </c>
      <c r="K274" s="287"/>
      <c r="L274" s="288"/>
      <c r="M274" s="16" t="s">
        <v>620</v>
      </c>
      <c r="N274" s="289"/>
      <c r="O274" s="1"/>
      <c r="P274" s="1"/>
      <c r="Q274" s="1"/>
      <c r="R274" s="6" t="s">
        <v>813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68">
        <v>136</v>
      </c>
      <c r="B275" s="269">
        <v>43294</v>
      </c>
      <c r="C275" s="269"/>
      <c r="D275" s="270" t="s">
        <v>372</v>
      </c>
      <c r="E275" s="271" t="s">
        <v>656</v>
      </c>
      <c r="F275" s="266">
        <v>46.5</v>
      </c>
      <c r="G275" s="271"/>
      <c r="H275" s="271">
        <v>17</v>
      </c>
      <c r="I275" s="272">
        <v>59</v>
      </c>
      <c r="J275" s="240" t="s">
        <v>828</v>
      </c>
      <c r="K275" s="241">
        <f t="shared" ref="K275:K283" si="112">H275-F275</f>
        <v>-29.5</v>
      </c>
      <c r="L275" s="242">
        <f t="shared" ref="L275:L283" si="113">K275/F275</f>
        <v>-0.63440860215053763</v>
      </c>
      <c r="M275" s="238" t="s">
        <v>635</v>
      </c>
      <c r="N275" s="235">
        <v>43887</v>
      </c>
      <c r="O275" s="1"/>
      <c r="P275" s="1"/>
      <c r="Q275" s="1"/>
      <c r="R275" s="6" t="s">
        <v>813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5">
        <v>137</v>
      </c>
      <c r="B276" s="256">
        <v>43396</v>
      </c>
      <c r="C276" s="256"/>
      <c r="D276" s="257" t="s">
        <v>428</v>
      </c>
      <c r="E276" s="258" t="s">
        <v>656</v>
      </c>
      <c r="F276" s="258">
        <v>156.5</v>
      </c>
      <c r="G276" s="258"/>
      <c r="H276" s="258">
        <v>207.5</v>
      </c>
      <c r="I276" s="260">
        <v>191</v>
      </c>
      <c r="J276" s="230" t="s">
        <v>714</v>
      </c>
      <c r="K276" s="231">
        <f t="shared" si="112"/>
        <v>51</v>
      </c>
      <c r="L276" s="232">
        <f t="shared" si="113"/>
        <v>0.32587859424920129</v>
      </c>
      <c r="M276" s="227" t="s">
        <v>617</v>
      </c>
      <c r="N276" s="233">
        <v>44369</v>
      </c>
      <c r="O276" s="1"/>
      <c r="P276" s="1"/>
      <c r="Q276" s="1"/>
      <c r="R276" s="6" t="s">
        <v>813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5">
        <v>138</v>
      </c>
      <c r="B277" s="256">
        <v>43439</v>
      </c>
      <c r="C277" s="256"/>
      <c r="D277" s="257" t="s">
        <v>332</v>
      </c>
      <c r="E277" s="258" t="s">
        <v>656</v>
      </c>
      <c r="F277" s="258">
        <v>259.5</v>
      </c>
      <c r="G277" s="258"/>
      <c r="H277" s="258">
        <v>320</v>
      </c>
      <c r="I277" s="260">
        <v>320</v>
      </c>
      <c r="J277" s="230" t="s">
        <v>714</v>
      </c>
      <c r="K277" s="231">
        <f t="shared" si="112"/>
        <v>60.5</v>
      </c>
      <c r="L277" s="232">
        <f t="shared" si="113"/>
        <v>0.23314065510597304</v>
      </c>
      <c r="M277" s="227" t="s">
        <v>617</v>
      </c>
      <c r="N277" s="233">
        <v>44323</v>
      </c>
      <c r="O277" s="1"/>
      <c r="P277" s="1"/>
      <c r="Q277" s="1"/>
      <c r="R277" s="6" t="s">
        <v>813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68">
        <v>139</v>
      </c>
      <c r="B278" s="269">
        <v>43439</v>
      </c>
      <c r="C278" s="269"/>
      <c r="D278" s="270" t="s">
        <v>829</v>
      </c>
      <c r="E278" s="271" t="s">
        <v>656</v>
      </c>
      <c r="F278" s="271">
        <v>715</v>
      </c>
      <c r="G278" s="271"/>
      <c r="H278" s="271">
        <v>445</v>
      </c>
      <c r="I278" s="272">
        <v>840</v>
      </c>
      <c r="J278" s="240" t="s">
        <v>830</v>
      </c>
      <c r="K278" s="241">
        <f t="shared" si="112"/>
        <v>-270</v>
      </c>
      <c r="L278" s="242">
        <f t="shared" si="113"/>
        <v>-0.3776223776223776</v>
      </c>
      <c r="M278" s="238" t="s">
        <v>635</v>
      </c>
      <c r="N278" s="235">
        <v>43800</v>
      </c>
      <c r="O278" s="1"/>
      <c r="P278" s="1"/>
      <c r="Q278" s="1"/>
      <c r="R278" s="6" t="s">
        <v>813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5">
        <v>140</v>
      </c>
      <c r="B279" s="256">
        <v>43469</v>
      </c>
      <c r="C279" s="256"/>
      <c r="D279" s="257" t="s">
        <v>159</v>
      </c>
      <c r="E279" s="258" t="s">
        <v>656</v>
      </c>
      <c r="F279" s="258">
        <v>875</v>
      </c>
      <c r="G279" s="258"/>
      <c r="H279" s="258">
        <v>1165</v>
      </c>
      <c r="I279" s="260">
        <v>1185</v>
      </c>
      <c r="J279" s="230" t="s">
        <v>831</v>
      </c>
      <c r="K279" s="231">
        <f t="shared" si="112"/>
        <v>290</v>
      </c>
      <c r="L279" s="232">
        <f t="shared" si="113"/>
        <v>0.33142857142857141</v>
      </c>
      <c r="M279" s="227" t="s">
        <v>617</v>
      </c>
      <c r="N279" s="233">
        <v>43847</v>
      </c>
      <c r="O279" s="1"/>
      <c r="P279" s="1"/>
      <c r="Q279" s="1"/>
      <c r="R279" s="6" t="s">
        <v>813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5">
        <v>141</v>
      </c>
      <c r="B280" s="256">
        <v>43559</v>
      </c>
      <c r="C280" s="256"/>
      <c r="D280" s="257" t="s">
        <v>348</v>
      </c>
      <c r="E280" s="258" t="s">
        <v>656</v>
      </c>
      <c r="F280" s="258">
        <f>387-14.63</f>
        <v>372.37</v>
      </c>
      <c r="G280" s="258"/>
      <c r="H280" s="258">
        <v>490</v>
      </c>
      <c r="I280" s="260">
        <v>490</v>
      </c>
      <c r="J280" s="230" t="s">
        <v>714</v>
      </c>
      <c r="K280" s="231">
        <f t="shared" si="112"/>
        <v>117.63</v>
      </c>
      <c r="L280" s="232">
        <f t="shared" si="113"/>
        <v>0.31589548030185027</v>
      </c>
      <c r="M280" s="227" t="s">
        <v>617</v>
      </c>
      <c r="N280" s="233">
        <v>43850</v>
      </c>
      <c r="O280" s="1"/>
      <c r="P280" s="1"/>
      <c r="Q280" s="1"/>
      <c r="R280" s="6" t="s">
        <v>813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8">
        <v>142</v>
      </c>
      <c r="B281" s="269">
        <v>43578</v>
      </c>
      <c r="C281" s="269"/>
      <c r="D281" s="270" t="s">
        <v>832</v>
      </c>
      <c r="E281" s="271" t="s">
        <v>619</v>
      </c>
      <c r="F281" s="271">
        <v>220</v>
      </c>
      <c r="G281" s="271"/>
      <c r="H281" s="271">
        <v>127.5</v>
      </c>
      <c r="I281" s="272">
        <v>284</v>
      </c>
      <c r="J281" s="240" t="s">
        <v>833</v>
      </c>
      <c r="K281" s="241">
        <f t="shared" si="112"/>
        <v>-92.5</v>
      </c>
      <c r="L281" s="242">
        <f t="shared" si="113"/>
        <v>-0.42045454545454547</v>
      </c>
      <c r="M281" s="238" t="s">
        <v>635</v>
      </c>
      <c r="N281" s="235">
        <v>43896</v>
      </c>
      <c r="O281" s="1"/>
      <c r="P281" s="1"/>
      <c r="Q281" s="1"/>
      <c r="R281" s="6" t="s">
        <v>813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5">
        <v>143</v>
      </c>
      <c r="B282" s="256">
        <v>43622</v>
      </c>
      <c r="C282" s="256"/>
      <c r="D282" s="257" t="s">
        <v>497</v>
      </c>
      <c r="E282" s="258" t="s">
        <v>619</v>
      </c>
      <c r="F282" s="258">
        <v>332.8</v>
      </c>
      <c r="G282" s="258"/>
      <c r="H282" s="258">
        <v>405</v>
      </c>
      <c r="I282" s="260">
        <v>419</v>
      </c>
      <c r="J282" s="230" t="s">
        <v>834</v>
      </c>
      <c r="K282" s="231">
        <f t="shared" si="112"/>
        <v>72.199999999999989</v>
      </c>
      <c r="L282" s="232">
        <f t="shared" si="113"/>
        <v>0.21694711538461534</v>
      </c>
      <c r="M282" s="227" t="s">
        <v>617</v>
      </c>
      <c r="N282" s="233">
        <v>43860</v>
      </c>
      <c r="O282" s="1"/>
      <c r="P282" s="1"/>
      <c r="Q282" s="1"/>
      <c r="R282" s="6" t="s">
        <v>817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49">
        <v>144</v>
      </c>
      <c r="B283" s="248">
        <v>43641</v>
      </c>
      <c r="C283" s="248"/>
      <c r="D283" s="249" t="s">
        <v>152</v>
      </c>
      <c r="E283" s="250" t="s">
        <v>656</v>
      </c>
      <c r="F283" s="250">
        <v>386</v>
      </c>
      <c r="G283" s="251"/>
      <c r="H283" s="251">
        <v>395</v>
      </c>
      <c r="I283" s="251">
        <v>452</v>
      </c>
      <c r="J283" s="252" t="s">
        <v>835</v>
      </c>
      <c r="K283" s="253">
        <f t="shared" si="112"/>
        <v>9</v>
      </c>
      <c r="L283" s="254">
        <f t="shared" si="113"/>
        <v>2.3316062176165803E-2</v>
      </c>
      <c r="M283" s="250" t="s">
        <v>747</v>
      </c>
      <c r="N283" s="248">
        <v>43868</v>
      </c>
      <c r="O283" s="1"/>
      <c r="P283" s="1"/>
      <c r="Q283" s="1"/>
      <c r="R283" s="6" t="s">
        <v>817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90">
        <v>145</v>
      </c>
      <c r="B284" s="291">
        <v>43707</v>
      </c>
      <c r="C284" s="291"/>
      <c r="D284" s="20" t="s">
        <v>132</v>
      </c>
      <c r="E284" s="283" t="s">
        <v>656</v>
      </c>
      <c r="F284" s="283" t="s">
        <v>836</v>
      </c>
      <c r="G284" s="283"/>
      <c r="H284" s="283"/>
      <c r="I284" s="285">
        <v>190</v>
      </c>
      <c r="J284" s="286" t="s">
        <v>620</v>
      </c>
      <c r="K284" s="287"/>
      <c r="L284" s="288"/>
      <c r="M284" s="13" t="s">
        <v>620</v>
      </c>
      <c r="N284" s="289"/>
      <c r="O284" s="1"/>
      <c r="P284" s="1"/>
      <c r="Q284" s="1"/>
      <c r="R284" s="6" t="s">
        <v>813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5">
        <v>146</v>
      </c>
      <c r="B285" s="256">
        <v>43731</v>
      </c>
      <c r="C285" s="256"/>
      <c r="D285" s="257" t="s">
        <v>441</v>
      </c>
      <c r="E285" s="258" t="s">
        <v>656</v>
      </c>
      <c r="F285" s="258">
        <v>235</v>
      </c>
      <c r="G285" s="258"/>
      <c r="H285" s="258">
        <v>295</v>
      </c>
      <c r="I285" s="260">
        <v>296</v>
      </c>
      <c r="J285" s="230" t="s">
        <v>837</v>
      </c>
      <c r="K285" s="231">
        <f t="shared" ref="K285:K290" si="114">H285-F285</f>
        <v>60</v>
      </c>
      <c r="L285" s="232">
        <f t="shared" ref="L285:L290" si="115">K285/F285</f>
        <v>0.25531914893617019</v>
      </c>
      <c r="M285" s="227" t="s">
        <v>617</v>
      </c>
      <c r="N285" s="233">
        <v>43844</v>
      </c>
      <c r="O285" s="1"/>
      <c r="P285" s="1"/>
      <c r="Q285" s="1"/>
      <c r="R285" s="6" t="s">
        <v>817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5">
        <v>147</v>
      </c>
      <c r="B286" s="256">
        <v>43752</v>
      </c>
      <c r="C286" s="256"/>
      <c r="D286" s="257" t="s">
        <v>838</v>
      </c>
      <c r="E286" s="258" t="s">
        <v>656</v>
      </c>
      <c r="F286" s="258">
        <v>277.5</v>
      </c>
      <c r="G286" s="258"/>
      <c r="H286" s="258">
        <v>333</v>
      </c>
      <c r="I286" s="260">
        <v>333</v>
      </c>
      <c r="J286" s="230" t="s">
        <v>839</v>
      </c>
      <c r="K286" s="231">
        <f t="shared" si="114"/>
        <v>55.5</v>
      </c>
      <c r="L286" s="232">
        <f t="shared" si="115"/>
        <v>0.2</v>
      </c>
      <c r="M286" s="227" t="s">
        <v>617</v>
      </c>
      <c r="N286" s="233">
        <v>43846</v>
      </c>
      <c r="O286" s="1"/>
      <c r="P286" s="1"/>
      <c r="Q286" s="1"/>
      <c r="R286" s="6" t="s">
        <v>813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5">
        <v>148</v>
      </c>
      <c r="B287" s="256">
        <v>43752</v>
      </c>
      <c r="C287" s="256"/>
      <c r="D287" s="257" t="s">
        <v>840</v>
      </c>
      <c r="E287" s="258" t="s">
        <v>656</v>
      </c>
      <c r="F287" s="258">
        <v>930</v>
      </c>
      <c r="G287" s="258"/>
      <c r="H287" s="258">
        <v>1165</v>
      </c>
      <c r="I287" s="260">
        <v>1200</v>
      </c>
      <c r="J287" s="230" t="s">
        <v>841</v>
      </c>
      <c r="K287" s="231">
        <f t="shared" si="114"/>
        <v>235</v>
      </c>
      <c r="L287" s="232">
        <f t="shared" si="115"/>
        <v>0.25268817204301075</v>
      </c>
      <c r="M287" s="227" t="s">
        <v>617</v>
      </c>
      <c r="N287" s="233">
        <v>43847</v>
      </c>
      <c r="O287" s="1"/>
      <c r="P287" s="1"/>
      <c r="Q287" s="1"/>
      <c r="R287" s="6" t="s">
        <v>817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5">
        <v>149</v>
      </c>
      <c r="B288" s="256">
        <v>43753</v>
      </c>
      <c r="C288" s="256"/>
      <c r="D288" s="257" t="s">
        <v>842</v>
      </c>
      <c r="E288" s="258" t="s">
        <v>656</v>
      </c>
      <c r="F288" s="228">
        <v>111</v>
      </c>
      <c r="G288" s="258"/>
      <c r="H288" s="258">
        <v>141</v>
      </c>
      <c r="I288" s="260">
        <v>141</v>
      </c>
      <c r="J288" s="230" t="s">
        <v>639</v>
      </c>
      <c r="K288" s="231">
        <f t="shared" si="114"/>
        <v>30</v>
      </c>
      <c r="L288" s="232">
        <f t="shared" si="115"/>
        <v>0.27027027027027029</v>
      </c>
      <c r="M288" s="227" t="s">
        <v>617</v>
      </c>
      <c r="N288" s="233">
        <v>44328</v>
      </c>
      <c r="O288" s="1"/>
      <c r="P288" s="1"/>
      <c r="Q288" s="1"/>
      <c r="R288" s="6" t="s">
        <v>817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5">
        <v>150</v>
      </c>
      <c r="B289" s="256">
        <v>43753</v>
      </c>
      <c r="C289" s="256"/>
      <c r="D289" s="257" t="s">
        <v>843</v>
      </c>
      <c r="E289" s="258" t="s">
        <v>656</v>
      </c>
      <c r="F289" s="228">
        <v>296</v>
      </c>
      <c r="G289" s="258"/>
      <c r="H289" s="258">
        <v>370</v>
      </c>
      <c r="I289" s="260">
        <v>370</v>
      </c>
      <c r="J289" s="230" t="s">
        <v>714</v>
      </c>
      <c r="K289" s="231">
        <f t="shared" si="114"/>
        <v>74</v>
      </c>
      <c r="L289" s="232">
        <f t="shared" si="115"/>
        <v>0.25</v>
      </c>
      <c r="M289" s="227" t="s">
        <v>617</v>
      </c>
      <c r="N289" s="233">
        <v>43853</v>
      </c>
      <c r="O289" s="1"/>
      <c r="P289" s="1"/>
      <c r="Q289" s="1"/>
      <c r="R289" s="6" t="s">
        <v>817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55">
        <v>151</v>
      </c>
      <c r="B290" s="256">
        <v>43754</v>
      </c>
      <c r="C290" s="256"/>
      <c r="D290" s="257" t="s">
        <v>844</v>
      </c>
      <c r="E290" s="258" t="s">
        <v>656</v>
      </c>
      <c r="F290" s="228">
        <v>300</v>
      </c>
      <c r="G290" s="258"/>
      <c r="H290" s="258">
        <v>382.5</v>
      </c>
      <c r="I290" s="260">
        <v>344</v>
      </c>
      <c r="J290" s="230" t="s">
        <v>845</v>
      </c>
      <c r="K290" s="231">
        <f t="shared" si="114"/>
        <v>82.5</v>
      </c>
      <c r="L290" s="232">
        <f t="shared" si="115"/>
        <v>0.27500000000000002</v>
      </c>
      <c r="M290" s="227" t="s">
        <v>617</v>
      </c>
      <c r="N290" s="233">
        <v>44238</v>
      </c>
      <c r="O290" s="1"/>
      <c r="P290" s="1"/>
      <c r="Q290" s="1"/>
      <c r="R290" s="6" t="s">
        <v>817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90">
        <v>152</v>
      </c>
      <c r="B291" s="291">
        <v>43832</v>
      </c>
      <c r="C291" s="291"/>
      <c r="D291" s="292" t="s">
        <v>846</v>
      </c>
      <c r="E291" s="58" t="s">
        <v>656</v>
      </c>
      <c r="F291" s="293" t="s">
        <v>847</v>
      </c>
      <c r="G291" s="58"/>
      <c r="H291" s="58"/>
      <c r="I291" s="294">
        <v>590</v>
      </c>
      <c r="J291" s="286" t="s">
        <v>620</v>
      </c>
      <c r="K291" s="286"/>
      <c r="L291" s="295"/>
      <c r="M291" s="296" t="s">
        <v>620</v>
      </c>
      <c r="N291" s="297"/>
      <c r="O291" s="1"/>
      <c r="P291" s="1"/>
      <c r="Q291" s="1"/>
      <c r="R291" s="6" t="s">
        <v>817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55">
        <v>153</v>
      </c>
      <c r="B292" s="256">
        <v>43966</v>
      </c>
      <c r="C292" s="256"/>
      <c r="D292" s="257" t="s">
        <v>72</v>
      </c>
      <c r="E292" s="258" t="s">
        <v>656</v>
      </c>
      <c r="F292" s="228">
        <v>67.5</v>
      </c>
      <c r="G292" s="258"/>
      <c r="H292" s="258">
        <v>86</v>
      </c>
      <c r="I292" s="260">
        <v>86</v>
      </c>
      <c r="J292" s="230" t="s">
        <v>848</v>
      </c>
      <c r="K292" s="231">
        <f t="shared" ref="K292:K299" si="116">H292-F292</f>
        <v>18.5</v>
      </c>
      <c r="L292" s="232">
        <f t="shared" ref="L292:L299" si="117">K292/F292</f>
        <v>0.27407407407407408</v>
      </c>
      <c r="M292" s="227" t="s">
        <v>617</v>
      </c>
      <c r="N292" s="233">
        <v>44008</v>
      </c>
      <c r="O292" s="1"/>
      <c r="P292" s="1"/>
      <c r="Q292" s="1"/>
      <c r="R292" s="6" t="s">
        <v>817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55">
        <v>154</v>
      </c>
      <c r="B293" s="256">
        <v>44035</v>
      </c>
      <c r="C293" s="256"/>
      <c r="D293" s="257" t="s">
        <v>496</v>
      </c>
      <c r="E293" s="258" t="s">
        <v>656</v>
      </c>
      <c r="F293" s="228">
        <v>231</v>
      </c>
      <c r="G293" s="258"/>
      <c r="H293" s="258">
        <v>281</v>
      </c>
      <c r="I293" s="260">
        <v>281</v>
      </c>
      <c r="J293" s="230" t="s">
        <v>714</v>
      </c>
      <c r="K293" s="231">
        <f t="shared" si="116"/>
        <v>50</v>
      </c>
      <c r="L293" s="232">
        <f t="shared" si="117"/>
        <v>0.21645021645021645</v>
      </c>
      <c r="M293" s="227" t="s">
        <v>617</v>
      </c>
      <c r="N293" s="233">
        <v>44358</v>
      </c>
      <c r="O293" s="1"/>
      <c r="P293" s="1"/>
      <c r="Q293" s="1"/>
      <c r="R293" s="6" t="s">
        <v>817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5">
        <v>155</v>
      </c>
      <c r="B294" s="256">
        <v>44092</v>
      </c>
      <c r="C294" s="256"/>
      <c r="D294" s="257" t="s">
        <v>417</v>
      </c>
      <c r="E294" s="258" t="s">
        <v>656</v>
      </c>
      <c r="F294" s="258">
        <v>206</v>
      </c>
      <c r="G294" s="258"/>
      <c r="H294" s="258">
        <v>248</v>
      </c>
      <c r="I294" s="260">
        <v>248</v>
      </c>
      <c r="J294" s="230" t="s">
        <v>714</v>
      </c>
      <c r="K294" s="231">
        <f t="shared" si="116"/>
        <v>42</v>
      </c>
      <c r="L294" s="232">
        <f t="shared" si="117"/>
        <v>0.20388349514563106</v>
      </c>
      <c r="M294" s="227" t="s">
        <v>617</v>
      </c>
      <c r="N294" s="233">
        <v>44214</v>
      </c>
      <c r="O294" s="1"/>
      <c r="P294" s="1"/>
      <c r="Q294" s="1"/>
      <c r="R294" s="6" t="s">
        <v>817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5">
        <v>156</v>
      </c>
      <c r="B295" s="256">
        <v>44140</v>
      </c>
      <c r="C295" s="256"/>
      <c r="D295" s="257" t="s">
        <v>417</v>
      </c>
      <c r="E295" s="258" t="s">
        <v>656</v>
      </c>
      <c r="F295" s="258">
        <v>182.5</v>
      </c>
      <c r="G295" s="258"/>
      <c r="H295" s="258">
        <v>248</v>
      </c>
      <c r="I295" s="260">
        <v>248</v>
      </c>
      <c r="J295" s="230" t="s">
        <v>714</v>
      </c>
      <c r="K295" s="231">
        <f t="shared" si="116"/>
        <v>65.5</v>
      </c>
      <c r="L295" s="232">
        <f t="shared" si="117"/>
        <v>0.35890410958904112</v>
      </c>
      <c r="M295" s="227" t="s">
        <v>617</v>
      </c>
      <c r="N295" s="233">
        <v>44214</v>
      </c>
      <c r="O295" s="1"/>
      <c r="P295" s="1"/>
      <c r="Q295" s="1"/>
      <c r="R295" s="6" t="s">
        <v>817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5">
        <v>157</v>
      </c>
      <c r="B296" s="256">
        <v>44140</v>
      </c>
      <c r="C296" s="256"/>
      <c r="D296" s="257" t="s">
        <v>332</v>
      </c>
      <c r="E296" s="258" t="s">
        <v>656</v>
      </c>
      <c r="F296" s="258">
        <v>247.5</v>
      </c>
      <c r="G296" s="258"/>
      <c r="H296" s="258">
        <v>320</v>
      </c>
      <c r="I296" s="260">
        <v>320</v>
      </c>
      <c r="J296" s="230" t="s">
        <v>714</v>
      </c>
      <c r="K296" s="231">
        <f t="shared" si="116"/>
        <v>72.5</v>
      </c>
      <c r="L296" s="232">
        <f t="shared" si="117"/>
        <v>0.29292929292929293</v>
      </c>
      <c r="M296" s="227" t="s">
        <v>617</v>
      </c>
      <c r="N296" s="233">
        <v>44323</v>
      </c>
      <c r="O296" s="1"/>
      <c r="P296" s="1"/>
      <c r="Q296" s="1"/>
      <c r="R296" s="6" t="s">
        <v>817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5">
        <v>158</v>
      </c>
      <c r="B297" s="256">
        <v>44140</v>
      </c>
      <c r="C297" s="256"/>
      <c r="D297" s="257" t="s">
        <v>273</v>
      </c>
      <c r="E297" s="258" t="s">
        <v>656</v>
      </c>
      <c r="F297" s="228">
        <v>925</v>
      </c>
      <c r="G297" s="258"/>
      <c r="H297" s="258">
        <v>1095</v>
      </c>
      <c r="I297" s="260">
        <v>1093</v>
      </c>
      <c r="J297" s="230" t="s">
        <v>849</v>
      </c>
      <c r="K297" s="231">
        <f t="shared" si="116"/>
        <v>170</v>
      </c>
      <c r="L297" s="232">
        <f t="shared" si="117"/>
        <v>0.18378378378378379</v>
      </c>
      <c r="M297" s="227" t="s">
        <v>617</v>
      </c>
      <c r="N297" s="233">
        <v>44201</v>
      </c>
      <c r="O297" s="1"/>
      <c r="P297" s="1"/>
      <c r="Q297" s="1"/>
      <c r="R297" s="6" t="s">
        <v>817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5">
        <v>159</v>
      </c>
      <c r="B298" s="256">
        <v>44140</v>
      </c>
      <c r="C298" s="256"/>
      <c r="D298" s="257" t="s">
        <v>348</v>
      </c>
      <c r="E298" s="258" t="s">
        <v>656</v>
      </c>
      <c r="F298" s="228">
        <v>332.5</v>
      </c>
      <c r="G298" s="258"/>
      <c r="H298" s="258">
        <v>393</v>
      </c>
      <c r="I298" s="260">
        <v>406</v>
      </c>
      <c r="J298" s="230" t="s">
        <v>850</v>
      </c>
      <c r="K298" s="231">
        <f t="shared" si="116"/>
        <v>60.5</v>
      </c>
      <c r="L298" s="232">
        <f t="shared" si="117"/>
        <v>0.18195488721804512</v>
      </c>
      <c r="M298" s="227" t="s">
        <v>617</v>
      </c>
      <c r="N298" s="233">
        <v>44256</v>
      </c>
      <c r="O298" s="1"/>
      <c r="P298" s="1"/>
      <c r="Q298" s="1"/>
      <c r="R298" s="6" t="s">
        <v>817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5">
        <v>160</v>
      </c>
      <c r="B299" s="256">
        <v>44141</v>
      </c>
      <c r="C299" s="256"/>
      <c r="D299" s="257" t="s">
        <v>496</v>
      </c>
      <c r="E299" s="258" t="s">
        <v>656</v>
      </c>
      <c r="F299" s="228">
        <v>231</v>
      </c>
      <c r="G299" s="258"/>
      <c r="H299" s="258">
        <v>281</v>
      </c>
      <c r="I299" s="260">
        <v>281</v>
      </c>
      <c r="J299" s="230" t="s">
        <v>714</v>
      </c>
      <c r="K299" s="231">
        <f t="shared" si="116"/>
        <v>50</v>
      </c>
      <c r="L299" s="232">
        <f t="shared" si="117"/>
        <v>0.21645021645021645</v>
      </c>
      <c r="M299" s="227" t="s">
        <v>617</v>
      </c>
      <c r="N299" s="233">
        <v>44358</v>
      </c>
      <c r="O299" s="1"/>
      <c r="P299" s="1"/>
      <c r="Q299" s="1"/>
      <c r="R299" s="6" t="s">
        <v>817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98">
        <v>161</v>
      </c>
      <c r="B300" s="291">
        <v>44187</v>
      </c>
      <c r="C300" s="291"/>
      <c r="D300" s="292" t="s">
        <v>469</v>
      </c>
      <c r="E300" s="58" t="s">
        <v>656</v>
      </c>
      <c r="F300" s="293" t="s">
        <v>851</v>
      </c>
      <c r="G300" s="58"/>
      <c r="H300" s="58"/>
      <c r="I300" s="294">
        <v>239</v>
      </c>
      <c r="J300" s="286" t="s">
        <v>620</v>
      </c>
      <c r="K300" s="286"/>
      <c r="L300" s="295"/>
      <c r="M300" s="296"/>
      <c r="N300" s="297"/>
      <c r="O300" s="1"/>
      <c r="P300" s="1"/>
      <c r="Q300" s="1"/>
      <c r="R300" s="6" t="s">
        <v>817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98">
        <v>162</v>
      </c>
      <c r="B301" s="291">
        <v>44258</v>
      </c>
      <c r="C301" s="291"/>
      <c r="D301" s="292" t="s">
        <v>846</v>
      </c>
      <c r="E301" s="58" t="s">
        <v>656</v>
      </c>
      <c r="F301" s="293" t="s">
        <v>847</v>
      </c>
      <c r="G301" s="58"/>
      <c r="H301" s="58"/>
      <c r="I301" s="294">
        <v>590</v>
      </c>
      <c r="J301" s="286" t="s">
        <v>620</v>
      </c>
      <c r="K301" s="286"/>
      <c r="L301" s="295"/>
      <c r="M301" s="296"/>
      <c r="N301" s="297"/>
      <c r="O301" s="1"/>
      <c r="P301" s="1"/>
      <c r="R301" s="6" t="s">
        <v>817</v>
      </c>
    </row>
    <row r="302" spans="1:26" ht="12.75" customHeight="1">
      <c r="A302" s="255">
        <v>163</v>
      </c>
      <c r="B302" s="256">
        <v>44274</v>
      </c>
      <c r="C302" s="256"/>
      <c r="D302" s="257" t="s">
        <v>348</v>
      </c>
      <c r="E302" s="258" t="s">
        <v>656</v>
      </c>
      <c r="F302" s="228">
        <v>355</v>
      </c>
      <c r="G302" s="258"/>
      <c r="H302" s="258">
        <v>422.5</v>
      </c>
      <c r="I302" s="260">
        <v>420</v>
      </c>
      <c r="J302" s="230" t="s">
        <v>852</v>
      </c>
      <c r="K302" s="231">
        <f t="shared" ref="K302:K304" si="118">H302-F302</f>
        <v>67.5</v>
      </c>
      <c r="L302" s="232">
        <f t="shared" ref="L302:L304" si="119">K302/F302</f>
        <v>0.19014084507042253</v>
      </c>
      <c r="M302" s="227" t="s">
        <v>617</v>
      </c>
      <c r="N302" s="233">
        <v>44361</v>
      </c>
      <c r="O302" s="1"/>
      <c r="R302" s="299" t="s">
        <v>817</v>
      </c>
    </row>
    <row r="303" spans="1:26" ht="12.75" customHeight="1">
      <c r="A303" s="255">
        <v>164</v>
      </c>
      <c r="B303" s="256">
        <v>44295</v>
      </c>
      <c r="C303" s="256"/>
      <c r="D303" s="257" t="s">
        <v>853</v>
      </c>
      <c r="E303" s="258" t="s">
        <v>656</v>
      </c>
      <c r="F303" s="228">
        <v>555</v>
      </c>
      <c r="G303" s="258"/>
      <c r="H303" s="258">
        <v>663</v>
      </c>
      <c r="I303" s="260">
        <v>663</v>
      </c>
      <c r="J303" s="230" t="s">
        <v>854</v>
      </c>
      <c r="K303" s="231">
        <f t="shared" si="118"/>
        <v>108</v>
      </c>
      <c r="L303" s="232">
        <f t="shared" si="119"/>
        <v>0.19459459459459461</v>
      </c>
      <c r="M303" s="227" t="s">
        <v>617</v>
      </c>
      <c r="N303" s="233">
        <v>44321</v>
      </c>
      <c r="O303" s="1"/>
      <c r="P303" s="1"/>
      <c r="Q303" s="1"/>
      <c r="R303" s="299" t="s">
        <v>817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5">
        <v>165</v>
      </c>
      <c r="B304" s="256">
        <v>44308</v>
      </c>
      <c r="C304" s="256"/>
      <c r="D304" s="257" t="s">
        <v>385</v>
      </c>
      <c r="E304" s="258" t="s">
        <v>656</v>
      </c>
      <c r="F304" s="228">
        <v>126.5</v>
      </c>
      <c r="G304" s="258"/>
      <c r="H304" s="258">
        <v>155</v>
      </c>
      <c r="I304" s="260">
        <v>155</v>
      </c>
      <c r="J304" s="230" t="s">
        <v>714</v>
      </c>
      <c r="K304" s="231">
        <f t="shared" si="118"/>
        <v>28.5</v>
      </c>
      <c r="L304" s="232">
        <f t="shared" si="119"/>
        <v>0.22529644268774704</v>
      </c>
      <c r="M304" s="227" t="s">
        <v>617</v>
      </c>
      <c r="N304" s="233">
        <v>44362</v>
      </c>
      <c r="O304" s="1"/>
      <c r="R304" s="299" t="s">
        <v>817</v>
      </c>
    </row>
    <row r="305" spans="1:18" ht="12.75" customHeight="1">
      <c r="A305" s="298">
        <v>166</v>
      </c>
      <c r="B305" s="291">
        <v>44368</v>
      </c>
      <c r="C305" s="291"/>
      <c r="D305" s="292" t="s">
        <v>404</v>
      </c>
      <c r="E305" s="58" t="s">
        <v>656</v>
      </c>
      <c r="F305" s="293" t="s">
        <v>855</v>
      </c>
      <c r="G305" s="58"/>
      <c r="H305" s="58"/>
      <c r="I305" s="294">
        <v>344</v>
      </c>
      <c r="J305" s="286" t="s">
        <v>620</v>
      </c>
      <c r="K305" s="298"/>
      <c r="L305" s="291"/>
      <c r="M305" s="291"/>
      <c r="N305" s="292"/>
      <c r="O305" s="1"/>
      <c r="R305" s="299" t="s">
        <v>817</v>
      </c>
    </row>
    <row r="306" spans="1:18" ht="12.75" customHeight="1">
      <c r="A306" s="298">
        <v>167</v>
      </c>
      <c r="B306" s="291">
        <v>44368</v>
      </c>
      <c r="C306" s="291"/>
      <c r="D306" s="292" t="s">
        <v>496</v>
      </c>
      <c r="E306" s="58" t="s">
        <v>656</v>
      </c>
      <c r="F306" s="293" t="s">
        <v>856</v>
      </c>
      <c r="G306" s="58"/>
      <c r="H306" s="58"/>
      <c r="I306" s="294">
        <v>320</v>
      </c>
      <c r="J306" s="286" t="s">
        <v>620</v>
      </c>
      <c r="K306" s="298"/>
      <c r="L306" s="291"/>
      <c r="M306" s="291"/>
      <c r="N306" s="292"/>
      <c r="O306" s="44"/>
      <c r="R306" s="299" t="s">
        <v>817</v>
      </c>
    </row>
    <row r="307" spans="1:18" ht="12.75" customHeight="1">
      <c r="A307" s="298">
        <v>168</v>
      </c>
      <c r="B307" s="291">
        <v>44406</v>
      </c>
      <c r="C307" s="291"/>
      <c r="D307" s="292" t="s">
        <v>385</v>
      </c>
      <c r="E307" s="58" t="s">
        <v>656</v>
      </c>
      <c r="F307" s="293" t="s">
        <v>873</v>
      </c>
      <c r="G307" s="58"/>
      <c r="H307" s="58"/>
      <c r="I307" s="58">
        <v>200</v>
      </c>
      <c r="J307" s="286" t="s">
        <v>620</v>
      </c>
      <c r="K307" s="298"/>
      <c r="L307" s="291"/>
      <c r="M307" s="291"/>
      <c r="N307" s="292"/>
      <c r="O307" s="44"/>
      <c r="R307" s="299" t="s">
        <v>817</v>
      </c>
    </row>
    <row r="308" spans="1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299"/>
    </row>
    <row r="309" spans="1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299"/>
    </row>
    <row r="310" spans="1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299"/>
    </row>
    <row r="311" spans="1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299"/>
    </row>
    <row r="312" spans="1:18" ht="12.75" customHeight="1">
      <c r="A312" s="298"/>
      <c r="B312" s="300" t="s">
        <v>857</v>
      </c>
      <c r="F312" s="61"/>
      <c r="G312" s="61"/>
      <c r="H312" s="61"/>
      <c r="I312" s="61"/>
      <c r="J312" s="44"/>
      <c r="K312" s="61"/>
      <c r="L312" s="61"/>
      <c r="M312" s="61"/>
      <c r="O312" s="44"/>
      <c r="R312" s="299"/>
    </row>
    <row r="313" spans="1:18" ht="12.75" customHeight="1"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1:18" ht="12.75" customHeight="1"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1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1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1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1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1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1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1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1:18" ht="12.75" customHeight="1">
      <c r="A322" s="301"/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1:18" ht="12.75" customHeight="1">
      <c r="A323" s="301"/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1:18" ht="12.75" customHeight="1">
      <c r="A324" s="58"/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1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</sheetData>
  <autoFilter ref="R1:R320"/>
  <mergeCells count="14">
    <mergeCell ref="O89:O90"/>
    <mergeCell ref="P89:P90"/>
    <mergeCell ref="A89:A90"/>
    <mergeCell ref="B89:B90"/>
    <mergeCell ref="J89:J90"/>
    <mergeCell ref="M89:M90"/>
    <mergeCell ref="N89:N90"/>
    <mergeCell ref="O85:O86"/>
    <mergeCell ref="P85:P86"/>
    <mergeCell ref="A85:A86"/>
    <mergeCell ref="B85:B86"/>
    <mergeCell ref="J85:J86"/>
    <mergeCell ref="M85:M86"/>
    <mergeCell ref="N85:N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2021-08-16T02:26:04Z</dcterms:modified>
</cp:coreProperties>
</file>