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820" yWindow="2820" windowWidth="2385" windowHeight="1125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F&amp;O)'!$R$1:$R$302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286" i="7"/>
  <c r="K286"/>
  <c r="K80" l="1"/>
  <c r="M80" s="1"/>
  <c r="K85"/>
  <c r="M85" s="1"/>
  <c r="K284"/>
  <c r="L284" s="1"/>
  <c r="L40"/>
  <c r="K40"/>
  <c r="L39"/>
  <c r="K39"/>
  <c r="M39" s="1"/>
  <c r="K281"/>
  <c r="L281" s="1"/>
  <c r="K275"/>
  <c r="L275" s="1"/>
  <c r="K84"/>
  <c r="M84" s="1"/>
  <c r="L68"/>
  <c r="K68"/>
  <c r="L66"/>
  <c r="K66"/>
  <c r="L67"/>
  <c r="K67"/>
  <c r="L65"/>
  <c r="K65"/>
  <c r="L37"/>
  <c r="K37"/>
  <c r="L38"/>
  <c r="K38"/>
  <c r="L13"/>
  <c r="K13"/>
  <c r="L101"/>
  <c r="K101"/>
  <c r="L35"/>
  <c r="K35"/>
  <c r="L32"/>
  <c r="K32"/>
  <c r="K83"/>
  <c r="M83" s="1"/>
  <c r="L31"/>
  <c r="K31"/>
  <c r="L11"/>
  <c r="K11"/>
  <c r="L17"/>
  <c r="K17"/>
  <c r="L16"/>
  <c r="K16"/>
  <c r="M16" s="1"/>
  <c r="L64"/>
  <c r="K64"/>
  <c r="L62"/>
  <c r="K62"/>
  <c r="L63"/>
  <c r="K63"/>
  <c r="L36"/>
  <c r="K36"/>
  <c r="L14"/>
  <c r="K82"/>
  <c r="M82" s="1"/>
  <c r="L61"/>
  <c r="K61"/>
  <c r="M40" l="1"/>
  <c r="M63"/>
  <c r="M35"/>
  <c r="M65"/>
  <c r="M38"/>
  <c r="M66"/>
  <c r="M11"/>
  <c r="M61"/>
  <c r="M13"/>
  <c r="M17"/>
  <c r="M68"/>
  <c r="M67"/>
  <c r="M37"/>
  <c r="M101"/>
  <c r="M32"/>
  <c r="M31"/>
  <c r="M64"/>
  <c r="M62"/>
  <c r="M36"/>
  <c r="L33"/>
  <c r="K81"/>
  <c r="M81" s="1"/>
  <c r="K33"/>
  <c r="K14"/>
  <c r="M33" l="1"/>
  <c r="M14"/>
  <c r="K270"/>
  <c r="L270" s="1"/>
  <c r="K259"/>
  <c r="L259" s="1"/>
  <c r="K278"/>
  <c r="L278" s="1"/>
  <c r="K285" l="1"/>
  <c r="L285" s="1"/>
  <c r="K280" l="1"/>
  <c r="L280" s="1"/>
  <c r="K272" l="1"/>
  <c r="L272" s="1"/>
  <c r="K252"/>
  <c r="L252" s="1"/>
  <c r="K277"/>
  <c r="L277" s="1"/>
  <c r="K276"/>
  <c r="L276" s="1"/>
  <c r="K279"/>
  <c r="L279" s="1"/>
  <c r="K274"/>
  <c r="L274" s="1"/>
  <c r="M7"/>
  <c r="F262"/>
  <c r="K262" s="1"/>
  <c r="L262" s="1"/>
  <c r="K263"/>
  <c r="L263" s="1"/>
  <c r="K254"/>
  <c r="L254" s="1"/>
  <c r="K257"/>
  <c r="L257" s="1"/>
  <c r="K265"/>
  <c r="L265" s="1"/>
  <c r="F256"/>
  <c r="F255"/>
  <c r="K255" s="1"/>
  <c r="L255" s="1"/>
  <c r="F253"/>
  <c r="K253" s="1"/>
  <c r="L253" s="1"/>
  <c r="F233"/>
  <c r="K233" s="1"/>
  <c r="L233" s="1"/>
  <c r="F185"/>
  <c r="K185" s="1"/>
  <c r="L185" s="1"/>
  <c r="K264"/>
  <c r="L264" s="1"/>
  <c r="K268"/>
  <c r="L268" s="1"/>
  <c r="K269"/>
  <c r="L269" s="1"/>
  <c r="K261"/>
  <c r="L261" s="1"/>
  <c r="K271"/>
  <c r="L271" s="1"/>
  <c r="K267"/>
  <c r="L267" s="1"/>
  <c r="K260"/>
  <c r="L260" s="1"/>
  <c r="K249"/>
  <c r="L249" s="1"/>
  <c r="K251"/>
  <c r="L251" s="1"/>
  <c r="K248"/>
  <c r="L248" s="1"/>
  <c r="K250"/>
  <c r="L250" s="1"/>
  <c r="K179"/>
  <c r="L179" s="1"/>
  <c r="K232"/>
  <c r="L232" s="1"/>
  <c r="K246"/>
  <c r="L246" s="1"/>
  <c r="K247"/>
  <c r="L247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5"/>
  <c r="L235" s="1"/>
  <c r="K234"/>
  <c r="L234" s="1"/>
  <c r="K229"/>
  <c r="L229" s="1"/>
  <c r="K228"/>
  <c r="L228" s="1"/>
  <c r="K227"/>
  <c r="L227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7"/>
  <c r="L207" s="1"/>
  <c r="K205"/>
  <c r="L205" s="1"/>
  <c r="K203"/>
  <c r="L203" s="1"/>
  <c r="K201"/>
  <c r="L201" s="1"/>
  <c r="K200"/>
  <c r="L200" s="1"/>
  <c r="K199"/>
  <c r="L199" s="1"/>
  <c r="K197"/>
  <c r="L197" s="1"/>
  <c r="K196"/>
  <c r="L196" s="1"/>
  <c r="K195"/>
  <c r="L195" s="1"/>
  <c r="K194"/>
  <c r="K193"/>
  <c r="L193" s="1"/>
  <c r="K192"/>
  <c r="L192" s="1"/>
  <c r="K190"/>
  <c r="L190" s="1"/>
  <c r="K189"/>
  <c r="L189" s="1"/>
  <c r="K188"/>
  <c r="L188" s="1"/>
  <c r="K187"/>
  <c r="L187" s="1"/>
  <c r="K186"/>
  <c r="L186" s="1"/>
  <c r="H184"/>
  <c r="K184" s="1"/>
  <c r="L184" s="1"/>
  <c r="K181"/>
  <c r="L181" s="1"/>
  <c r="K180"/>
  <c r="L180" s="1"/>
  <c r="K178"/>
  <c r="L178" s="1"/>
  <c r="K177"/>
  <c r="L177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H150"/>
  <c r="K150" s="1"/>
  <c r="L150" s="1"/>
  <c r="F149"/>
  <c r="K149" s="1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D7" i="6"/>
  <c r="K6" i="4"/>
  <c r="K6" i="3"/>
  <c r="L6" i="2"/>
</calcChain>
</file>

<file path=xl/sharedStrings.xml><?xml version="1.0" encoding="utf-8"?>
<sst xmlns="http://schemas.openxmlformats.org/spreadsheetml/2006/main" count="3289" uniqueCount="1175">
  <si>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</si>
  <si>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</si>
  <si>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</si>
  <si>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</si>
  <si>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</si>
  <si>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</si>
  <si>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</si>
  <si>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</si>
  <si>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</si>
  <si>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</si>
  <si>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</si>
  <si>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</si>
  <si>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</si>
  <si>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</si>
  <si>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</si>
  <si>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</si>
  <si>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</si>
  <si>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</si>
  <si>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</si>
  <si>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</si>
  <si>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</si>
  <si>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</si>
  <si>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</si>
  <si>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</si>
  <si>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</si>
  <si>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</si>
  <si>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</si>
  <si>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</si>
  <si>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</si>
  <si>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</si>
  <si>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</si>
  <si>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</si>
  <si>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</si>
  <si>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</si>
  <si>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</si>
  <si>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</si>
  <si>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</si>
  <si>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</si>
  <si>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</si>
  <si>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</si>
  <si>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</si>
  <si>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</si>
  <si>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</si>
  <si>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</si>
  <si>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</si>
  <si>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</si>
  <si>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</si>
  <si>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</si>
  <si>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</si>
  <si>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</si>
  <si>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</si>
  <si>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</si>
  <si>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</si>
  <si>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</si>
  <si>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</si>
  <si>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</si>
  <si>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</si>
  <si>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</si>
  <si>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</si>
  <si>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</si>
  <si>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</si>
  <si>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</si>
  <si>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</si>
  <si>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</si>
  <si>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</si>
  <si>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</si>
  <si>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</si>
  <si>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</si>
  <si>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</si>
  <si>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</si>
  <si>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</si>
  <si>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</si>
  <si>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</si>
  <si>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</si>
  <si>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</si>
  <si>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</si>
  <si>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</si>
  <si>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</si>
  <si>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</si>
  <si>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</si>
  <si>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</si>
  <si>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</si>
  <si>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</si>
  <si>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</si>
  <si>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</si>
  <si>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</si>
  <si>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</si>
  <si>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</si>
  <si>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</si>
  <si>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</si>
  <si>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</si>
  <si>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</si>
  <si>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</si>
  <si>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</si>
  <si>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</si>
  <si>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</si>
  <si>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</si>
  <si>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</si>
  <si>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</si>
  <si>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</si>
  <si>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</si>
  <si>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</si>
  <si>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</si>
  <si>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</si>
  <si>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</si>
  <si>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</si>
  <si>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</si>
  <si>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</si>
  <si>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</si>
  <si>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</si>
  <si>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</si>
  <si>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</si>
  <si>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</si>
  <si>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</si>
  <si>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</si>
  <si>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</si>
  <si>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</si>
  <si>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</si>
  <si>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</si>
  <si>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</si>
  <si>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</si>
  <si>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</si>
  <si>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</si>
  <si>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</si>
  <si>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</si>
  <si>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</si>
  <si>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</si>
  <si>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</si>
  <si>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</si>
  <si>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</si>
  <si>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</si>
  <si>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</si>
  <si>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</si>
  <si>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</si>
  <si>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</si>
  <si>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</si>
  <si>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</si>
  <si>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</si>
  <si>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</si>
  <si>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</si>
  <si>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</si>
  <si>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</si>
  <si>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</si>
  <si>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</si>
  <si>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</si>
  <si>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</si>
  <si>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</si>
  <si>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</si>
  <si>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</si>
  <si>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</si>
  <si>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</si>
  <si>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</si>
  <si>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</si>
  <si>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</si>
  <si>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</si>
  <si>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</si>
  <si>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</si>
  <si>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</si>
  <si>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</si>
  <si>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</si>
  <si>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</si>
  <si>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</si>
  <si>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</si>
  <si>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</si>
  <si>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</si>
  <si>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</si>
  <si>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</si>
  <si>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</si>
  <si>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</si>
  <si>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</si>
  <si>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</si>
  <si>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</si>
  <si>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</si>
  <si>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</si>
  <si>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</si>
  <si>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</si>
  <si>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</si>
  <si>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</si>
  <si>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</si>
  <si>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</si>
  <si>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</si>
  <si>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</si>
  <si>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</si>
  <si>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</si>
  <si>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</si>
  <si>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</si>
  <si>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</si>
  <si>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</si>
  <si>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</si>
  <si>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</si>
  <si>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</si>
  <si>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</si>
  <si>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</si>
  <si>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</si>
  <si>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</si>
  <si>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</si>
  <si>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</si>
  <si>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</si>
  <si>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</si>
  <si>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</si>
  <si>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</si>
  <si>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</si>
  <si>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</si>
  <si>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</si>
  <si>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</si>
  <si>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</si>
  <si>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</si>
  <si>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</si>
  <si>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</si>
  <si>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</si>
  <si>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</si>
  <si>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</si>
  <si>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</si>
  <si>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</si>
  <si>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</si>
  <si>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</si>
  <si>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</si>
  <si>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</si>
  <si>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</si>
  <si>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</si>
  <si>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</si>
  <si>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</si>
  <si>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</si>
  <si>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</si>
  <si>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</si>
  <si>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</si>
  <si>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</si>
  <si>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</si>
  <si>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</si>
  <si>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</si>
  <si>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</si>
  <si>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</si>
  <si>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</si>
  <si>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</si>
  <si>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</si>
  <si>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</si>
  <si>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</si>
  <si>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</si>
  <si>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</si>
  <si>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</si>
  <si>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</si>
  <si>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</si>
  <si>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</si>
  <si>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</si>
  <si>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</si>
  <si>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</si>
  <si>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</si>
  <si>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</si>
  <si>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</si>
  <si>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</si>
  <si>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</si>
  <si>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</si>
  <si>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</si>
  <si>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</si>
  <si>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</si>
  <si>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</si>
  <si>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</si>
  <si>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</si>
  <si>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</si>
  <si>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</si>
  <si>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</si>
  <si>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</si>
  <si>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</si>
  <si>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</si>
  <si>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</si>
  <si>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</si>
  <si>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</si>
  <si>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</si>
  <si>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</si>
  <si>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</si>
  <si>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</si>
  <si>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</si>
  <si>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</si>
  <si>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</si>
  <si>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</si>
  <si>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</si>
  <si>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</si>
  <si>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</si>
  <si>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</si>
  <si>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</si>
  <si>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</si>
  <si>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</si>
  <si>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</si>
  <si>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</si>
  <si>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</si>
  <si>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</si>
  <si>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</si>
  <si>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</si>
  <si>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</si>
  <si>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</si>
  <si>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</si>
  <si>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</si>
  <si>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</si>
  <si>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</si>
  <si>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</si>
  <si>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</si>
  <si>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</si>
  <si>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</si>
  <si>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</si>
  <si>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</si>
  <si>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</si>
  <si>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</si>
  <si>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</si>
  <si>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</si>
  <si>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</si>
  <si>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</si>
  <si>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</si>
  <si>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</si>
  <si>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</si>
  <si>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</si>
  <si>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</si>
  <si>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</si>
  <si>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</si>
  <si>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</si>
  <si>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</si>
  <si>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</si>
  <si>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</si>
  <si>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</si>
  <si>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</si>
  <si>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</si>
  <si>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</si>
  <si>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</si>
  <si>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</si>
  <si>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</si>
  <si>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</si>
  <si>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</si>
  <si>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</si>
  <si>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</si>
  <si>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</si>
  <si>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</si>
  <si>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</si>
  <si>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</si>
  <si>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</si>
  <si>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</si>
  <si>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</si>
  <si>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</si>
  <si>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</si>
  <si>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</si>
  <si>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</si>
  <si>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</si>
  <si>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</si>
  <si>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</si>
  <si>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</si>
  <si>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</si>
  <si>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</si>
  <si>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</si>
  <si>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</si>
  <si>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</si>
  <si>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</si>
  <si>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</si>
  <si>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</si>
  <si>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</si>
  <si>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</si>
  <si>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</si>
  <si>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</si>
  <si>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</si>
  <si>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</si>
  <si>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</si>
  <si>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</si>
  <si>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</si>
  <si>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</si>
  <si>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</si>
  <si>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</si>
  <si>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</si>
  <si>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</si>
  <si>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</si>
  <si>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</si>
  <si>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</si>
  <si>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</si>
  <si>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</si>
  <si>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</si>
  <si>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</si>
  <si>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</si>
  <si>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</si>
  <si>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</si>
  <si>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</si>
  <si>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</si>
  <si>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</si>
  <si>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</si>
  <si>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</si>
  <si>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</si>
  <si>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</si>
  <si>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</si>
  <si>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</si>
  <si>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</si>
  <si>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</si>
  <si>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</si>
  <si>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</si>
  <si>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</si>
  <si>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</si>
  <si>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</si>
  <si>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</si>
  <si>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</si>
  <si>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</si>
  <si>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</si>
  <si>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</si>
  <si>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</si>
  <si>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</si>
  <si>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</si>
  <si>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</si>
  <si>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</si>
  <si>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</si>
  <si>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</si>
  <si>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</si>
  <si>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</si>
  <si>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</si>
  <si>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</si>
  <si>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</si>
  <si>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</si>
  <si>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</si>
  <si>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</si>
  <si>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</si>
  <si>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</si>
  <si>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</si>
  <si>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</si>
  <si>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</si>
  <si>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</si>
  <si>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</si>
  <si>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</si>
  <si>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</si>
  <si>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</si>
  <si>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</si>
  <si>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</si>
  <si>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</si>
  <si>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</si>
  <si>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</si>
  <si>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</si>
  <si>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</si>
  <si>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</si>
  <si>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</si>
  <si>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</si>
  <si>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</si>
  <si>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</si>
  <si>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</si>
  <si>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</si>
  <si>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</si>
  <si>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</si>
  <si>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</si>
  <si>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</si>
  <si>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</si>
  <si>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</si>
  <si>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</si>
  <si>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</si>
  <si>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</si>
  <si>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</si>
  <si>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</si>
  <si>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</si>
  <si>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</si>
  <si>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</si>
  <si>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</si>
  <si>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</si>
  <si>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</si>
  <si>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</si>
  <si>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</si>
  <si>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</si>
  <si>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</si>
  <si>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</si>
  <si>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</si>
  <si>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</si>
  <si>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</si>
  <si>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</si>
  <si>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</si>
  <si>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</si>
  <si>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</si>
  <si>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</si>
  <si>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</si>
  <si>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</si>
  <si>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</si>
  <si>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</si>
  <si>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</si>
  <si>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</si>
  <si>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</si>
  <si>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</si>
  <si>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</si>
  <si>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</si>
  <si>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</si>
  <si>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</si>
  <si>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</si>
  <si>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</si>
  <si>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</si>
  <si>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</si>
  <si>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</si>
  <si>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</si>
  <si>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</si>
  <si>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</si>
  <si>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</si>
  <si>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</si>
  <si>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</si>
  <si>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</si>
  <si>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</si>
  <si>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</si>
  <si>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</si>
  <si>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</si>
  <si>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</si>
  <si>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</si>
  <si>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</si>
  <si>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</si>
  <si>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</si>
  <si>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</si>
  <si>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</si>
  <si>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</si>
  <si>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</si>
  <si>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</si>
  <si>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</si>
  <si>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</si>
  <si>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</si>
  <si>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</si>
  <si>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</si>
  <si>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</si>
  <si>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</si>
  <si>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</si>
  <si>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</si>
  <si>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</si>
  <si>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</si>
  <si>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</si>
  <si>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</si>
  <si>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</si>
  <si>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</si>
  <si>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</si>
  <si>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</si>
  <si>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</si>
  <si>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</si>
  <si>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</si>
  <si>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</si>
  <si>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</si>
  <si>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</si>
  <si>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</si>
  <si>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</si>
  <si>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</si>
  <si>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</si>
  <si>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</si>
  <si>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</si>
  <si>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</si>
  <si>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</si>
  <si>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</si>
  <si>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</si>
  <si>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</si>
  <si>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</si>
  <si>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</si>
  <si>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</si>
  <si>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</si>
  <si>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</si>
  <si>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</si>
  <si>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</si>
  <si>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</si>
  <si>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</si>
  <si>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</si>
  <si>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</si>
  <si>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</si>
  <si>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</si>
  <si>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</si>
  <si>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</si>
  <si>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</si>
  <si>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</si>
  <si>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</si>
  <si>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</si>
  <si>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</si>
  <si>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</si>
  <si>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</si>
  <si>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</si>
  <si>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</si>
  <si>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</si>
  <si>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</si>
  <si>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</si>
  <si>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</si>
  <si>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</si>
  <si>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</si>
  <si>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</si>
  <si>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</si>
  <si>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</si>
  <si>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</si>
  <si>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</si>
  <si>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</si>
  <si>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</si>
  <si>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</si>
  <si>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</si>
  <si>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</si>
  <si>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</si>
  <si>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</si>
  <si>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</si>
  <si>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</si>
  <si>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</si>
  <si>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</si>
  <si>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</si>
  <si>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</si>
  <si>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</si>
  <si>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</si>
  <si>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</si>
  <si>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</si>
  <si>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</si>
  <si>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</si>
  <si>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</si>
  <si>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</si>
  <si>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</si>
  <si>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</si>
  <si>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</si>
  <si>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</si>
  <si>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</si>
  <si>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</si>
  <si>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</si>
  <si>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</si>
  <si>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</si>
  <si>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</si>
  <si>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</si>
  <si>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</si>
  <si>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</si>
  <si>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</si>
  <si>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</si>
  <si>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</si>
  <si>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</si>
  <si>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</si>
  <si>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</si>
  <si>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</si>
  <si>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</si>
  <si>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</si>
  <si>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</si>
  <si>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</si>
  <si>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</si>
  <si>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</si>
  <si>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</si>
  <si>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</si>
  <si>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</si>
  <si>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</si>
  <si>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</si>
  <si>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</si>
  <si>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</si>
  <si>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</si>
  <si>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</si>
  <si>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</si>
  <si>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</si>
  <si>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</si>
  <si>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</si>
  <si>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</si>
  <si>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</si>
  <si>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</si>
  <si>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</si>
  <si>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</si>
  <si>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</si>
  <si>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</si>
  <si>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</si>
  <si>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</si>
  <si>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</si>
  <si>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</si>
  <si>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</si>
  <si>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</si>
  <si>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</si>
  <si>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</si>
  <si>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</si>
  <si>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</si>
  <si>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</si>
  <si>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</si>
  <si>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</si>
  <si>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</si>
  <si>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</si>
  <si>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</si>
  <si>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</si>
  <si>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</si>
  <si>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</si>
  <si>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</si>
  <si>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</si>
  <si>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</si>
  <si>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</si>
  <si>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</si>
  <si>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</si>
  <si>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</si>
  <si>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</si>
  <si>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</si>
  <si>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</si>
  <si>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</si>
  <si>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</si>
  <si>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</si>
  <si>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</si>
  <si>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</si>
  <si>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</si>
  <si>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</si>
  <si>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</si>
  <si>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</si>
  <si>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</si>
  <si>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</si>
  <si>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</si>
  <si>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</si>
  <si>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</si>
  <si>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</si>
  <si>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</si>
  <si>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</si>
  <si>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</si>
  <si>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</si>
  <si>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</si>
  <si>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</si>
  <si>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</si>
  <si>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</si>
  <si>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</si>
  <si>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</si>
  <si>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</si>
  <si>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</si>
  <si>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</si>
  <si>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</si>
  <si>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</si>
  <si>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</si>
  <si>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</si>
  <si>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</si>
  <si>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</si>
  <si>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</si>
  <si>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</si>
  <si>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</si>
  <si>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</si>
  <si>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</si>
  <si>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</si>
  <si>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</si>
  <si>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</si>
  <si>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</si>
  <si>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</si>
  <si>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</si>
  <si>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</si>
  <si>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</si>
  <si>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</si>
  <si>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</si>
  <si>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</si>
  <si>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</si>
  <si>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</si>
  <si>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</si>
  <si>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</si>
  <si>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</si>
  <si>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</si>
  <si>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</si>
  <si>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</si>
  <si>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</si>
  <si>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</si>
  <si>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</si>
  <si>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</si>
  <si>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</si>
  <si>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</si>
  <si>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</si>
  <si>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</si>
  <si>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</si>
  <si>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</si>
  <si>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</si>
  <si>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</si>
  <si>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</si>
  <si>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</si>
  <si>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</si>
  <si>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</si>
  <si>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</si>
  <si>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</si>
  <si>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</si>
  <si>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</si>
  <si>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</si>
  <si>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</si>
  <si>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</si>
  <si>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</si>
  <si>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</si>
  <si>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</si>
  <si>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</si>
  <si>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</si>
  <si>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</si>
  <si>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</si>
  <si>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</si>
  <si>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</si>
  <si>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</si>
  <si>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</si>
  <si>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</si>
  <si>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</si>
  <si>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</si>
  <si>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</si>
  <si>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</si>
  <si>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</si>
  <si>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</si>
  <si>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</si>
  <si>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</si>
  <si>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</si>
  <si>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</si>
  <si>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</si>
  <si>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</si>
  <si>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</si>
  <si>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</si>
  <si>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</si>
  <si>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</si>
  <si>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</si>
  <si>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</si>
  <si>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</si>
  <si>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</si>
  <si>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</si>
  <si>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</si>
  <si>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</si>
  <si>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</si>
  <si>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</si>
  <si>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</si>
  <si>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</si>
  <si>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</si>
  <si>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</si>
  <si>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</si>
  <si>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</si>
  <si>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</si>
  <si>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</si>
  <si>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</si>
  <si>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</si>
  <si>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</si>
  <si>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</si>
  <si>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</si>
  <si>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</si>
  <si>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</si>
  <si>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</si>
  <si>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</si>
  <si>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</si>
  <si>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</si>
  <si>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</si>
  <si>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</si>
  <si>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</si>
  <si>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</si>
  <si>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</si>
  <si>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</si>
  <si>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</si>
  <si>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</si>
  <si>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</si>
  <si>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</si>
  <si>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</si>
  <si>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</si>
  <si>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</si>
  <si>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</si>
  <si>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</si>
  <si>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</si>
  <si>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</si>
  <si>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</si>
  <si>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</si>
  <si>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</si>
  <si>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</si>
  <si>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</si>
  <si>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</si>
  <si>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</si>
  <si>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</si>
  <si>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</si>
  <si>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</si>
  <si>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</si>
  <si>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</si>
  <si>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</si>
  <si>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</si>
  <si>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</si>
  <si>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</si>
  <si>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</si>
  <si>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</si>
  <si>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</si>
  <si>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</si>
  <si>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</si>
  <si>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</si>
  <si>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</si>
  <si>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</si>
  <si>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</si>
  <si>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</si>
  <si>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</si>
  <si>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</si>
  <si>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</si>
  <si>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</si>
  <si>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</si>
  <si>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</si>
  <si>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</si>
  <si>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</si>
  <si>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</si>
  <si>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</si>
  <si>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</si>
  <si>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</si>
  <si>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2250-2300</t>
  </si>
  <si>
    <t>NIFTY 15600 CE 3 JUNE</t>
  </si>
  <si>
    <t>Loss of Rs.22.5/-</t>
  </si>
  <si>
    <t>429-433</t>
  </si>
  <si>
    <t>450-455</t>
  </si>
  <si>
    <t>2965-2985</t>
  </si>
  <si>
    <t>3300-3350</t>
  </si>
  <si>
    <t>OLGA TRADING PRIVATE LIMITED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</si>
  <si>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</si>
  <si>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</si>
  <si>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</si>
  <si>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</si>
  <si>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</si>
  <si>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</si>
  <si>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</si>
  <si>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</si>
  <si>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</si>
  <si>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</si>
  <si>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</si>
  <si>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</si>
  <si>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</si>
  <si>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</si>
  <si>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</si>
  <si>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</si>
  <si>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</si>
  <si>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</si>
  <si>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Rs.25.5/-</t>
  </si>
  <si>
    <t>Profit of Rs.38/-</t>
  </si>
  <si>
    <t>2380-2400</t>
  </si>
  <si>
    <t>Profit of Rs.14.5/-</t>
  </si>
  <si>
    <t>UTTAMSTL</t>
  </si>
  <si>
    <t>Uttam Galva Steels Limite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</si>
  <si>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</si>
  <si>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</si>
  <si>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</si>
  <si>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</si>
  <si>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</si>
  <si>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</si>
  <si>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</si>
  <si>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</si>
  <si>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>CHDCHEM</t>
  </si>
  <si>
    <t>KIRTI RAMAN MEHTA</t>
  </si>
  <si>
    <t>SAINATH TRADING COMPANY PRIVATE LIMITED .</t>
  </si>
  <si>
    <t>Profit of Rs.21.5/-</t>
  </si>
  <si>
    <t xml:space="preserve">IEX </t>
  </si>
  <si>
    <t>375-380</t>
  </si>
  <si>
    <t>4800-4850</t>
  </si>
  <si>
    <t xml:space="preserve">HCLTECH JUNE FUT </t>
  </si>
  <si>
    <t>990-1000</t>
  </si>
  <si>
    <t>7NR</t>
  </si>
  <si>
    <t>PINAL KANCHANLAL SHAH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</si>
  <si>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</si>
  <si>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</si>
  <si>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</si>
  <si>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</si>
  <si>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</si>
  <si>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</si>
  <si>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</si>
  <si>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</si>
  <si>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</si>
  <si>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JUMP TRADING FINANCIAL INDIA PRIVATE LIMITED</t>
  </si>
  <si>
    <t>Indiabulls Hsg Fin Ltd</t>
  </si>
  <si>
    <t>PILITA</t>
  </si>
  <si>
    <t>PIL Italica Lifestyle Ltd</t>
  </si>
  <si>
    <t>FOODVILLE HOSPITALITY SERVICES PVT LTD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</si>
  <si>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</si>
  <si>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</si>
  <si>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</si>
  <si>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</si>
  <si>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</si>
  <si>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</si>
  <si>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</si>
  <si>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</si>
  <si>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DGL</t>
  </si>
  <si>
    <t>MAANOR INVESTMENTS PRIVATE LIMITED .</t>
  </si>
  <si>
    <t>MAHACORP</t>
  </si>
  <si>
    <t>TURBOT TRADERS PRIVATE LIMITED</t>
  </si>
  <si>
    <t>OPTIFIN</t>
  </si>
  <si>
    <t>VEAM CAPITALS PRIVATE LIMITED</t>
  </si>
  <si>
    <t>XTX MARKETS LLP</t>
  </si>
  <si>
    <t>RIIL</t>
  </si>
  <si>
    <t>Reliance Indl Infra Ltd</t>
  </si>
  <si>
    <t>VERTOZ</t>
  </si>
  <si>
    <t>Vertoz Advertising Ltd</t>
  </si>
  <si>
    <t>VAIBHAV STOCK AND DERIVATIVES BROKING PRIVATE LIMITED</t>
  </si>
  <si>
    <t>GRANULES 350 CE JUNE</t>
  </si>
  <si>
    <t>8-8.5</t>
  </si>
  <si>
    <t>14-16</t>
  </si>
  <si>
    <t>HEROMOTOCO APRIL FUT</t>
  </si>
  <si>
    <t>HEROMOTOCO APR 3050 CE</t>
  </si>
  <si>
    <t>RELIANCE JUNE FUT</t>
  </si>
  <si>
    <t>2214-2218</t>
  </si>
  <si>
    <t>RELIANCE 2260 CE</t>
  </si>
  <si>
    <t>36-38</t>
  </si>
  <si>
    <t>COMFINCAP</t>
  </si>
  <si>
    <t>LUHARUKA COMMOTRADE PRIVATE LIMITED .</t>
  </si>
  <si>
    <t>OZONEWORLD</t>
  </si>
  <si>
    <t>RAJU GULABRAI SHAH</t>
  </si>
  <si>
    <t>PARLEIND</t>
  </si>
  <si>
    <t>RCL</t>
  </si>
  <si>
    <t>ABHISHEK CHOUDHARY</t>
  </si>
  <si>
    <t>SK GROWTH FUND PRIVATE LIMITED</t>
  </si>
  <si>
    <t>GLOBUSSPR</t>
  </si>
  <si>
    <t>Globus Spirits Limited</t>
  </si>
  <si>
    <t>ASHWIN STOCKS AND INVESTMENT PRIVATE LIMITED</t>
  </si>
  <si>
    <t>QE SECURITIES</t>
  </si>
  <si>
    <t>TEMPLETON STRATEGIC EMERGING MARKETS FUND IV LDC</t>
  </si>
  <si>
    <t>Loss of Rs.80/-</t>
  </si>
  <si>
    <t>Loss of Rs.74/-</t>
  </si>
  <si>
    <t>Profit of Rs.67.5/-</t>
  </si>
  <si>
    <t>Loss of Rs.46.5/-</t>
  </si>
  <si>
    <t>Profit of Rs.1.15/-</t>
  </si>
  <si>
    <t>158-158.5</t>
  </si>
  <si>
    <t>165-170</t>
  </si>
  <si>
    <t>2050-2065</t>
  </si>
  <si>
    <t>DRREDDY JUNE FUT</t>
  </si>
  <si>
    <t>5430-5450</t>
  </si>
  <si>
    <t>DRREDDY 5600 CE</t>
  </si>
  <si>
    <t>73-75</t>
  </si>
  <si>
    <t>ATHARVENT</t>
  </si>
  <si>
    <t>SUSHILA DEVI AGARWAL</t>
  </si>
  <si>
    <t>MAHESH KULHARI</t>
  </si>
  <si>
    <t>MAYUKH</t>
  </si>
  <si>
    <t>DARSHANGI MANISH PATEL</t>
  </si>
  <si>
    <t>BIPINCHANDRARANCHHODLALPATEL</t>
  </si>
  <si>
    <t>PIL ENTERPRISE PRIVATE LIMITED</t>
  </si>
  <si>
    <t>REMLIFE</t>
  </si>
  <si>
    <t>SIDDHARTH CHIMANLAL SHAH .</t>
  </si>
  <si>
    <t>ASHOK KUMAR SINGH</t>
  </si>
  <si>
    <t>ZEELEARN</t>
  </si>
  <si>
    <t>Jai Corp Limited</t>
  </si>
  <si>
    <t>MARKSANS</t>
  </si>
  <si>
    <t>Marksans Pharma Limited</t>
  </si>
  <si>
    <t>TWO ROADS TRADING PRIVATE LIMITED</t>
  </si>
  <si>
    <t>GOLDMINE STOCKS PRIVATE LIMITED</t>
  </si>
  <si>
    <t>MATHISYS ADVISORS LLP</t>
  </si>
  <si>
    <t>GODHAR RAJENDRA GANGARAM</t>
  </si>
  <si>
    <t>LIBAS</t>
  </si>
  <si>
    <t>Libas Consu Products Ltd</t>
  </si>
  <si>
    <t>2-2.20</t>
  </si>
  <si>
    <t xml:space="preserve">BANKNIFTY 35000 PE 17 JUNE </t>
  </si>
  <si>
    <t>140-150</t>
  </si>
  <si>
    <t>300-350</t>
  </si>
  <si>
    <t>2.40-2.50</t>
  </si>
  <si>
    <t>579-581</t>
  </si>
  <si>
    <t>610-620</t>
  </si>
  <si>
    <t>130-132</t>
  </si>
  <si>
    <t>TECHM JUN FUT</t>
  </si>
  <si>
    <t>1070-1072</t>
  </si>
  <si>
    <t>1100-1110</t>
  </si>
  <si>
    <t>M&amp;MFIN 185 CE JUNE</t>
  </si>
  <si>
    <t>M&amp;MFIN 190 CE JUNE</t>
  </si>
  <si>
    <t xml:space="preserve">PETRONET 245 CE JUNE </t>
  </si>
  <si>
    <t>AGRAWAL NIKUNJ</t>
  </si>
  <si>
    <t>MINAL HARIHARBHAI SHELAT</t>
  </si>
  <si>
    <t>ANKIN</t>
  </si>
  <si>
    <t>SHIVAM ANAND</t>
  </si>
  <si>
    <t>ASHISH KUMAR PANDEY</t>
  </si>
  <si>
    <t>NITIN DARA</t>
  </si>
  <si>
    <t>SUNIL GIRIDHARILAL RAHEJA</t>
  </si>
  <si>
    <t>POOJA KUMAR CHANDNA</t>
  </si>
  <si>
    <t>SEEMA LOKESH KAPOOR</t>
  </si>
  <si>
    <t>KITABWATI KOTHARI</t>
  </si>
  <si>
    <t>PRAFULLA VRAJLAL NIRMAL</t>
  </si>
  <si>
    <t>GOVIND GURBAHADUR VISHWAKARMA</t>
  </si>
  <si>
    <t>EVANS</t>
  </si>
  <si>
    <t>MANGLA SHANTIALAL GADA</t>
  </si>
  <si>
    <t>GENNEX</t>
  </si>
  <si>
    <t>PRAGYA MERCANTILE PVT LTD</t>
  </si>
  <si>
    <t>GKP</t>
  </si>
  <si>
    <t>AIYUB MOHAMED YACOOBALI</t>
  </si>
  <si>
    <t>H V VORA HUF</t>
  </si>
  <si>
    <t>HAZOOR</t>
  </si>
  <si>
    <t>KEEMTEE FINANCIAL SERVICES LTD</t>
  </si>
  <si>
    <t>NAVIGANT CORPORATEADVISORS LIMITED</t>
  </si>
  <si>
    <t>IISL</t>
  </si>
  <si>
    <t>KETAN LAHERCHAND VORA</t>
  </si>
  <si>
    <t>LATA NAVNATH SHINDE</t>
  </si>
  <si>
    <t>NAROTTAMBHAI GORADHANDAS PATEL</t>
  </si>
  <si>
    <t>JOINDRE</t>
  </si>
  <si>
    <t>S RAJAN</t>
  </si>
  <si>
    <t>KLKELEC</t>
  </si>
  <si>
    <t>SRINIVASA MURTHY JONNAVITHULA</t>
  </si>
  <si>
    <t>MAYURNDHAROD</t>
  </si>
  <si>
    <t>ALPAPRADEEPBHATT</t>
  </si>
  <si>
    <t>PARAG RAMESHCHANDRA MALDE .</t>
  </si>
  <si>
    <t>MIL</t>
  </si>
  <si>
    <t>JYOTIBEN JAYKUMAR SHAH</t>
  </si>
  <si>
    <t>NIRAJ RAJNIKANT SHAH</t>
  </si>
  <si>
    <t>MJCO</t>
  </si>
  <si>
    <t>DB (INTL) OWN TRADING</t>
  </si>
  <si>
    <t>MODINATUR</t>
  </si>
  <si>
    <t>PENTAGON BUILDERS PVT LTD</t>
  </si>
  <si>
    <t>CHARANDEEP SINGH</t>
  </si>
  <si>
    <t>NEWGEN</t>
  </si>
  <si>
    <t>KUBER INDIA FUND</t>
  </si>
  <si>
    <t>PRIYADARSHINI NIGAM</t>
  </si>
  <si>
    <t>DIWAKAR NIGAM</t>
  </si>
  <si>
    <t>MUKUL MAHAVIRPRASAD AGRAWAL</t>
  </si>
  <si>
    <t>MS PARAM VALUE INVESTMENTS</t>
  </si>
  <si>
    <t>AL MEHWAR COMMERCIAL INVSTMENTS LLC</t>
  </si>
  <si>
    <t>ASHOKA INDIA OPPORTUNITIES FUND</t>
  </si>
  <si>
    <t>INDIA ACORN FUND LTD</t>
  </si>
  <si>
    <t>ABU DHABI INVESTMENT AUTHORITY</t>
  </si>
  <si>
    <t>VARADARAJAN</t>
  </si>
  <si>
    <t>NEWLIGHT</t>
  </si>
  <si>
    <t>PRAVINKUMAR WASHA</t>
  </si>
  <si>
    <t>NYSSACORP</t>
  </si>
  <si>
    <t>ARISTRO CAPITAL MARKETS PRIVATE LIMITED</t>
  </si>
  <si>
    <t>ORACLECR</t>
  </si>
  <si>
    <t>RAHUL ANANTRAI MEHTA</t>
  </si>
  <si>
    <t>OSIAJEE</t>
  </si>
  <si>
    <t>ACVC FOREX PRIVATE LIMITED</t>
  </si>
  <si>
    <t>REEMA SAROYA</t>
  </si>
  <si>
    <t>NAVRAAV ELECTRO LIMITED</t>
  </si>
  <si>
    <t>QGO</t>
  </si>
  <si>
    <t>RAMESH KOMMURU</t>
  </si>
  <si>
    <t>SINGI</t>
  </si>
  <si>
    <t>RCAN</t>
  </si>
  <si>
    <t>HITEN B SHETH</t>
  </si>
  <si>
    <t>BEELINE BROKING LIMITED</t>
  </si>
  <si>
    <t>KARAN PAL SINGH</t>
  </si>
  <si>
    <t>SUREKHA CHAUDHARY</t>
  </si>
  <si>
    <t>RGRL</t>
  </si>
  <si>
    <t>TRUPTI SANJAY CHOKSI</t>
  </si>
  <si>
    <t>SAGAR SANJAYKUMAR CHOKSHI</t>
  </si>
  <si>
    <t>SADHNA</t>
  </si>
  <si>
    <t>GAURAV GUPTA</t>
  </si>
  <si>
    <t>SARABJIT SINGH</t>
  </si>
  <si>
    <t>SCTL</t>
  </si>
  <si>
    <t>PATEL HARDIKKUMAR</t>
  </si>
  <si>
    <t>FAROOQUE A HAMID HAMDULE</t>
  </si>
  <si>
    <t>SHANGAR</t>
  </si>
  <si>
    <t>SHREE SHIVSHAKTI PROJECT CONSULTANT PRIVATE LIMITED</t>
  </si>
  <si>
    <t>SAUMIL SHRENIKBHAI SHAH</t>
  </si>
  <si>
    <t>SHVFL</t>
  </si>
  <si>
    <t>ALPESHBHAI RASIKLAL SHAH</t>
  </si>
  <si>
    <t>SREINFRA</t>
  </si>
  <si>
    <t>PURVISH MUKESH SHAH</t>
  </si>
  <si>
    <t>SSPNFIN</t>
  </si>
  <si>
    <t>ESPS FINSERVE PRIVATE LIMITED</t>
  </si>
  <si>
    <t>SUPERTEX</t>
  </si>
  <si>
    <t>DIPAK KANAYALAL SHAH</t>
  </si>
  <si>
    <t>UJAAS</t>
  </si>
  <si>
    <t>VIJIT TRADING</t>
  </si>
  <si>
    <t>ACE</t>
  </si>
  <si>
    <t>Action Construction Equip</t>
  </si>
  <si>
    <t>WHV-EAM INTERNATIONAL SMALL CAP EQUITY FUND</t>
  </si>
  <si>
    <t>Bharat Heavy Elect Ltd.</t>
  </si>
  <si>
    <t>BIRLAMONEY</t>
  </si>
  <si>
    <t>Aditya Birla Money Ltd</t>
  </si>
  <si>
    <t>CARE Ratings Ltd</t>
  </si>
  <si>
    <t>DEEPENR</t>
  </si>
  <si>
    <t>DEEP ENE RESOURCES LTD</t>
  </si>
  <si>
    <t>ANTARA INDIA EVERGREEN FUND LTD</t>
  </si>
  <si>
    <t>DEEPINDS</t>
  </si>
  <si>
    <t>Deep Industries Limited</t>
  </si>
  <si>
    <t>GRETEX</t>
  </si>
  <si>
    <t>Gretex Industries Ltd.</t>
  </si>
  <si>
    <t>NITU TRADING COMPANY LIMITED</t>
  </si>
  <si>
    <t>VEDANT COMMODEAL PRIVATE LIMITED</t>
  </si>
  <si>
    <t>IZMO</t>
  </si>
  <si>
    <t>IZMO Limited</t>
  </si>
  <si>
    <t>SANDEEP PRAKASHCHANDRA JAIN (HUF)</t>
  </si>
  <si>
    <t>Jagran Prakashan Limited</t>
  </si>
  <si>
    <t>RAJASTHAN GLOBAL SECURITIES PVT LTD</t>
  </si>
  <si>
    <t>Justdial Ltd.</t>
  </si>
  <si>
    <t>MAANALU</t>
  </si>
  <si>
    <t>Maan Aluminium Limited</t>
  </si>
  <si>
    <t>MAJESCO</t>
  </si>
  <si>
    <t>Majesco Limited</t>
  </si>
  <si>
    <t>SWARNIM COMMOSALE PVT LTD</t>
  </si>
  <si>
    <t>DB INTERNATIONAL STOCK BROKERS LIMITED</t>
  </si>
  <si>
    <t>CRONY VYAPAR PVT LTD</t>
  </si>
  <si>
    <t>MCDHOLDING</t>
  </si>
  <si>
    <t>McDowell Holdings Limited</t>
  </si>
  <si>
    <t>SURESH  POONATI</t>
  </si>
  <si>
    <t>OMAXAUTO</t>
  </si>
  <si>
    <t>Omax Autos Limited</t>
  </si>
  <si>
    <t>MUKUL MAHESHWARI</t>
  </si>
  <si>
    <t>PANSARI</t>
  </si>
  <si>
    <t>Pansari Developers Ltd.</t>
  </si>
  <si>
    <t>BANGBHUMI TRADERS PRIVATE LIMITED</t>
  </si>
  <si>
    <t>DHARINI PRIJESH KURANI</t>
  </si>
  <si>
    <t>Rain Industries Limited</t>
  </si>
  <si>
    <t>RAJRAYON</t>
  </si>
  <si>
    <t>Raj Rayon Industries Ltd</t>
  </si>
  <si>
    <t>VIBRANT SECURITIES PVT. LTD</t>
  </si>
  <si>
    <t>ADROIT FINANCIAL SERVICES PVT LTD</t>
  </si>
  <si>
    <t>SHREEJAY WEALTH ADVISORS PRIVATE LIMITED  .</t>
  </si>
  <si>
    <t>J AND J INVESTMENTS</t>
  </si>
  <si>
    <t>AJAY DESAI (HUF)</t>
  </si>
  <si>
    <t>SELAN</t>
  </si>
  <si>
    <t>Selan Exploration Technol</t>
  </si>
  <si>
    <t>JATESH JAIN</t>
  </si>
  <si>
    <t>SREI Infrastructure Finan</t>
  </si>
  <si>
    <t>SWAPNIL MEHTA</t>
  </si>
  <si>
    <t>STOCK VERTEX VENTURES</t>
  </si>
  <si>
    <t>Ujaas Energy Limited</t>
  </si>
  <si>
    <t>VSSL</t>
  </si>
  <si>
    <t>Vardhman Spc Steel Ltd</t>
  </si>
  <si>
    <t>Zee Learn Limited</t>
  </si>
  <si>
    <t>BAJAJHIND</t>
  </si>
  <si>
    <t>Bajaj Hindustan Sugar Ltd</t>
  </si>
  <si>
    <t>RAMLAL KANWARLAL JAIN</t>
  </si>
  <si>
    <t>HESHIKA GROWTH FUND</t>
  </si>
  <si>
    <t>INTELLECT STOCK BROKING LIMITED</t>
  </si>
  <si>
    <t>INDLMETER</t>
  </si>
  <si>
    <t>IMP Powers Ltd</t>
  </si>
  <si>
    <t>CANBANK FACTORS LTD</t>
  </si>
  <si>
    <t>FRANKLIN TEMPLETON MUTUAL FUND</t>
  </si>
  <si>
    <t>YOGESHKUMAR RASIKLAL SANGHAVI</t>
  </si>
  <si>
    <t>GIRISH ZAVERCHAND SHAH</t>
  </si>
  <si>
    <t>MILKY INVESTMENT AND TRADING COMPANY</t>
  </si>
  <si>
    <t>MORGAN STANLEY ASIA (SINGAPORE) PTE. - ODI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</si>
</sst>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4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7" fillId="43" borderId="37" xfId="0" applyNumberFormat="1" applyFont="1" applyFill="1" applyBorder="1" applyAlignment="1">
      <alignment horizontal="center" vertical="center"/>
    </xf>
    <xf numFmtId="164" fontId="7" fillId="43" borderId="35" xfId="0" applyNumberFormat="1" applyFont="1" applyFill="1" applyBorder="1" applyAlignment="1">
      <alignment horizontal="center" vertical="center"/>
    </xf>
    <xf numFmtId="165" fontId="7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" fontId="7" fillId="2" borderId="36" xfId="16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16" fontId="7" fillId="2" borderId="37" xfId="160" applyNumberFormat="1" applyFont="1" applyFill="1" applyBorder="1" applyAlignment="1">
      <alignment horizontal="center" vertical="center"/>
    </xf>
    <xf numFmtId="0" fontId="46" fillId="2" borderId="35" xfId="0" applyFont="1" applyFill="1" applyBorder="1"/>
    <xf numFmtId="0" fontId="0" fillId="2" borderId="35" xfId="0" applyFill="1" applyBorder="1"/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0" sqref="B2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44363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44363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28" t="s">
        <v>16</v>
      </c>
      <c r="B9" s="530" t="s">
        <v>17</v>
      </c>
      <c r="C9" s="530" t="s">
        <v>18</v>
      </c>
      <c r="D9" s="530" t="s">
        <v>827</v>
      </c>
      <c r="E9" s="251" t="s">
        <v>19</v>
      </c>
      <c r="F9" s="251" t="s">
        <v>20</v>
      </c>
      <c r="G9" s="525" t="s">
        <v>21</v>
      </c>
      <c r="H9" s="526"/>
      <c r="I9" s="527"/>
      <c r="J9" s="525" t="s">
        <v>22</v>
      </c>
      <c r="K9" s="526"/>
      <c r="L9" s="527"/>
      <c r="M9" s="251"/>
      <c r="N9" s="258"/>
      <c r="O9" s="258"/>
      <c r="P9" s="258"/>
    </row>
    <row r="10" spans="1:16" ht="59.25" customHeight="1">
      <c r="A10" s="529"/>
      <c r="B10" s="531" t="s">
        <v>17</v>
      </c>
      <c r="C10" s="531"/>
      <c r="D10" s="531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36" t="s">
        <v>35</v>
      </c>
      <c r="D11" s="437">
        <v>44371</v>
      </c>
      <c r="E11" s="275">
        <v>35330.400000000001</v>
      </c>
      <c r="F11" s="275">
        <v>35238.983333333337</v>
      </c>
      <c r="G11" s="287">
        <v>35052.016666666677</v>
      </c>
      <c r="H11" s="287">
        <v>34773.633333333339</v>
      </c>
      <c r="I11" s="287">
        <v>34586.666666666679</v>
      </c>
      <c r="J11" s="287">
        <v>35517.366666666676</v>
      </c>
      <c r="K11" s="287">
        <v>35704.333333333336</v>
      </c>
      <c r="L11" s="287">
        <v>35982.716666666674</v>
      </c>
      <c r="M11" s="274">
        <v>35425.949999999997</v>
      </c>
      <c r="N11" s="274">
        <v>34960.6</v>
      </c>
      <c r="O11" s="434">
        <v>1689925</v>
      </c>
      <c r="P11" s="435">
        <v>-1.1884227452126882E-2</v>
      </c>
    </row>
    <row r="12" spans="1:16" ht="15">
      <c r="A12" s="254">
        <v>2</v>
      </c>
      <c r="B12" s="343" t="s">
        <v>34</v>
      </c>
      <c r="C12" s="436" t="s">
        <v>36</v>
      </c>
      <c r="D12" s="437">
        <v>44371</v>
      </c>
      <c r="E12" s="288">
        <v>15879</v>
      </c>
      <c r="F12" s="288">
        <v>15880.65</v>
      </c>
      <c r="G12" s="289">
        <v>15852.3</v>
      </c>
      <c r="H12" s="289">
        <v>15825.6</v>
      </c>
      <c r="I12" s="289">
        <v>15797.25</v>
      </c>
      <c r="J12" s="289">
        <v>15907.349999999999</v>
      </c>
      <c r="K12" s="289">
        <v>15935.7</v>
      </c>
      <c r="L12" s="289">
        <v>15962.399999999998</v>
      </c>
      <c r="M12" s="276">
        <v>15909</v>
      </c>
      <c r="N12" s="276">
        <v>15853.95</v>
      </c>
      <c r="O12" s="291">
        <v>13517950</v>
      </c>
      <c r="P12" s="292">
        <v>4.9852245059626203E-2</v>
      </c>
    </row>
    <row r="13" spans="1:16" ht="15">
      <c r="A13" s="254">
        <v>3</v>
      </c>
      <c r="B13" s="343" t="s">
        <v>34</v>
      </c>
      <c r="C13" s="436" t="s">
        <v>825</v>
      </c>
      <c r="D13" s="437">
        <v>44371</v>
      </c>
      <c r="E13" s="402">
        <v>16702.75</v>
      </c>
      <c r="F13" s="402">
        <v>16702.350000000002</v>
      </c>
      <c r="G13" s="403">
        <v>16638.700000000004</v>
      </c>
      <c r="H13" s="403">
        <v>16574.650000000001</v>
      </c>
      <c r="I13" s="403">
        <v>16511.000000000004</v>
      </c>
      <c r="J13" s="403">
        <v>16766.400000000005</v>
      </c>
      <c r="K13" s="403">
        <v>16830.050000000007</v>
      </c>
      <c r="L13" s="403">
        <v>16894.100000000006</v>
      </c>
      <c r="M13" s="404">
        <v>16766</v>
      </c>
      <c r="N13" s="404">
        <v>16638.3</v>
      </c>
      <c r="O13" s="405">
        <v>13440</v>
      </c>
      <c r="P13" s="406">
        <v>5.993690851735016E-2</v>
      </c>
    </row>
    <row r="14" spans="1:16" ht="15">
      <c r="A14" s="254">
        <v>4</v>
      </c>
      <c r="B14" s="363" t="s">
        <v>835</v>
      </c>
      <c r="C14" s="436" t="s">
        <v>735</v>
      </c>
      <c r="D14" s="437">
        <v>44371</v>
      </c>
      <c r="E14" s="288">
        <v>1814.75</v>
      </c>
      <c r="F14" s="288">
        <v>1825.3166666666666</v>
      </c>
      <c r="G14" s="289">
        <v>1800.4333333333332</v>
      </c>
      <c r="H14" s="289">
        <v>1786.1166666666666</v>
      </c>
      <c r="I14" s="289">
        <v>1761.2333333333331</v>
      </c>
      <c r="J14" s="289">
        <v>1839.6333333333332</v>
      </c>
      <c r="K14" s="289">
        <v>1864.5166666666664</v>
      </c>
      <c r="L14" s="289">
        <v>1878.8333333333333</v>
      </c>
      <c r="M14" s="276">
        <v>1850.2</v>
      </c>
      <c r="N14" s="276">
        <v>1811</v>
      </c>
      <c r="O14" s="291">
        <v>1202750</v>
      </c>
      <c r="P14" s="292">
        <v>-5.272407732864675E-3</v>
      </c>
    </row>
    <row r="15" spans="1:16" ht="15">
      <c r="A15" s="254">
        <v>5</v>
      </c>
      <c r="B15" s="343" t="s">
        <v>37</v>
      </c>
      <c r="C15" s="436" t="s">
        <v>38</v>
      </c>
      <c r="D15" s="437">
        <v>44371</v>
      </c>
      <c r="E15" s="288">
        <v>2047.65</v>
      </c>
      <c r="F15" s="288">
        <v>2053.5833333333335</v>
      </c>
      <c r="G15" s="289">
        <v>2037.5666666666671</v>
      </c>
      <c r="H15" s="289">
        <v>2027.4833333333336</v>
      </c>
      <c r="I15" s="289">
        <v>2011.4666666666672</v>
      </c>
      <c r="J15" s="289">
        <v>2063.666666666667</v>
      </c>
      <c r="K15" s="289">
        <v>2079.6833333333334</v>
      </c>
      <c r="L15" s="289">
        <v>2089.7666666666669</v>
      </c>
      <c r="M15" s="276">
        <v>2069.6</v>
      </c>
      <c r="N15" s="276">
        <v>2043.5</v>
      </c>
      <c r="O15" s="291">
        <v>2240500</v>
      </c>
      <c r="P15" s="292">
        <v>3.5834266517357225E-3</v>
      </c>
    </row>
    <row r="16" spans="1:16" ht="15">
      <c r="A16" s="254">
        <v>6</v>
      </c>
      <c r="B16" s="343" t="s">
        <v>39</v>
      </c>
      <c r="C16" s="436" t="s">
        <v>40</v>
      </c>
      <c r="D16" s="437">
        <v>44371</v>
      </c>
      <c r="E16" s="288">
        <v>1543.8</v>
      </c>
      <c r="F16" s="288">
        <v>1532.8500000000001</v>
      </c>
      <c r="G16" s="289">
        <v>1491.7000000000003</v>
      </c>
      <c r="H16" s="289">
        <v>1439.6000000000001</v>
      </c>
      <c r="I16" s="289">
        <v>1398.4500000000003</v>
      </c>
      <c r="J16" s="289">
        <v>1584.9500000000003</v>
      </c>
      <c r="K16" s="289">
        <v>1626.1000000000004</v>
      </c>
      <c r="L16" s="289">
        <v>1678.2000000000003</v>
      </c>
      <c r="M16" s="276">
        <v>1574</v>
      </c>
      <c r="N16" s="276">
        <v>1480.75</v>
      </c>
      <c r="O16" s="291">
        <v>20325000</v>
      </c>
      <c r="P16" s="292">
        <v>-8.8266848727201787E-3</v>
      </c>
    </row>
    <row r="17" spans="1:16" ht="15">
      <c r="A17" s="254">
        <v>7</v>
      </c>
      <c r="B17" s="343" t="s">
        <v>39</v>
      </c>
      <c r="C17" s="436" t="s">
        <v>41</v>
      </c>
      <c r="D17" s="437">
        <v>44371</v>
      </c>
      <c r="E17" s="288">
        <v>765.85</v>
      </c>
      <c r="F17" s="288">
        <v>775.79999999999984</v>
      </c>
      <c r="G17" s="289">
        <v>746.59999999999968</v>
      </c>
      <c r="H17" s="289">
        <v>727.3499999999998</v>
      </c>
      <c r="I17" s="289">
        <v>698.14999999999964</v>
      </c>
      <c r="J17" s="289">
        <v>795.04999999999973</v>
      </c>
      <c r="K17" s="289">
        <v>824.24999999999977</v>
      </c>
      <c r="L17" s="289">
        <v>843.49999999999977</v>
      </c>
      <c r="M17" s="276">
        <v>805</v>
      </c>
      <c r="N17" s="276">
        <v>756.55</v>
      </c>
      <c r="O17" s="291">
        <v>96860000</v>
      </c>
      <c r="P17" s="292">
        <v>0.10176166981842999</v>
      </c>
    </row>
    <row r="18" spans="1:16" ht="15">
      <c r="A18" s="254">
        <v>8</v>
      </c>
      <c r="B18" s="343" t="s">
        <v>51</v>
      </c>
      <c r="C18" s="436" t="s">
        <v>226</v>
      </c>
      <c r="D18" s="437">
        <v>44371</v>
      </c>
      <c r="E18" s="288">
        <v>3195.2</v>
      </c>
      <c r="F18" s="288">
        <v>3209.75</v>
      </c>
      <c r="G18" s="289">
        <v>3170.5</v>
      </c>
      <c r="H18" s="289">
        <v>3145.8</v>
      </c>
      <c r="I18" s="289">
        <v>3106.55</v>
      </c>
      <c r="J18" s="289">
        <v>3234.45</v>
      </c>
      <c r="K18" s="289">
        <v>3273.7</v>
      </c>
      <c r="L18" s="289">
        <v>3298.3999999999996</v>
      </c>
      <c r="M18" s="276">
        <v>3249</v>
      </c>
      <c r="N18" s="276">
        <v>3185.05</v>
      </c>
      <c r="O18" s="291">
        <v>593400</v>
      </c>
      <c r="P18" s="292">
        <v>4.4008124576844958E-3</v>
      </c>
    </row>
    <row r="19" spans="1:16" ht="15">
      <c r="A19" s="254">
        <v>9</v>
      </c>
      <c r="B19" s="343" t="s">
        <v>43</v>
      </c>
      <c r="C19" s="436" t="s">
        <v>44</v>
      </c>
      <c r="D19" s="437">
        <v>44371</v>
      </c>
      <c r="E19" s="288">
        <v>787.1</v>
      </c>
      <c r="F19" s="288">
        <v>784.05000000000007</v>
      </c>
      <c r="G19" s="289">
        <v>778.80000000000018</v>
      </c>
      <c r="H19" s="289">
        <v>770.50000000000011</v>
      </c>
      <c r="I19" s="289">
        <v>765.25000000000023</v>
      </c>
      <c r="J19" s="289">
        <v>792.35000000000014</v>
      </c>
      <c r="K19" s="289">
        <v>797.59999999999991</v>
      </c>
      <c r="L19" s="289">
        <v>805.90000000000009</v>
      </c>
      <c r="M19" s="276">
        <v>789.3</v>
      </c>
      <c r="N19" s="276">
        <v>775.75</v>
      </c>
      <c r="O19" s="291">
        <v>9966000</v>
      </c>
      <c r="P19" s="292">
        <v>-9.6392725827288087E-3</v>
      </c>
    </row>
    <row r="20" spans="1:16" ht="15">
      <c r="A20" s="254">
        <v>10</v>
      </c>
      <c r="B20" s="343" t="s">
        <v>37</v>
      </c>
      <c r="C20" s="436" t="s">
        <v>45</v>
      </c>
      <c r="D20" s="437">
        <v>44371</v>
      </c>
      <c r="E20" s="288">
        <v>342.5</v>
      </c>
      <c r="F20" s="288">
        <v>342.40000000000003</v>
      </c>
      <c r="G20" s="289">
        <v>339.80000000000007</v>
      </c>
      <c r="H20" s="289">
        <v>337.1</v>
      </c>
      <c r="I20" s="289">
        <v>334.50000000000006</v>
      </c>
      <c r="J20" s="289">
        <v>345.10000000000008</v>
      </c>
      <c r="K20" s="289">
        <v>347.7000000000001</v>
      </c>
      <c r="L20" s="289">
        <v>350.40000000000009</v>
      </c>
      <c r="M20" s="276">
        <v>345</v>
      </c>
      <c r="N20" s="276">
        <v>339.7</v>
      </c>
      <c r="O20" s="291">
        <v>17868000</v>
      </c>
      <c r="P20" s="292">
        <v>3.5383319292333613E-3</v>
      </c>
    </row>
    <row r="21" spans="1:16" ht="15">
      <c r="A21" s="254">
        <v>11</v>
      </c>
      <c r="B21" s="343" t="s">
        <v>51</v>
      </c>
      <c r="C21" s="436" t="s">
        <v>294</v>
      </c>
      <c r="D21" s="437">
        <v>44371</v>
      </c>
      <c r="E21" s="288">
        <v>999.1</v>
      </c>
      <c r="F21" s="288">
        <v>998.25</v>
      </c>
      <c r="G21" s="289">
        <v>988.85</v>
      </c>
      <c r="H21" s="289">
        <v>978.6</v>
      </c>
      <c r="I21" s="289">
        <v>969.2</v>
      </c>
      <c r="J21" s="289">
        <v>1008.5</v>
      </c>
      <c r="K21" s="289">
        <v>1017.9000000000001</v>
      </c>
      <c r="L21" s="289">
        <v>1028.1500000000001</v>
      </c>
      <c r="M21" s="276">
        <v>1007.65</v>
      </c>
      <c r="N21" s="276">
        <v>988</v>
      </c>
      <c r="O21" s="291">
        <v>1547700</v>
      </c>
      <c r="P21" s="292">
        <v>3.875968992248062E-2</v>
      </c>
    </row>
    <row r="22" spans="1:16" ht="15">
      <c r="A22" s="254">
        <v>12</v>
      </c>
      <c r="B22" s="343" t="s">
        <v>39</v>
      </c>
      <c r="C22" s="436" t="s">
        <v>46</v>
      </c>
      <c r="D22" s="437">
        <v>44371</v>
      </c>
      <c r="E22" s="288">
        <v>3311.1</v>
      </c>
      <c r="F22" s="288">
        <v>3325.0166666666664</v>
      </c>
      <c r="G22" s="289">
        <v>3292.3833333333328</v>
      </c>
      <c r="H22" s="289">
        <v>3273.6666666666665</v>
      </c>
      <c r="I22" s="289">
        <v>3241.0333333333328</v>
      </c>
      <c r="J22" s="289">
        <v>3343.7333333333327</v>
      </c>
      <c r="K22" s="289">
        <v>3376.3666666666659</v>
      </c>
      <c r="L22" s="289">
        <v>3395.0833333333326</v>
      </c>
      <c r="M22" s="276">
        <v>3357.65</v>
      </c>
      <c r="N22" s="276">
        <v>3306.3</v>
      </c>
      <c r="O22" s="291">
        <v>1701250</v>
      </c>
      <c r="P22" s="292">
        <v>2.8567110036275694E-2</v>
      </c>
    </row>
    <row r="23" spans="1:16" ht="15">
      <c r="A23" s="254">
        <v>13</v>
      </c>
      <c r="B23" s="343" t="s">
        <v>43</v>
      </c>
      <c r="C23" s="436" t="s">
        <v>47</v>
      </c>
      <c r="D23" s="437">
        <v>44371</v>
      </c>
      <c r="E23" s="288">
        <v>236.1</v>
      </c>
      <c r="F23" s="288">
        <v>237.7833333333333</v>
      </c>
      <c r="G23" s="289">
        <v>234.01666666666659</v>
      </c>
      <c r="H23" s="289">
        <v>231.93333333333328</v>
      </c>
      <c r="I23" s="289">
        <v>228.16666666666657</v>
      </c>
      <c r="J23" s="289">
        <v>239.86666666666662</v>
      </c>
      <c r="K23" s="289">
        <v>243.63333333333333</v>
      </c>
      <c r="L23" s="289">
        <v>245.71666666666664</v>
      </c>
      <c r="M23" s="276">
        <v>241.55</v>
      </c>
      <c r="N23" s="276">
        <v>235.7</v>
      </c>
      <c r="O23" s="291">
        <v>13417500</v>
      </c>
      <c r="P23" s="292">
        <v>-1.3419117647058823E-2</v>
      </c>
    </row>
    <row r="24" spans="1:16" ht="15">
      <c r="A24" s="254">
        <v>14</v>
      </c>
      <c r="B24" s="343" t="s">
        <v>43</v>
      </c>
      <c r="C24" s="436" t="s">
        <v>48</v>
      </c>
      <c r="D24" s="437">
        <v>44371</v>
      </c>
      <c r="E24" s="288">
        <v>129.15</v>
      </c>
      <c r="F24" s="288">
        <v>129.58333333333334</v>
      </c>
      <c r="G24" s="289">
        <v>128.41666666666669</v>
      </c>
      <c r="H24" s="289">
        <v>127.68333333333334</v>
      </c>
      <c r="I24" s="289">
        <v>126.51666666666668</v>
      </c>
      <c r="J24" s="289">
        <v>130.31666666666669</v>
      </c>
      <c r="K24" s="289">
        <v>131.48333333333338</v>
      </c>
      <c r="L24" s="289">
        <v>132.2166666666667</v>
      </c>
      <c r="M24" s="276">
        <v>130.75</v>
      </c>
      <c r="N24" s="276">
        <v>128.85</v>
      </c>
      <c r="O24" s="291">
        <v>37467000</v>
      </c>
      <c r="P24" s="292">
        <v>9.7016735386854236E-3</v>
      </c>
    </row>
    <row r="25" spans="1:16" ht="15">
      <c r="A25" s="254">
        <v>15</v>
      </c>
      <c r="B25" s="343" t="s">
        <v>49</v>
      </c>
      <c r="C25" s="436" t="s">
        <v>50</v>
      </c>
      <c r="D25" s="437">
        <v>44371</v>
      </c>
      <c r="E25" s="288">
        <v>3043.1</v>
      </c>
      <c r="F25" s="288">
        <v>3020.6833333333329</v>
      </c>
      <c r="G25" s="289">
        <v>2986.8666666666659</v>
      </c>
      <c r="H25" s="289">
        <v>2930.6333333333328</v>
      </c>
      <c r="I25" s="289">
        <v>2896.8166666666657</v>
      </c>
      <c r="J25" s="289">
        <v>3076.9166666666661</v>
      </c>
      <c r="K25" s="289">
        <v>3110.7333333333327</v>
      </c>
      <c r="L25" s="289">
        <v>3166.9666666666662</v>
      </c>
      <c r="M25" s="276">
        <v>3054.5</v>
      </c>
      <c r="N25" s="276">
        <v>2964.45</v>
      </c>
      <c r="O25" s="291">
        <v>4299300</v>
      </c>
      <c r="P25" s="292">
        <v>4.4914327378782357E-2</v>
      </c>
    </row>
    <row r="26" spans="1:16" ht="15">
      <c r="A26" s="254">
        <v>16</v>
      </c>
      <c r="B26" s="343" t="s">
        <v>53</v>
      </c>
      <c r="C26" s="436" t="s">
        <v>222</v>
      </c>
      <c r="D26" s="437">
        <v>44371</v>
      </c>
      <c r="E26" s="288">
        <v>1061.55</v>
      </c>
      <c r="F26" s="288">
        <v>1069.0666666666666</v>
      </c>
      <c r="G26" s="289">
        <v>1050.5333333333333</v>
      </c>
      <c r="H26" s="289">
        <v>1039.5166666666667</v>
      </c>
      <c r="I26" s="289">
        <v>1020.9833333333333</v>
      </c>
      <c r="J26" s="289">
        <v>1080.0833333333333</v>
      </c>
      <c r="K26" s="289">
        <v>1098.6166666666666</v>
      </c>
      <c r="L26" s="289">
        <v>1109.6333333333332</v>
      </c>
      <c r="M26" s="276">
        <v>1087.5999999999999</v>
      </c>
      <c r="N26" s="276">
        <v>1058.05</v>
      </c>
      <c r="O26" s="291">
        <v>2160500</v>
      </c>
      <c r="P26" s="292">
        <v>-1.9514408894939869E-2</v>
      </c>
    </row>
    <row r="27" spans="1:16" ht="15">
      <c r="A27" s="254">
        <v>17</v>
      </c>
      <c r="B27" s="343" t="s">
        <v>51</v>
      </c>
      <c r="C27" s="436" t="s">
        <v>52</v>
      </c>
      <c r="D27" s="437">
        <v>44371</v>
      </c>
      <c r="E27" s="288">
        <v>995.75</v>
      </c>
      <c r="F27" s="288">
        <v>997.36666666666667</v>
      </c>
      <c r="G27" s="289">
        <v>987.73333333333335</v>
      </c>
      <c r="H27" s="289">
        <v>979.7166666666667</v>
      </c>
      <c r="I27" s="289">
        <v>970.08333333333337</v>
      </c>
      <c r="J27" s="289">
        <v>1005.3833333333333</v>
      </c>
      <c r="K27" s="289">
        <v>1015.0166666666668</v>
      </c>
      <c r="L27" s="289">
        <v>1023.0333333333333</v>
      </c>
      <c r="M27" s="276">
        <v>1007</v>
      </c>
      <c r="N27" s="276">
        <v>989.35</v>
      </c>
      <c r="O27" s="291">
        <v>13037050</v>
      </c>
      <c r="P27" s="292">
        <v>6.9280586374818017E-3</v>
      </c>
    </row>
    <row r="28" spans="1:16" ht="15">
      <c r="A28" s="254">
        <v>18</v>
      </c>
      <c r="B28" s="343" t="s">
        <v>53</v>
      </c>
      <c r="C28" s="436" t="s">
        <v>54</v>
      </c>
      <c r="D28" s="437">
        <v>44371</v>
      </c>
      <c r="E28" s="288">
        <v>751.45</v>
      </c>
      <c r="F28" s="288">
        <v>746</v>
      </c>
      <c r="G28" s="289">
        <v>738.85</v>
      </c>
      <c r="H28" s="289">
        <v>726.25</v>
      </c>
      <c r="I28" s="289">
        <v>719.1</v>
      </c>
      <c r="J28" s="289">
        <v>758.6</v>
      </c>
      <c r="K28" s="289">
        <v>765.75000000000011</v>
      </c>
      <c r="L28" s="289">
        <v>778.35</v>
      </c>
      <c r="M28" s="276">
        <v>753.15</v>
      </c>
      <c r="N28" s="276">
        <v>733.4</v>
      </c>
      <c r="O28" s="291">
        <v>34926000</v>
      </c>
      <c r="P28" s="292">
        <v>1.2770547706868954E-2</v>
      </c>
    </row>
    <row r="29" spans="1:16" ht="15">
      <c r="A29" s="254">
        <v>19</v>
      </c>
      <c r="B29" s="343" t="s">
        <v>43</v>
      </c>
      <c r="C29" s="436" t="s">
        <v>55</v>
      </c>
      <c r="D29" s="437">
        <v>44371</v>
      </c>
      <c r="E29" s="288">
        <v>4153.6000000000004</v>
      </c>
      <c r="F29" s="288">
        <v>4160.583333333333</v>
      </c>
      <c r="G29" s="289">
        <v>4141.1666666666661</v>
      </c>
      <c r="H29" s="289">
        <v>4128.7333333333327</v>
      </c>
      <c r="I29" s="289">
        <v>4109.3166666666657</v>
      </c>
      <c r="J29" s="289">
        <v>4173.0166666666664</v>
      </c>
      <c r="K29" s="289">
        <v>4192.4333333333325</v>
      </c>
      <c r="L29" s="289">
        <v>4204.8666666666668</v>
      </c>
      <c r="M29" s="276">
        <v>4180</v>
      </c>
      <c r="N29" s="276">
        <v>4148.1499999999996</v>
      </c>
      <c r="O29" s="291">
        <v>1478750</v>
      </c>
      <c r="P29" s="292">
        <v>7.3228882833787463E-3</v>
      </c>
    </row>
    <row r="30" spans="1:16" ht="15">
      <c r="A30" s="254">
        <v>20</v>
      </c>
      <c r="B30" s="343" t="s">
        <v>56</v>
      </c>
      <c r="C30" s="436" t="s">
        <v>57</v>
      </c>
      <c r="D30" s="437">
        <v>44371</v>
      </c>
      <c r="E30" s="288">
        <v>11846.65</v>
      </c>
      <c r="F30" s="288">
        <v>11923.866666666667</v>
      </c>
      <c r="G30" s="289">
        <v>11737.783333333333</v>
      </c>
      <c r="H30" s="289">
        <v>11628.916666666666</v>
      </c>
      <c r="I30" s="289">
        <v>11442.833333333332</v>
      </c>
      <c r="J30" s="289">
        <v>12032.733333333334</v>
      </c>
      <c r="K30" s="289">
        <v>12218.816666666666</v>
      </c>
      <c r="L30" s="289">
        <v>12327.683333333334</v>
      </c>
      <c r="M30" s="276">
        <v>12109.95</v>
      </c>
      <c r="N30" s="276">
        <v>11815</v>
      </c>
      <c r="O30" s="291">
        <v>684000</v>
      </c>
      <c r="P30" s="292">
        <v>4.2285714285714288E-2</v>
      </c>
    </row>
    <row r="31" spans="1:16" ht="15">
      <c r="A31" s="254">
        <v>21</v>
      </c>
      <c r="B31" s="343" t="s">
        <v>56</v>
      </c>
      <c r="C31" s="436" t="s">
        <v>58</v>
      </c>
      <c r="D31" s="437">
        <v>44371</v>
      </c>
      <c r="E31" s="288">
        <v>6182.5</v>
      </c>
      <c r="F31" s="288">
        <v>6198.5</v>
      </c>
      <c r="G31" s="289">
        <v>6147</v>
      </c>
      <c r="H31" s="289">
        <v>6111.5</v>
      </c>
      <c r="I31" s="289">
        <v>6060</v>
      </c>
      <c r="J31" s="289">
        <v>6234</v>
      </c>
      <c r="K31" s="289">
        <v>6285.5</v>
      </c>
      <c r="L31" s="289">
        <v>6321</v>
      </c>
      <c r="M31" s="276">
        <v>6250</v>
      </c>
      <c r="N31" s="276">
        <v>6163</v>
      </c>
      <c r="O31" s="291">
        <v>3702625</v>
      </c>
      <c r="P31" s="292">
        <v>2.5384146754213769E-3</v>
      </c>
    </row>
    <row r="32" spans="1:16" ht="15">
      <c r="A32" s="254">
        <v>22</v>
      </c>
      <c r="B32" s="343" t="s">
        <v>43</v>
      </c>
      <c r="C32" s="436" t="s">
        <v>59</v>
      </c>
      <c r="D32" s="437">
        <v>44371</v>
      </c>
      <c r="E32" s="288">
        <v>2273.85</v>
      </c>
      <c r="F32" s="288">
        <v>2271.1</v>
      </c>
      <c r="G32" s="289">
        <v>2260.75</v>
      </c>
      <c r="H32" s="289">
        <v>2247.65</v>
      </c>
      <c r="I32" s="289">
        <v>2237.3000000000002</v>
      </c>
      <c r="J32" s="289">
        <v>2284.1999999999998</v>
      </c>
      <c r="K32" s="289">
        <v>2294.5499999999993</v>
      </c>
      <c r="L32" s="289">
        <v>2307.6499999999996</v>
      </c>
      <c r="M32" s="276">
        <v>2281.4499999999998</v>
      </c>
      <c r="N32" s="276">
        <v>2258</v>
      </c>
      <c r="O32" s="291">
        <v>1123600</v>
      </c>
      <c r="P32" s="292">
        <v>1.0691375623663579E-3</v>
      </c>
    </row>
    <row r="33" spans="1:16" ht="15">
      <c r="A33" s="254">
        <v>23</v>
      </c>
      <c r="B33" s="343" t="s">
        <v>53</v>
      </c>
      <c r="C33" s="436" t="s">
        <v>229</v>
      </c>
      <c r="D33" s="437">
        <v>44371</v>
      </c>
      <c r="E33" s="288">
        <v>323.25</v>
      </c>
      <c r="F33" s="288">
        <v>323.68333333333334</v>
      </c>
      <c r="G33" s="289">
        <v>319.41666666666669</v>
      </c>
      <c r="H33" s="289">
        <v>315.58333333333337</v>
      </c>
      <c r="I33" s="289">
        <v>311.31666666666672</v>
      </c>
      <c r="J33" s="289">
        <v>327.51666666666665</v>
      </c>
      <c r="K33" s="289">
        <v>331.7833333333333</v>
      </c>
      <c r="L33" s="289">
        <v>335.61666666666662</v>
      </c>
      <c r="M33" s="276">
        <v>327.95</v>
      </c>
      <c r="N33" s="276">
        <v>319.85000000000002</v>
      </c>
      <c r="O33" s="291">
        <v>18039600</v>
      </c>
      <c r="P33" s="292">
        <v>-2.8593583406028883E-2</v>
      </c>
    </row>
    <row r="34" spans="1:16" ht="15">
      <c r="A34" s="254">
        <v>24</v>
      </c>
      <c r="B34" s="343" t="s">
        <v>53</v>
      </c>
      <c r="C34" s="436" t="s">
        <v>60</v>
      </c>
      <c r="D34" s="437">
        <v>44371</v>
      </c>
      <c r="E34" s="288">
        <v>85.15</v>
      </c>
      <c r="F34" s="288">
        <v>85.516666666666652</v>
      </c>
      <c r="G34" s="289">
        <v>84.233333333333306</v>
      </c>
      <c r="H34" s="289">
        <v>83.316666666666649</v>
      </c>
      <c r="I34" s="289">
        <v>82.033333333333303</v>
      </c>
      <c r="J34" s="289">
        <v>86.433333333333309</v>
      </c>
      <c r="K34" s="289">
        <v>87.716666666666669</v>
      </c>
      <c r="L34" s="289">
        <v>88.633333333333312</v>
      </c>
      <c r="M34" s="276">
        <v>86.8</v>
      </c>
      <c r="N34" s="276">
        <v>84.6</v>
      </c>
      <c r="O34" s="291">
        <v>173136600</v>
      </c>
      <c r="P34" s="292">
        <v>-1.3400893392892859E-2</v>
      </c>
    </row>
    <row r="35" spans="1:16" ht="15">
      <c r="A35" s="254">
        <v>25</v>
      </c>
      <c r="B35" s="343" t="s">
        <v>49</v>
      </c>
      <c r="C35" s="436" t="s">
        <v>62</v>
      </c>
      <c r="D35" s="437">
        <v>44371</v>
      </c>
      <c r="E35" s="288">
        <v>1649.75</v>
      </c>
      <c r="F35" s="288">
        <v>1650.1666666666667</v>
      </c>
      <c r="G35" s="289">
        <v>1644.2833333333335</v>
      </c>
      <c r="H35" s="289">
        <v>1638.8166666666668</v>
      </c>
      <c r="I35" s="289">
        <v>1632.9333333333336</v>
      </c>
      <c r="J35" s="289">
        <v>1655.6333333333334</v>
      </c>
      <c r="K35" s="289">
        <v>1661.5166666666667</v>
      </c>
      <c r="L35" s="289">
        <v>1666.9833333333333</v>
      </c>
      <c r="M35" s="276">
        <v>1656.05</v>
      </c>
      <c r="N35" s="276">
        <v>1644.7</v>
      </c>
      <c r="O35" s="291">
        <v>1185250</v>
      </c>
      <c r="P35" s="292">
        <v>-3.3198743831314492E-2</v>
      </c>
    </row>
    <row r="36" spans="1:16" ht="15">
      <c r="A36" s="254">
        <v>26</v>
      </c>
      <c r="B36" s="343" t="s">
        <v>63</v>
      </c>
      <c r="C36" s="436" t="s">
        <v>64</v>
      </c>
      <c r="D36" s="437">
        <v>44371</v>
      </c>
      <c r="E36" s="288">
        <v>151.30000000000001</v>
      </c>
      <c r="F36" s="288">
        <v>151.79999999999998</v>
      </c>
      <c r="G36" s="289">
        <v>150.14999999999998</v>
      </c>
      <c r="H36" s="289">
        <v>149</v>
      </c>
      <c r="I36" s="289">
        <v>147.35</v>
      </c>
      <c r="J36" s="289">
        <v>152.94999999999996</v>
      </c>
      <c r="K36" s="289">
        <v>154.6</v>
      </c>
      <c r="L36" s="289">
        <v>155.74999999999994</v>
      </c>
      <c r="M36" s="276">
        <v>153.44999999999999</v>
      </c>
      <c r="N36" s="276">
        <v>150.65</v>
      </c>
      <c r="O36" s="291">
        <v>32402600</v>
      </c>
      <c r="P36" s="292">
        <v>1.7177621376595491E-2</v>
      </c>
    </row>
    <row r="37" spans="1:16" ht="15">
      <c r="A37" s="254">
        <v>27</v>
      </c>
      <c r="B37" s="343" t="s">
        <v>49</v>
      </c>
      <c r="C37" s="436" t="s">
        <v>65</v>
      </c>
      <c r="D37" s="437">
        <v>44371</v>
      </c>
      <c r="E37" s="288">
        <v>826.4</v>
      </c>
      <c r="F37" s="288">
        <v>823.61666666666667</v>
      </c>
      <c r="G37" s="289">
        <v>815.7833333333333</v>
      </c>
      <c r="H37" s="289">
        <v>805.16666666666663</v>
      </c>
      <c r="I37" s="289">
        <v>797.33333333333326</v>
      </c>
      <c r="J37" s="289">
        <v>834.23333333333335</v>
      </c>
      <c r="K37" s="289">
        <v>842.06666666666661</v>
      </c>
      <c r="L37" s="289">
        <v>852.68333333333339</v>
      </c>
      <c r="M37" s="276">
        <v>831.45</v>
      </c>
      <c r="N37" s="276">
        <v>813</v>
      </c>
      <c r="O37" s="291">
        <v>3518900</v>
      </c>
      <c r="P37" s="292">
        <v>5.3425518541797608E-3</v>
      </c>
    </row>
    <row r="38" spans="1:16" ht="15">
      <c r="A38" s="254">
        <v>28</v>
      </c>
      <c r="B38" s="343" t="s">
        <v>43</v>
      </c>
      <c r="C38" s="436" t="s">
        <v>66</v>
      </c>
      <c r="D38" s="437">
        <v>44371</v>
      </c>
      <c r="E38" s="288">
        <v>743.55</v>
      </c>
      <c r="F38" s="288">
        <v>743.6</v>
      </c>
      <c r="G38" s="289">
        <v>735.2</v>
      </c>
      <c r="H38" s="289">
        <v>726.85</v>
      </c>
      <c r="I38" s="289">
        <v>718.45</v>
      </c>
      <c r="J38" s="289">
        <v>751.95</v>
      </c>
      <c r="K38" s="289">
        <v>760.34999999999991</v>
      </c>
      <c r="L38" s="289">
        <v>768.7</v>
      </c>
      <c r="M38" s="276">
        <v>752</v>
      </c>
      <c r="N38" s="276">
        <v>735.25</v>
      </c>
      <c r="O38" s="291">
        <v>8245500</v>
      </c>
      <c r="P38" s="292">
        <v>1.2711864406779662E-2</v>
      </c>
    </row>
    <row r="39" spans="1:16" ht="15">
      <c r="A39" s="254">
        <v>29</v>
      </c>
      <c r="B39" s="343" t="s">
        <v>67</v>
      </c>
      <c r="C39" s="436" t="s">
        <v>68</v>
      </c>
      <c r="D39" s="437">
        <v>44371</v>
      </c>
      <c r="E39" s="288">
        <v>543.04999999999995</v>
      </c>
      <c r="F39" s="288">
        <v>542.1</v>
      </c>
      <c r="G39" s="289">
        <v>539.95000000000005</v>
      </c>
      <c r="H39" s="289">
        <v>536.85</v>
      </c>
      <c r="I39" s="289">
        <v>534.70000000000005</v>
      </c>
      <c r="J39" s="289">
        <v>545.20000000000005</v>
      </c>
      <c r="K39" s="289">
        <v>547.34999999999991</v>
      </c>
      <c r="L39" s="289">
        <v>550.45000000000005</v>
      </c>
      <c r="M39" s="276">
        <v>544.25</v>
      </c>
      <c r="N39" s="276">
        <v>539</v>
      </c>
      <c r="O39" s="291">
        <v>109392249</v>
      </c>
      <c r="P39" s="292">
        <v>-8.7054245362138943E-3</v>
      </c>
    </row>
    <row r="40" spans="1:16" ht="15">
      <c r="A40" s="254">
        <v>30</v>
      </c>
      <c r="B40" s="343" t="s">
        <v>63</v>
      </c>
      <c r="C40" s="436" t="s">
        <v>69</v>
      </c>
      <c r="D40" s="437">
        <v>44371</v>
      </c>
      <c r="E40" s="288">
        <v>69.900000000000006</v>
      </c>
      <c r="F40" s="288">
        <v>69.916666666666671</v>
      </c>
      <c r="G40" s="289">
        <v>67.483333333333348</v>
      </c>
      <c r="H40" s="289">
        <v>65.066666666666677</v>
      </c>
      <c r="I40" s="289">
        <v>62.633333333333354</v>
      </c>
      <c r="J40" s="289">
        <v>72.333333333333343</v>
      </c>
      <c r="K40" s="289">
        <v>74.766666666666652</v>
      </c>
      <c r="L40" s="289">
        <v>77.183333333333337</v>
      </c>
      <c r="M40" s="276">
        <v>72.349999999999994</v>
      </c>
      <c r="N40" s="276">
        <v>67.5</v>
      </c>
      <c r="O40" s="291">
        <v>107457000</v>
      </c>
      <c r="P40" s="292">
        <v>0.10327727468736525</v>
      </c>
    </row>
    <row r="41" spans="1:16" ht="15">
      <c r="A41" s="254">
        <v>31</v>
      </c>
      <c r="B41" s="343" t="s">
        <v>51</v>
      </c>
      <c r="C41" s="436" t="s">
        <v>70</v>
      </c>
      <c r="D41" s="437">
        <v>44371</v>
      </c>
      <c r="E41" s="288">
        <v>411.8</v>
      </c>
      <c r="F41" s="288">
        <v>413.23333333333335</v>
      </c>
      <c r="G41" s="289">
        <v>409.66666666666669</v>
      </c>
      <c r="H41" s="289">
        <v>407.53333333333336</v>
      </c>
      <c r="I41" s="289">
        <v>403.9666666666667</v>
      </c>
      <c r="J41" s="289">
        <v>415.36666666666667</v>
      </c>
      <c r="K41" s="289">
        <v>418.93333333333328</v>
      </c>
      <c r="L41" s="289">
        <v>421.06666666666666</v>
      </c>
      <c r="M41" s="276">
        <v>416.8</v>
      </c>
      <c r="N41" s="276">
        <v>411.1</v>
      </c>
      <c r="O41" s="291">
        <v>15265100</v>
      </c>
      <c r="P41" s="292">
        <v>-8.6631814787154586E-3</v>
      </c>
    </row>
    <row r="42" spans="1:16" ht="15">
      <c r="A42" s="254">
        <v>32</v>
      </c>
      <c r="B42" s="343" t="s">
        <v>43</v>
      </c>
      <c r="C42" s="436" t="s">
        <v>71</v>
      </c>
      <c r="D42" s="437">
        <v>44371</v>
      </c>
      <c r="E42" s="288">
        <v>15886.05</v>
      </c>
      <c r="F42" s="288">
        <v>15903.35</v>
      </c>
      <c r="G42" s="289">
        <v>15782.7</v>
      </c>
      <c r="H42" s="289">
        <v>15679.35</v>
      </c>
      <c r="I42" s="289">
        <v>15558.7</v>
      </c>
      <c r="J42" s="289">
        <v>16006.7</v>
      </c>
      <c r="K42" s="289">
        <v>16127.349999999999</v>
      </c>
      <c r="L42" s="289">
        <v>16230.7</v>
      </c>
      <c r="M42" s="276">
        <v>16024</v>
      </c>
      <c r="N42" s="276">
        <v>15800</v>
      </c>
      <c r="O42" s="291">
        <v>87900</v>
      </c>
      <c r="P42" s="292">
        <v>-1.0135135135135136E-2</v>
      </c>
    </row>
    <row r="43" spans="1:16" ht="15">
      <c r="A43" s="254">
        <v>33</v>
      </c>
      <c r="B43" s="343" t="s">
        <v>72</v>
      </c>
      <c r="C43" s="436" t="s">
        <v>73</v>
      </c>
      <c r="D43" s="437">
        <v>44371</v>
      </c>
      <c r="E43" s="288">
        <v>483.85</v>
      </c>
      <c r="F43" s="288">
        <v>485.01666666666671</v>
      </c>
      <c r="G43" s="289">
        <v>481.43333333333339</v>
      </c>
      <c r="H43" s="289">
        <v>479.01666666666671</v>
      </c>
      <c r="I43" s="289">
        <v>475.43333333333339</v>
      </c>
      <c r="J43" s="289">
        <v>487.43333333333339</v>
      </c>
      <c r="K43" s="289">
        <v>491.01666666666677</v>
      </c>
      <c r="L43" s="289">
        <v>493.43333333333339</v>
      </c>
      <c r="M43" s="276">
        <v>488.6</v>
      </c>
      <c r="N43" s="276">
        <v>482.6</v>
      </c>
      <c r="O43" s="291">
        <v>35240400</v>
      </c>
      <c r="P43" s="292">
        <v>-1.255863216825541E-2</v>
      </c>
    </row>
    <row r="44" spans="1:16" ht="15">
      <c r="A44" s="254">
        <v>34</v>
      </c>
      <c r="B44" s="343" t="s">
        <v>49</v>
      </c>
      <c r="C44" s="436" t="s">
        <v>74</v>
      </c>
      <c r="D44" s="437">
        <v>44371</v>
      </c>
      <c r="E44" s="288">
        <v>3629.7</v>
      </c>
      <c r="F44" s="288">
        <v>3616.2999999999997</v>
      </c>
      <c r="G44" s="289">
        <v>3595.8999999999996</v>
      </c>
      <c r="H44" s="289">
        <v>3562.1</v>
      </c>
      <c r="I44" s="289">
        <v>3541.7</v>
      </c>
      <c r="J44" s="289">
        <v>3650.0999999999995</v>
      </c>
      <c r="K44" s="289">
        <v>3670.5</v>
      </c>
      <c r="L44" s="289">
        <v>3704.2999999999993</v>
      </c>
      <c r="M44" s="276">
        <v>3636.7</v>
      </c>
      <c r="N44" s="276">
        <v>3582.5</v>
      </c>
      <c r="O44" s="291">
        <v>1867800</v>
      </c>
      <c r="P44" s="292">
        <v>1.0495563730794201E-2</v>
      </c>
    </row>
    <row r="45" spans="1:16" ht="15">
      <c r="A45" s="254">
        <v>35</v>
      </c>
      <c r="B45" s="343" t="s">
        <v>51</v>
      </c>
      <c r="C45" s="436" t="s">
        <v>75</v>
      </c>
      <c r="D45" s="437">
        <v>44371</v>
      </c>
      <c r="E45" s="288">
        <v>648.25</v>
      </c>
      <c r="F45" s="288">
        <v>651.48333333333335</v>
      </c>
      <c r="G45" s="289">
        <v>642.06666666666672</v>
      </c>
      <c r="H45" s="289">
        <v>635.88333333333333</v>
      </c>
      <c r="I45" s="289">
        <v>626.4666666666667</v>
      </c>
      <c r="J45" s="289">
        <v>657.66666666666674</v>
      </c>
      <c r="K45" s="289">
        <v>667.08333333333326</v>
      </c>
      <c r="L45" s="289">
        <v>673.26666666666677</v>
      </c>
      <c r="M45" s="276">
        <v>660.9</v>
      </c>
      <c r="N45" s="276">
        <v>645.29999999999995</v>
      </c>
      <c r="O45" s="291">
        <v>24613600</v>
      </c>
      <c r="P45" s="292">
        <v>1.5521466823999274E-2</v>
      </c>
    </row>
    <row r="46" spans="1:16" ht="15">
      <c r="A46" s="254">
        <v>36</v>
      </c>
      <c r="B46" s="343" t="s">
        <v>53</v>
      </c>
      <c r="C46" s="436" t="s">
        <v>76</v>
      </c>
      <c r="D46" s="437">
        <v>44371</v>
      </c>
      <c r="E46" s="288">
        <v>154.75</v>
      </c>
      <c r="F46" s="288">
        <v>155.35</v>
      </c>
      <c r="G46" s="289">
        <v>153.39999999999998</v>
      </c>
      <c r="H46" s="289">
        <v>152.04999999999998</v>
      </c>
      <c r="I46" s="289">
        <v>150.09999999999997</v>
      </c>
      <c r="J46" s="289">
        <v>156.69999999999999</v>
      </c>
      <c r="K46" s="289">
        <v>158.64999999999998</v>
      </c>
      <c r="L46" s="289">
        <v>160</v>
      </c>
      <c r="M46" s="276">
        <v>157.30000000000001</v>
      </c>
      <c r="N46" s="276">
        <v>154</v>
      </c>
      <c r="O46" s="291">
        <v>54529200</v>
      </c>
      <c r="P46" s="292">
        <v>-7.0796460176991149E-3</v>
      </c>
    </row>
    <row r="47" spans="1:16" ht="15">
      <c r="A47" s="254">
        <v>37</v>
      </c>
      <c r="B47" s="343" t="s">
        <v>56</v>
      </c>
      <c r="C47" s="436" t="s">
        <v>81</v>
      </c>
      <c r="D47" s="437">
        <v>44371</v>
      </c>
      <c r="E47" s="288">
        <v>569.9</v>
      </c>
      <c r="F47" s="288">
        <v>573.05000000000007</v>
      </c>
      <c r="G47" s="289">
        <v>563.85000000000014</v>
      </c>
      <c r="H47" s="289">
        <v>557.80000000000007</v>
      </c>
      <c r="I47" s="289">
        <v>548.60000000000014</v>
      </c>
      <c r="J47" s="289">
        <v>579.10000000000014</v>
      </c>
      <c r="K47" s="289">
        <v>588.30000000000018</v>
      </c>
      <c r="L47" s="289">
        <v>594.35000000000014</v>
      </c>
      <c r="M47" s="276">
        <v>582.25</v>
      </c>
      <c r="N47" s="276">
        <v>567</v>
      </c>
      <c r="O47" s="291">
        <v>8216250</v>
      </c>
      <c r="P47" s="292">
        <v>3.1220583620960151E-2</v>
      </c>
    </row>
    <row r="48" spans="1:16" ht="15">
      <c r="A48" s="254">
        <v>38</v>
      </c>
      <c r="B48" s="363" t="s">
        <v>51</v>
      </c>
      <c r="C48" s="436" t="s">
        <v>82</v>
      </c>
      <c r="D48" s="437">
        <v>44371</v>
      </c>
      <c r="E48" s="288">
        <v>970.05</v>
      </c>
      <c r="F48" s="288">
        <v>972.75</v>
      </c>
      <c r="G48" s="289">
        <v>965.5</v>
      </c>
      <c r="H48" s="289">
        <v>960.95</v>
      </c>
      <c r="I48" s="289">
        <v>953.7</v>
      </c>
      <c r="J48" s="289">
        <v>977.3</v>
      </c>
      <c r="K48" s="289">
        <v>984.55</v>
      </c>
      <c r="L48" s="289">
        <v>989.09999999999991</v>
      </c>
      <c r="M48" s="276">
        <v>980</v>
      </c>
      <c r="N48" s="276">
        <v>968.2</v>
      </c>
      <c r="O48" s="291">
        <v>9545900</v>
      </c>
      <c r="P48" s="292">
        <v>1.0041265474552957E-2</v>
      </c>
    </row>
    <row r="49" spans="1:16" ht="15">
      <c r="A49" s="254">
        <v>39</v>
      </c>
      <c r="B49" s="343" t="s">
        <v>39</v>
      </c>
      <c r="C49" s="436" t="s">
        <v>83</v>
      </c>
      <c r="D49" s="437">
        <v>44371</v>
      </c>
      <c r="E49" s="288">
        <v>157.55000000000001</v>
      </c>
      <c r="F49" s="288">
        <v>158.61666666666667</v>
      </c>
      <c r="G49" s="289">
        <v>155.68333333333334</v>
      </c>
      <c r="H49" s="289">
        <v>153.81666666666666</v>
      </c>
      <c r="I49" s="289">
        <v>150.88333333333333</v>
      </c>
      <c r="J49" s="289">
        <v>160.48333333333335</v>
      </c>
      <c r="K49" s="289">
        <v>163.41666666666669</v>
      </c>
      <c r="L49" s="289">
        <v>165.28333333333336</v>
      </c>
      <c r="M49" s="276">
        <v>161.55000000000001</v>
      </c>
      <c r="N49" s="276">
        <v>156.75</v>
      </c>
      <c r="O49" s="291">
        <v>62815200</v>
      </c>
      <c r="P49" s="292">
        <v>2.0190995907230558E-2</v>
      </c>
    </row>
    <row r="50" spans="1:16" ht="15">
      <c r="A50" s="254">
        <v>40</v>
      </c>
      <c r="B50" s="343" t="s">
        <v>106</v>
      </c>
      <c r="C50" s="436" t="s">
        <v>820</v>
      </c>
      <c r="D50" s="437">
        <v>44371</v>
      </c>
      <c r="E50" s="288">
        <v>3959.85</v>
      </c>
      <c r="F50" s="288">
        <v>3962.9</v>
      </c>
      <c r="G50" s="289">
        <v>3926.9500000000003</v>
      </c>
      <c r="H50" s="289">
        <v>3894.05</v>
      </c>
      <c r="I50" s="289">
        <v>3858.1000000000004</v>
      </c>
      <c r="J50" s="289">
        <v>3995.8</v>
      </c>
      <c r="K50" s="289">
        <v>4031.75</v>
      </c>
      <c r="L50" s="289">
        <v>4064.65</v>
      </c>
      <c r="M50" s="276">
        <v>3998.85</v>
      </c>
      <c r="N50" s="276">
        <v>3930</v>
      </c>
      <c r="O50" s="291">
        <v>763975</v>
      </c>
      <c r="P50" s="292">
        <v>-8.8275681684430785E-4</v>
      </c>
    </row>
    <row r="51" spans="1:16" ht="15">
      <c r="A51" s="254">
        <v>41</v>
      </c>
      <c r="B51" s="343" t="s">
        <v>49</v>
      </c>
      <c r="C51" s="436" t="s">
        <v>84</v>
      </c>
      <c r="D51" s="437">
        <v>44371</v>
      </c>
      <c r="E51" s="288">
        <v>1714.55</v>
      </c>
      <c r="F51" s="288">
        <v>1716.3500000000001</v>
      </c>
      <c r="G51" s="289">
        <v>1691.4000000000003</v>
      </c>
      <c r="H51" s="289">
        <v>1668.2500000000002</v>
      </c>
      <c r="I51" s="289">
        <v>1643.3000000000004</v>
      </c>
      <c r="J51" s="289">
        <v>1739.5000000000002</v>
      </c>
      <c r="K51" s="289">
        <v>1764.45</v>
      </c>
      <c r="L51" s="289">
        <v>1787.6000000000001</v>
      </c>
      <c r="M51" s="276">
        <v>1741.3</v>
      </c>
      <c r="N51" s="276">
        <v>1693.2</v>
      </c>
      <c r="O51" s="291">
        <v>2552200</v>
      </c>
      <c r="P51" s="292">
        <v>-1.7250673854447441E-2</v>
      </c>
    </row>
    <row r="52" spans="1:16" ht="15">
      <c r="A52" s="254">
        <v>42</v>
      </c>
      <c r="B52" s="343" t="s">
        <v>39</v>
      </c>
      <c r="C52" s="436" t="s">
        <v>85</v>
      </c>
      <c r="D52" s="437">
        <v>44371</v>
      </c>
      <c r="E52" s="288">
        <v>687.25</v>
      </c>
      <c r="F52" s="288">
        <v>688.79999999999984</v>
      </c>
      <c r="G52" s="289">
        <v>677.99999999999966</v>
      </c>
      <c r="H52" s="289">
        <v>668.74999999999977</v>
      </c>
      <c r="I52" s="289">
        <v>657.94999999999959</v>
      </c>
      <c r="J52" s="289">
        <v>698.04999999999973</v>
      </c>
      <c r="K52" s="289">
        <v>708.84999999999991</v>
      </c>
      <c r="L52" s="289">
        <v>718.0999999999998</v>
      </c>
      <c r="M52" s="276">
        <v>699.6</v>
      </c>
      <c r="N52" s="276">
        <v>679.55</v>
      </c>
      <c r="O52" s="291">
        <v>7625877</v>
      </c>
      <c r="P52" s="292">
        <v>1.0354110581901015E-2</v>
      </c>
    </row>
    <row r="53" spans="1:16" ht="15">
      <c r="A53" s="254">
        <v>43</v>
      </c>
      <c r="B53" s="343" t="s">
        <v>53</v>
      </c>
      <c r="C53" s="436" t="s">
        <v>231</v>
      </c>
      <c r="D53" s="437">
        <v>44371</v>
      </c>
      <c r="E53" s="288">
        <v>169.2</v>
      </c>
      <c r="F53" s="288">
        <v>169.98333333333332</v>
      </c>
      <c r="G53" s="289">
        <v>168.11666666666665</v>
      </c>
      <c r="H53" s="289">
        <v>167.03333333333333</v>
      </c>
      <c r="I53" s="289">
        <v>165.16666666666666</v>
      </c>
      <c r="J53" s="289">
        <v>171.06666666666663</v>
      </c>
      <c r="K53" s="289">
        <v>172.93333333333331</v>
      </c>
      <c r="L53" s="289">
        <v>174.01666666666662</v>
      </c>
      <c r="M53" s="276">
        <v>171.85</v>
      </c>
      <c r="N53" s="276">
        <v>168.9</v>
      </c>
      <c r="O53" s="291">
        <v>10927500</v>
      </c>
      <c r="P53" s="292">
        <v>4.559703619264748E-3</v>
      </c>
    </row>
    <row r="54" spans="1:16" ht="15">
      <c r="A54" s="254">
        <v>44</v>
      </c>
      <c r="B54" s="343" t="s">
        <v>63</v>
      </c>
      <c r="C54" s="436" t="s">
        <v>86</v>
      </c>
      <c r="D54" s="437">
        <v>44371</v>
      </c>
      <c r="E54" s="288">
        <v>849.7</v>
      </c>
      <c r="F54" s="288">
        <v>845.01666666666677</v>
      </c>
      <c r="G54" s="289">
        <v>836.68333333333351</v>
      </c>
      <c r="H54" s="289">
        <v>823.66666666666674</v>
      </c>
      <c r="I54" s="289">
        <v>815.33333333333348</v>
      </c>
      <c r="J54" s="289">
        <v>858.03333333333353</v>
      </c>
      <c r="K54" s="289">
        <v>866.36666666666679</v>
      </c>
      <c r="L54" s="289">
        <v>879.38333333333355</v>
      </c>
      <c r="M54" s="276">
        <v>853.35</v>
      </c>
      <c r="N54" s="276">
        <v>832</v>
      </c>
      <c r="O54" s="291">
        <v>2986200</v>
      </c>
      <c r="P54" s="292">
        <v>1.5714285714285715E-2</v>
      </c>
    </row>
    <row r="55" spans="1:16" ht="15">
      <c r="A55" s="254">
        <v>45</v>
      </c>
      <c r="B55" s="343" t="s">
        <v>49</v>
      </c>
      <c r="C55" s="436" t="s">
        <v>87</v>
      </c>
      <c r="D55" s="437">
        <v>44371</v>
      </c>
      <c r="E55" s="288">
        <v>575.35</v>
      </c>
      <c r="F55" s="288">
        <v>573.80000000000007</v>
      </c>
      <c r="G55" s="289">
        <v>570.80000000000018</v>
      </c>
      <c r="H55" s="289">
        <v>566.25000000000011</v>
      </c>
      <c r="I55" s="289">
        <v>563.25000000000023</v>
      </c>
      <c r="J55" s="289">
        <v>578.35000000000014</v>
      </c>
      <c r="K55" s="289">
        <v>581.34999999999991</v>
      </c>
      <c r="L55" s="289">
        <v>585.90000000000009</v>
      </c>
      <c r="M55" s="276">
        <v>576.79999999999995</v>
      </c>
      <c r="N55" s="276">
        <v>569.25</v>
      </c>
      <c r="O55" s="291">
        <v>8361250</v>
      </c>
      <c r="P55" s="292">
        <v>-6.2397860644777892E-3</v>
      </c>
    </row>
    <row r="56" spans="1:16" ht="15">
      <c r="A56" s="254">
        <v>46</v>
      </c>
      <c r="B56" s="343" t="s">
        <v>835</v>
      </c>
      <c r="C56" s="436" t="s">
        <v>342</v>
      </c>
      <c r="D56" s="437">
        <v>44371</v>
      </c>
      <c r="E56" s="288">
        <v>1782.3</v>
      </c>
      <c r="F56" s="288">
        <v>1793.4333333333334</v>
      </c>
      <c r="G56" s="289">
        <v>1762.8666666666668</v>
      </c>
      <c r="H56" s="289">
        <v>1743.4333333333334</v>
      </c>
      <c r="I56" s="289">
        <v>1712.8666666666668</v>
      </c>
      <c r="J56" s="289">
        <v>1812.8666666666668</v>
      </c>
      <c r="K56" s="289">
        <v>1843.4333333333334</v>
      </c>
      <c r="L56" s="289">
        <v>1862.8666666666668</v>
      </c>
      <c r="M56" s="276">
        <v>1824</v>
      </c>
      <c r="N56" s="276">
        <v>1774</v>
      </c>
      <c r="O56" s="291">
        <v>3019500</v>
      </c>
      <c r="P56" s="292">
        <v>4.4087136929460584E-2</v>
      </c>
    </row>
    <row r="57" spans="1:16" ht="15">
      <c r="A57" s="254">
        <v>47</v>
      </c>
      <c r="B57" s="343" t="s">
        <v>51</v>
      </c>
      <c r="C57" s="436" t="s">
        <v>90</v>
      </c>
      <c r="D57" s="437">
        <v>44371</v>
      </c>
      <c r="E57" s="288">
        <v>4330.25</v>
      </c>
      <c r="F57" s="288">
        <v>4356.45</v>
      </c>
      <c r="G57" s="289">
        <v>4287.8999999999996</v>
      </c>
      <c r="H57" s="289">
        <v>4245.55</v>
      </c>
      <c r="I57" s="289">
        <v>4177</v>
      </c>
      <c r="J57" s="289">
        <v>4398.7999999999993</v>
      </c>
      <c r="K57" s="289">
        <v>4467.3500000000004</v>
      </c>
      <c r="L57" s="289">
        <v>4509.6999999999989</v>
      </c>
      <c r="M57" s="276">
        <v>4425</v>
      </c>
      <c r="N57" s="276">
        <v>4314.1000000000004</v>
      </c>
      <c r="O57" s="291">
        <v>2217800</v>
      </c>
      <c r="P57" s="292">
        <v>2.6949435080570475E-2</v>
      </c>
    </row>
    <row r="58" spans="1:16" ht="15">
      <c r="A58" s="254">
        <v>48</v>
      </c>
      <c r="B58" s="343" t="s">
        <v>91</v>
      </c>
      <c r="C58" s="436" t="s">
        <v>92</v>
      </c>
      <c r="D58" s="437">
        <v>44371</v>
      </c>
      <c r="E58" s="288">
        <v>309.85000000000002</v>
      </c>
      <c r="F58" s="288">
        <v>307.53333333333336</v>
      </c>
      <c r="G58" s="289">
        <v>303.2166666666667</v>
      </c>
      <c r="H58" s="289">
        <v>296.58333333333331</v>
      </c>
      <c r="I58" s="289">
        <v>292.26666666666665</v>
      </c>
      <c r="J58" s="289">
        <v>314.16666666666674</v>
      </c>
      <c r="K58" s="289">
        <v>318.48333333333346</v>
      </c>
      <c r="L58" s="289">
        <v>325.11666666666679</v>
      </c>
      <c r="M58" s="276">
        <v>311.85000000000002</v>
      </c>
      <c r="N58" s="276">
        <v>300.89999999999998</v>
      </c>
      <c r="O58" s="291">
        <v>36946800</v>
      </c>
      <c r="P58" s="292">
        <v>-5.7496422257765807E-2</v>
      </c>
    </row>
    <row r="59" spans="1:16" ht="15">
      <c r="A59" s="254">
        <v>49</v>
      </c>
      <c r="B59" s="343" t="s">
        <v>51</v>
      </c>
      <c r="C59" s="436" t="s">
        <v>93</v>
      </c>
      <c r="D59" s="437">
        <v>44371</v>
      </c>
      <c r="E59" s="288">
        <v>5426.55</v>
      </c>
      <c r="F59" s="288">
        <v>5441.3666666666659</v>
      </c>
      <c r="G59" s="289">
        <v>5397.2333333333318</v>
      </c>
      <c r="H59" s="289">
        <v>5367.9166666666661</v>
      </c>
      <c r="I59" s="289">
        <v>5323.7833333333319</v>
      </c>
      <c r="J59" s="289">
        <v>5470.6833333333316</v>
      </c>
      <c r="K59" s="289">
        <v>5514.8166666666648</v>
      </c>
      <c r="L59" s="289">
        <v>5544.1333333333314</v>
      </c>
      <c r="M59" s="276">
        <v>5485.5</v>
      </c>
      <c r="N59" s="276">
        <v>5412.05</v>
      </c>
      <c r="O59" s="291">
        <v>2660125</v>
      </c>
      <c r="P59" s="292">
        <v>-1.3123724726395844E-2</v>
      </c>
    </row>
    <row r="60" spans="1:16" ht="15">
      <c r="A60" s="254">
        <v>50</v>
      </c>
      <c r="B60" s="343" t="s">
        <v>43</v>
      </c>
      <c r="C60" s="436" t="s">
        <v>94</v>
      </c>
      <c r="D60" s="437">
        <v>44371</v>
      </c>
      <c r="E60" s="288">
        <v>2767.55</v>
      </c>
      <c r="F60" s="288">
        <v>2767.1833333333329</v>
      </c>
      <c r="G60" s="289">
        <v>2745.3666666666659</v>
      </c>
      <c r="H60" s="289">
        <v>2723.1833333333329</v>
      </c>
      <c r="I60" s="289">
        <v>2701.3666666666659</v>
      </c>
      <c r="J60" s="289">
        <v>2789.3666666666659</v>
      </c>
      <c r="K60" s="289">
        <v>2811.1833333333325</v>
      </c>
      <c r="L60" s="289">
        <v>2833.3666666666659</v>
      </c>
      <c r="M60" s="276">
        <v>2789</v>
      </c>
      <c r="N60" s="276">
        <v>2745</v>
      </c>
      <c r="O60" s="291">
        <v>1952300</v>
      </c>
      <c r="P60" s="292">
        <v>-2.2432527164388365E-2</v>
      </c>
    </row>
    <row r="61" spans="1:16" ht="15">
      <c r="A61" s="254">
        <v>51</v>
      </c>
      <c r="B61" s="343" t="s">
        <v>43</v>
      </c>
      <c r="C61" s="436" t="s">
        <v>96</v>
      </c>
      <c r="D61" s="437">
        <v>44371</v>
      </c>
      <c r="E61" s="288">
        <v>1214.5</v>
      </c>
      <c r="F61" s="288">
        <v>1218.1833333333334</v>
      </c>
      <c r="G61" s="289">
        <v>1209.3166666666668</v>
      </c>
      <c r="H61" s="289">
        <v>1204.1333333333334</v>
      </c>
      <c r="I61" s="289">
        <v>1195.2666666666669</v>
      </c>
      <c r="J61" s="289">
        <v>1223.3666666666668</v>
      </c>
      <c r="K61" s="289">
        <v>1232.2333333333336</v>
      </c>
      <c r="L61" s="289">
        <v>1237.4166666666667</v>
      </c>
      <c r="M61" s="276">
        <v>1227.05</v>
      </c>
      <c r="N61" s="276">
        <v>1213</v>
      </c>
      <c r="O61" s="291">
        <v>6778200</v>
      </c>
      <c r="P61" s="292">
        <v>9.1875609107823164E-2</v>
      </c>
    </row>
    <row r="62" spans="1:16" ht="15">
      <c r="A62" s="254">
        <v>52</v>
      </c>
      <c r="B62" s="343" t="s">
        <v>43</v>
      </c>
      <c r="C62" s="436" t="s">
        <v>97</v>
      </c>
      <c r="D62" s="437">
        <v>44371</v>
      </c>
      <c r="E62" s="288">
        <v>193.75</v>
      </c>
      <c r="F62" s="288">
        <v>193.16666666666666</v>
      </c>
      <c r="G62" s="289">
        <v>191.88333333333333</v>
      </c>
      <c r="H62" s="289">
        <v>190.01666666666668</v>
      </c>
      <c r="I62" s="289">
        <v>188.73333333333335</v>
      </c>
      <c r="J62" s="289">
        <v>195.0333333333333</v>
      </c>
      <c r="K62" s="289">
        <v>196.31666666666666</v>
      </c>
      <c r="L62" s="289">
        <v>198.18333333333328</v>
      </c>
      <c r="M62" s="276">
        <v>194.45</v>
      </c>
      <c r="N62" s="276">
        <v>191.3</v>
      </c>
      <c r="O62" s="291">
        <v>14241600</v>
      </c>
      <c r="P62" s="292">
        <v>-2.393288921786331E-2</v>
      </c>
    </row>
    <row r="63" spans="1:16" ht="15">
      <c r="A63" s="254">
        <v>53</v>
      </c>
      <c r="B63" s="343" t="s">
        <v>53</v>
      </c>
      <c r="C63" s="436" t="s">
        <v>98</v>
      </c>
      <c r="D63" s="437">
        <v>44371</v>
      </c>
      <c r="E63" s="288">
        <v>86.3</v>
      </c>
      <c r="F63" s="288">
        <v>86.600000000000009</v>
      </c>
      <c r="G63" s="289">
        <v>85.750000000000014</v>
      </c>
      <c r="H63" s="289">
        <v>85.2</v>
      </c>
      <c r="I63" s="289">
        <v>84.350000000000009</v>
      </c>
      <c r="J63" s="289">
        <v>87.15000000000002</v>
      </c>
      <c r="K63" s="289">
        <v>88.000000000000014</v>
      </c>
      <c r="L63" s="289">
        <v>88.550000000000026</v>
      </c>
      <c r="M63" s="276">
        <v>87.45</v>
      </c>
      <c r="N63" s="276">
        <v>86.05</v>
      </c>
      <c r="O63" s="291">
        <v>82950000</v>
      </c>
      <c r="P63" s="292">
        <v>3.0434782608695653E-2</v>
      </c>
    </row>
    <row r="64" spans="1:16" ht="15">
      <c r="A64" s="254">
        <v>54</v>
      </c>
      <c r="B64" s="363" t="s">
        <v>72</v>
      </c>
      <c r="C64" s="436" t="s">
        <v>99</v>
      </c>
      <c r="D64" s="437">
        <v>44371</v>
      </c>
      <c r="E64" s="288">
        <v>163.6</v>
      </c>
      <c r="F64" s="288">
        <v>164.36666666666665</v>
      </c>
      <c r="G64" s="289">
        <v>162.18333333333328</v>
      </c>
      <c r="H64" s="289">
        <v>160.76666666666662</v>
      </c>
      <c r="I64" s="289">
        <v>158.58333333333326</v>
      </c>
      <c r="J64" s="289">
        <v>165.7833333333333</v>
      </c>
      <c r="K64" s="289">
        <v>167.96666666666664</v>
      </c>
      <c r="L64" s="289">
        <v>169.38333333333333</v>
      </c>
      <c r="M64" s="276">
        <v>166.55</v>
      </c>
      <c r="N64" s="276">
        <v>162.94999999999999</v>
      </c>
      <c r="O64" s="291">
        <v>33464600</v>
      </c>
      <c r="P64" s="292">
        <v>-1.5080789946140035E-2</v>
      </c>
    </row>
    <row r="65" spans="1:16" ht="15">
      <c r="A65" s="254">
        <v>55</v>
      </c>
      <c r="B65" s="343" t="s">
        <v>51</v>
      </c>
      <c r="C65" s="436" t="s">
        <v>100</v>
      </c>
      <c r="D65" s="437">
        <v>44371</v>
      </c>
      <c r="E65" s="288">
        <v>641.25</v>
      </c>
      <c r="F65" s="288">
        <v>643.43333333333339</v>
      </c>
      <c r="G65" s="289">
        <v>635.91666666666674</v>
      </c>
      <c r="H65" s="289">
        <v>630.58333333333337</v>
      </c>
      <c r="I65" s="289">
        <v>623.06666666666672</v>
      </c>
      <c r="J65" s="289">
        <v>648.76666666666677</v>
      </c>
      <c r="K65" s="289">
        <v>656.28333333333342</v>
      </c>
      <c r="L65" s="289">
        <v>661.61666666666679</v>
      </c>
      <c r="M65" s="276">
        <v>650.95000000000005</v>
      </c>
      <c r="N65" s="276">
        <v>638.1</v>
      </c>
      <c r="O65" s="291">
        <v>9592150</v>
      </c>
      <c r="P65" s="292">
        <v>-1.4415691835046674E-2</v>
      </c>
    </row>
    <row r="66" spans="1:16" ht="15">
      <c r="A66" s="254">
        <v>56</v>
      </c>
      <c r="B66" s="343" t="s">
        <v>101</v>
      </c>
      <c r="C66" s="436" t="s">
        <v>102</v>
      </c>
      <c r="D66" s="437">
        <v>44371</v>
      </c>
      <c r="E66" s="288">
        <v>30.7</v>
      </c>
      <c r="F66" s="288">
        <v>29.599999999999998</v>
      </c>
      <c r="G66" s="289">
        <v>27.799999999999997</v>
      </c>
      <c r="H66" s="289">
        <v>24.9</v>
      </c>
      <c r="I66" s="289">
        <v>23.099999999999998</v>
      </c>
      <c r="J66" s="289">
        <v>32.5</v>
      </c>
      <c r="K66" s="289">
        <v>34.299999999999997</v>
      </c>
      <c r="L66" s="289">
        <v>37.199999999999996</v>
      </c>
      <c r="M66" s="276">
        <v>31.4</v>
      </c>
      <c r="N66" s="276">
        <v>26.7</v>
      </c>
      <c r="O66" s="291">
        <v>107370000</v>
      </c>
      <c r="P66" s="292">
        <v>0.2014098690835851</v>
      </c>
    </row>
    <row r="67" spans="1:16" ht="15">
      <c r="A67" s="254">
        <v>57</v>
      </c>
      <c r="B67" s="343" t="s">
        <v>49</v>
      </c>
      <c r="C67" s="436" t="s">
        <v>103</v>
      </c>
      <c r="D67" s="437">
        <v>44371</v>
      </c>
      <c r="E67" s="402">
        <v>934.85</v>
      </c>
      <c r="F67" s="402">
        <v>930.30000000000007</v>
      </c>
      <c r="G67" s="403">
        <v>923.05000000000018</v>
      </c>
      <c r="H67" s="403">
        <v>911.25000000000011</v>
      </c>
      <c r="I67" s="403">
        <v>904.00000000000023</v>
      </c>
      <c r="J67" s="403">
        <v>942.10000000000014</v>
      </c>
      <c r="K67" s="403">
        <v>949.34999999999991</v>
      </c>
      <c r="L67" s="403">
        <v>961.15000000000009</v>
      </c>
      <c r="M67" s="404">
        <v>937.55</v>
      </c>
      <c r="N67" s="404">
        <v>918.5</v>
      </c>
      <c r="O67" s="405">
        <v>3402000</v>
      </c>
      <c r="P67" s="406">
        <v>-5.5E-2</v>
      </c>
    </row>
    <row r="68" spans="1:16" ht="15">
      <c r="A68" s="254">
        <v>58</v>
      </c>
      <c r="B68" s="343" t="s">
        <v>91</v>
      </c>
      <c r="C68" s="436" t="s">
        <v>244</v>
      </c>
      <c r="D68" s="437">
        <v>44371</v>
      </c>
      <c r="E68" s="288">
        <v>1435.75</v>
      </c>
      <c r="F68" s="288">
        <v>1431.75</v>
      </c>
      <c r="G68" s="289">
        <v>1421.5</v>
      </c>
      <c r="H68" s="289">
        <v>1407.25</v>
      </c>
      <c r="I68" s="289">
        <v>1397</v>
      </c>
      <c r="J68" s="289">
        <v>1446</v>
      </c>
      <c r="K68" s="289">
        <v>1456.25</v>
      </c>
      <c r="L68" s="289">
        <v>1470.5</v>
      </c>
      <c r="M68" s="276">
        <v>1442</v>
      </c>
      <c r="N68" s="276">
        <v>1417.5</v>
      </c>
      <c r="O68" s="291">
        <v>1868750</v>
      </c>
      <c r="P68" s="292">
        <v>-3.8115038115038116E-3</v>
      </c>
    </row>
    <row r="69" spans="1:16" ht="15">
      <c r="A69" s="254">
        <v>59</v>
      </c>
      <c r="B69" s="363" t="s">
        <v>51</v>
      </c>
      <c r="C69" s="436" t="s">
        <v>367</v>
      </c>
      <c r="D69" s="437">
        <v>44371</v>
      </c>
      <c r="E69" s="288">
        <v>329.85</v>
      </c>
      <c r="F69" s="288">
        <v>331.18333333333334</v>
      </c>
      <c r="G69" s="289">
        <v>327.66666666666669</v>
      </c>
      <c r="H69" s="289">
        <v>325.48333333333335</v>
      </c>
      <c r="I69" s="289">
        <v>321.9666666666667</v>
      </c>
      <c r="J69" s="289">
        <v>333.36666666666667</v>
      </c>
      <c r="K69" s="289">
        <v>336.88333333333333</v>
      </c>
      <c r="L69" s="289">
        <v>339.06666666666666</v>
      </c>
      <c r="M69" s="276">
        <v>334.7</v>
      </c>
      <c r="N69" s="276">
        <v>329</v>
      </c>
      <c r="O69" s="291">
        <v>12130300</v>
      </c>
      <c r="P69" s="292">
        <v>-1.074453292883327E-2</v>
      </c>
    </row>
    <row r="70" spans="1:16" ht="15">
      <c r="A70" s="254">
        <v>60</v>
      </c>
      <c r="B70" s="343" t="s">
        <v>37</v>
      </c>
      <c r="C70" s="436" t="s">
        <v>104</v>
      </c>
      <c r="D70" s="437">
        <v>44371</v>
      </c>
      <c r="E70" s="288">
        <v>1497.4</v>
      </c>
      <c r="F70" s="288">
        <v>1501.7</v>
      </c>
      <c r="G70" s="289">
        <v>1485.3000000000002</v>
      </c>
      <c r="H70" s="289">
        <v>1473.2</v>
      </c>
      <c r="I70" s="289">
        <v>1456.8000000000002</v>
      </c>
      <c r="J70" s="289">
        <v>1513.8000000000002</v>
      </c>
      <c r="K70" s="289">
        <v>1530.2000000000003</v>
      </c>
      <c r="L70" s="289">
        <v>1542.3000000000002</v>
      </c>
      <c r="M70" s="276">
        <v>1518.1</v>
      </c>
      <c r="N70" s="276">
        <v>1489.6</v>
      </c>
      <c r="O70" s="291">
        <v>12056925</v>
      </c>
      <c r="P70" s="292">
        <v>-9.6371439719079213E-3</v>
      </c>
    </row>
    <row r="71" spans="1:16" ht="15">
      <c r="A71" s="254">
        <v>61</v>
      </c>
      <c r="B71" s="343" t="s">
        <v>72</v>
      </c>
      <c r="C71" s="436" t="s">
        <v>372</v>
      </c>
      <c r="D71" s="437">
        <v>44371</v>
      </c>
      <c r="E71" s="288">
        <v>652.15</v>
      </c>
      <c r="F71" s="288">
        <v>639.41666666666663</v>
      </c>
      <c r="G71" s="289">
        <v>622.63333333333321</v>
      </c>
      <c r="H71" s="289">
        <v>593.11666666666656</v>
      </c>
      <c r="I71" s="289">
        <v>576.33333333333314</v>
      </c>
      <c r="J71" s="289">
        <v>668.93333333333328</v>
      </c>
      <c r="K71" s="289">
        <v>685.71666666666681</v>
      </c>
      <c r="L71" s="289">
        <v>715.23333333333335</v>
      </c>
      <c r="M71" s="276">
        <v>656.2</v>
      </c>
      <c r="N71" s="276">
        <v>609.9</v>
      </c>
      <c r="O71" s="291">
        <v>3006250</v>
      </c>
      <c r="P71" s="292">
        <v>0.69605077574047958</v>
      </c>
    </row>
    <row r="72" spans="1:16" ht="15">
      <c r="A72" s="254">
        <v>62</v>
      </c>
      <c r="B72" s="343" t="s">
        <v>63</v>
      </c>
      <c r="C72" s="436" t="s">
        <v>105</v>
      </c>
      <c r="D72" s="437">
        <v>44371</v>
      </c>
      <c r="E72" s="288">
        <v>1018.55</v>
      </c>
      <c r="F72" s="288">
        <v>1021.4333333333334</v>
      </c>
      <c r="G72" s="289">
        <v>1013.3166666666668</v>
      </c>
      <c r="H72" s="289">
        <v>1008.0833333333335</v>
      </c>
      <c r="I72" s="289">
        <v>999.96666666666692</v>
      </c>
      <c r="J72" s="289">
        <v>1026.6666666666667</v>
      </c>
      <c r="K72" s="289">
        <v>1034.7833333333335</v>
      </c>
      <c r="L72" s="289">
        <v>1040.0166666666667</v>
      </c>
      <c r="M72" s="276">
        <v>1029.55</v>
      </c>
      <c r="N72" s="276">
        <v>1016.2</v>
      </c>
      <c r="O72" s="291">
        <v>5756500</v>
      </c>
      <c r="P72" s="292">
        <v>8.9111720745435621E-2</v>
      </c>
    </row>
    <row r="73" spans="1:16" ht="15">
      <c r="A73" s="254">
        <v>63</v>
      </c>
      <c r="B73" s="343" t="s">
        <v>106</v>
      </c>
      <c r="C73" s="436" t="s">
        <v>107</v>
      </c>
      <c r="D73" s="437">
        <v>44371</v>
      </c>
      <c r="E73" s="288">
        <v>986.55</v>
      </c>
      <c r="F73" s="288">
        <v>988.2166666666667</v>
      </c>
      <c r="G73" s="289">
        <v>982.58333333333337</v>
      </c>
      <c r="H73" s="289">
        <v>978.61666666666667</v>
      </c>
      <c r="I73" s="289">
        <v>972.98333333333335</v>
      </c>
      <c r="J73" s="289">
        <v>992.18333333333339</v>
      </c>
      <c r="K73" s="289">
        <v>997.81666666666661</v>
      </c>
      <c r="L73" s="289">
        <v>1001.7833333333334</v>
      </c>
      <c r="M73" s="276">
        <v>993.85</v>
      </c>
      <c r="N73" s="276">
        <v>984.25</v>
      </c>
      <c r="O73" s="291">
        <v>19964700</v>
      </c>
      <c r="P73" s="292">
        <v>-1.2054452873324326E-2</v>
      </c>
    </row>
    <row r="74" spans="1:16" ht="15">
      <c r="A74" s="254">
        <v>64</v>
      </c>
      <c r="B74" s="343" t="s">
        <v>56</v>
      </c>
      <c r="C74" s="436" t="s">
        <v>108</v>
      </c>
      <c r="D74" s="437">
        <v>44371</v>
      </c>
      <c r="E74" s="288">
        <v>2551.6999999999998</v>
      </c>
      <c r="F74" s="288">
        <v>2551.0166666666664</v>
      </c>
      <c r="G74" s="289">
        <v>2540.0333333333328</v>
      </c>
      <c r="H74" s="289">
        <v>2528.3666666666663</v>
      </c>
      <c r="I74" s="289">
        <v>2517.3833333333328</v>
      </c>
      <c r="J74" s="289">
        <v>2562.6833333333329</v>
      </c>
      <c r="K74" s="289">
        <v>2573.6666666666665</v>
      </c>
      <c r="L74" s="289">
        <v>2585.333333333333</v>
      </c>
      <c r="M74" s="276">
        <v>2562</v>
      </c>
      <c r="N74" s="276">
        <v>2539.35</v>
      </c>
      <c r="O74" s="291">
        <v>16481100</v>
      </c>
      <c r="P74" s="292">
        <v>1.5246156120638675E-2</v>
      </c>
    </row>
    <row r="75" spans="1:16" ht="15">
      <c r="A75" s="254">
        <v>65</v>
      </c>
      <c r="B75" s="343" t="s">
        <v>56</v>
      </c>
      <c r="C75" s="436" t="s">
        <v>248</v>
      </c>
      <c r="D75" s="437">
        <v>44371</v>
      </c>
      <c r="E75" s="288">
        <v>3091.45</v>
      </c>
      <c r="F75" s="288">
        <v>3099.1666666666665</v>
      </c>
      <c r="G75" s="289">
        <v>3074.3833333333332</v>
      </c>
      <c r="H75" s="289">
        <v>3057.3166666666666</v>
      </c>
      <c r="I75" s="289">
        <v>3032.5333333333333</v>
      </c>
      <c r="J75" s="289">
        <v>3116.2333333333331</v>
      </c>
      <c r="K75" s="289">
        <v>3141.0166666666669</v>
      </c>
      <c r="L75" s="289">
        <v>3158.083333333333</v>
      </c>
      <c r="M75" s="276">
        <v>3123.95</v>
      </c>
      <c r="N75" s="276">
        <v>3082.1</v>
      </c>
      <c r="O75" s="291">
        <v>542200</v>
      </c>
      <c r="P75" s="292">
        <v>1.7642642642642644E-2</v>
      </c>
    </row>
    <row r="76" spans="1:16" ht="15">
      <c r="A76" s="254">
        <v>66</v>
      </c>
      <c r="B76" s="343" t="s">
        <v>53</v>
      </c>
      <c r="C76" t="s">
        <v>109</v>
      </c>
      <c r="D76" s="437">
        <v>44371</v>
      </c>
      <c r="E76" s="402">
        <v>1492.1</v>
      </c>
      <c r="F76" s="402">
        <v>1488.5666666666666</v>
      </c>
      <c r="G76" s="403">
        <v>1479.7333333333331</v>
      </c>
      <c r="H76" s="403">
        <v>1467.3666666666666</v>
      </c>
      <c r="I76" s="403">
        <v>1458.5333333333331</v>
      </c>
      <c r="J76" s="403">
        <v>1500.9333333333332</v>
      </c>
      <c r="K76" s="403">
        <v>1509.7666666666667</v>
      </c>
      <c r="L76" s="403">
        <v>1522.1333333333332</v>
      </c>
      <c r="M76" s="404">
        <v>1497.4</v>
      </c>
      <c r="N76" s="404">
        <v>1476.2</v>
      </c>
      <c r="O76" s="405">
        <v>26225650</v>
      </c>
      <c r="P76" s="406">
        <v>5.8855792760104629E-3</v>
      </c>
    </row>
    <row r="77" spans="1:16" ht="15">
      <c r="A77" s="254">
        <v>67</v>
      </c>
      <c r="B77" s="343" t="s">
        <v>56</v>
      </c>
      <c r="C77" s="436" t="s">
        <v>249</v>
      </c>
      <c r="D77" s="437">
        <v>44371</v>
      </c>
      <c r="E77" s="288">
        <v>693.1</v>
      </c>
      <c r="F77" s="288">
        <v>690.25</v>
      </c>
      <c r="G77" s="289">
        <v>686.05</v>
      </c>
      <c r="H77" s="289">
        <v>679</v>
      </c>
      <c r="I77" s="289">
        <v>674.8</v>
      </c>
      <c r="J77" s="289">
        <v>697.3</v>
      </c>
      <c r="K77" s="289">
        <v>701.5</v>
      </c>
      <c r="L77" s="289">
        <v>708.55</v>
      </c>
      <c r="M77" s="276">
        <v>694.45</v>
      </c>
      <c r="N77" s="276">
        <v>683.2</v>
      </c>
      <c r="O77" s="291">
        <v>13343000</v>
      </c>
      <c r="P77" s="292">
        <v>-3.2541075131599935E-2</v>
      </c>
    </row>
    <row r="78" spans="1:16" ht="15">
      <c r="A78" s="254">
        <v>68</v>
      </c>
      <c r="B78" s="363" t="s">
        <v>43</v>
      </c>
      <c r="C78" s="436" t="s">
        <v>110</v>
      </c>
      <c r="D78" s="437">
        <v>44371</v>
      </c>
      <c r="E78" s="288">
        <v>3013.1</v>
      </c>
      <c r="F78" s="288">
        <v>3002.7000000000003</v>
      </c>
      <c r="G78" s="289">
        <v>2978.9000000000005</v>
      </c>
      <c r="H78" s="289">
        <v>2944.7000000000003</v>
      </c>
      <c r="I78" s="289">
        <v>2920.9000000000005</v>
      </c>
      <c r="J78" s="289">
        <v>3036.9000000000005</v>
      </c>
      <c r="K78" s="289">
        <v>3060.7000000000007</v>
      </c>
      <c r="L78" s="289">
        <v>3094.9000000000005</v>
      </c>
      <c r="M78" s="276">
        <v>3026.5</v>
      </c>
      <c r="N78" s="276">
        <v>2968.5</v>
      </c>
      <c r="O78" s="291">
        <v>3998700</v>
      </c>
      <c r="P78" s="292">
        <v>1.5388131332368401E-2</v>
      </c>
    </row>
    <row r="79" spans="1:16" ht="15">
      <c r="A79" s="254">
        <v>69</v>
      </c>
      <c r="B79" s="343" t="s">
        <v>111</v>
      </c>
      <c r="C79" s="436" t="s">
        <v>112</v>
      </c>
      <c r="D79" s="437">
        <v>44371</v>
      </c>
      <c r="E79" s="288">
        <v>391.45</v>
      </c>
      <c r="F79" s="288">
        <v>392.9666666666667</v>
      </c>
      <c r="G79" s="289">
        <v>389.08333333333337</v>
      </c>
      <c r="H79" s="289">
        <v>386.7166666666667</v>
      </c>
      <c r="I79" s="289">
        <v>382.83333333333337</v>
      </c>
      <c r="J79" s="289">
        <v>395.33333333333337</v>
      </c>
      <c r="K79" s="289">
        <v>399.2166666666667</v>
      </c>
      <c r="L79" s="289">
        <v>401.58333333333337</v>
      </c>
      <c r="M79" s="276">
        <v>396.85</v>
      </c>
      <c r="N79" s="276">
        <v>390.6</v>
      </c>
      <c r="O79" s="291">
        <v>24570200</v>
      </c>
      <c r="P79" s="292">
        <v>-3.8047138047138045E-2</v>
      </c>
    </row>
    <row r="80" spans="1:16" ht="15">
      <c r="A80" s="254">
        <v>70</v>
      </c>
      <c r="B80" s="343" t="s">
        <v>72</v>
      </c>
      <c r="C80" s="436" t="s">
        <v>113</v>
      </c>
      <c r="D80" s="437">
        <v>44371</v>
      </c>
      <c r="E80" s="288">
        <v>298.5</v>
      </c>
      <c r="F80" s="288">
        <v>299.05</v>
      </c>
      <c r="G80" s="289">
        <v>296.75</v>
      </c>
      <c r="H80" s="289">
        <v>295</v>
      </c>
      <c r="I80" s="289">
        <v>292.7</v>
      </c>
      <c r="J80" s="289">
        <v>300.8</v>
      </c>
      <c r="K80" s="289">
        <v>303.10000000000008</v>
      </c>
      <c r="L80" s="289">
        <v>304.85000000000002</v>
      </c>
      <c r="M80" s="276">
        <v>301.35000000000002</v>
      </c>
      <c r="N80" s="276">
        <v>297.3</v>
      </c>
      <c r="O80" s="291">
        <v>22577400</v>
      </c>
      <c r="P80" s="292">
        <v>-1.2634313378202857E-2</v>
      </c>
    </row>
    <row r="81" spans="1:16" ht="15">
      <c r="A81" s="254">
        <v>71</v>
      </c>
      <c r="B81" s="343" t="s">
        <v>49</v>
      </c>
      <c r="C81" s="436" t="s">
        <v>114</v>
      </c>
      <c r="D81" s="437">
        <v>44371</v>
      </c>
      <c r="E81" s="288">
        <v>2394.1999999999998</v>
      </c>
      <c r="F81" s="288">
        <v>2387.3166666666671</v>
      </c>
      <c r="G81" s="289">
        <v>2376.983333333334</v>
      </c>
      <c r="H81" s="289">
        <v>2359.7666666666669</v>
      </c>
      <c r="I81" s="289">
        <v>2349.4333333333338</v>
      </c>
      <c r="J81" s="289">
        <v>2404.5333333333342</v>
      </c>
      <c r="K81" s="289">
        <v>2414.8666666666672</v>
      </c>
      <c r="L81" s="289">
        <v>2432.0833333333344</v>
      </c>
      <c r="M81" s="276">
        <v>2397.65</v>
      </c>
      <c r="N81" s="276">
        <v>2370.1</v>
      </c>
      <c r="O81" s="291">
        <v>8504100</v>
      </c>
      <c r="P81" s="292">
        <v>-1.725595154247077E-3</v>
      </c>
    </row>
    <row r="82" spans="1:16" ht="15">
      <c r="A82" s="254">
        <v>72</v>
      </c>
      <c r="B82" s="343" t="s">
        <v>56</v>
      </c>
      <c r="C82" s="436" t="s">
        <v>115</v>
      </c>
      <c r="D82" s="437">
        <v>44371</v>
      </c>
      <c r="E82" s="288">
        <v>309.35000000000002</v>
      </c>
      <c r="F82" s="288">
        <v>307.59999999999997</v>
      </c>
      <c r="G82" s="289">
        <v>302.74999999999994</v>
      </c>
      <c r="H82" s="289">
        <v>296.14999999999998</v>
      </c>
      <c r="I82" s="289">
        <v>291.29999999999995</v>
      </c>
      <c r="J82" s="289">
        <v>314.19999999999993</v>
      </c>
      <c r="K82" s="289">
        <v>319.04999999999995</v>
      </c>
      <c r="L82" s="289">
        <v>325.64999999999992</v>
      </c>
      <c r="M82" s="276">
        <v>312.45</v>
      </c>
      <c r="N82" s="276">
        <v>301</v>
      </c>
      <c r="O82" s="291">
        <v>26260100</v>
      </c>
      <c r="P82" s="292">
        <v>-7.3802755302864634E-2</v>
      </c>
    </row>
    <row r="83" spans="1:16" ht="15">
      <c r="A83" s="254">
        <v>73</v>
      </c>
      <c r="B83" s="343" t="s">
        <v>53</v>
      </c>
      <c r="C83" s="436" t="s">
        <v>116</v>
      </c>
      <c r="D83" s="437">
        <v>44371</v>
      </c>
      <c r="E83" s="288">
        <v>646.45000000000005</v>
      </c>
      <c r="F83" s="288">
        <v>644.0333333333333</v>
      </c>
      <c r="G83" s="289">
        <v>640.66666666666663</v>
      </c>
      <c r="H83" s="289">
        <v>634.88333333333333</v>
      </c>
      <c r="I83" s="289">
        <v>631.51666666666665</v>
      </c>
      <c r="J83" s="289">
        <v>649.81666666666661</v>
      </c>
      <c r="K83" s="289">
        <v>653.18333333333339</v>
      </c>
      <c r="L83" s="289">
        <v>658.96666666666658</v>
      </c>
      <c r="M83" s="276">
        <v>647.4</v>
      </c>
      <c r="N83" s="276">
        <v>638.25</v>
      </c>
      <c r="O83" s="291">
        <v>69135000</v>
      </c>
      <c r="P83" s="292">
        <v>-2.0839535576064306E-3</v>
      </c>
    </row>
    <row r="84" spans="1:16" ht="15">
      <c r="A84" s="254">
        <v>74</v>
      </c>
      <c r="B84" s="343" t="s">
        <v>56</v>
      </c>
      <c r="C84" s="436" t="s">
        <v>252</v>
      </c>
      <c r="D84" s="437">
        <v>44371</v>
      </c>
      <c r="E84" s="288">
        <v>1509</v>
      </c>
      <c r="F84" s="288">
        <v>1510.9333333333334</v>
      </c>
      <c r="G84" s="289">
        <v>1500.6166666666668</v>
      </c>
      <c r="H84" s="289">
        <v>1492.2333333333333</v>
      </c>
      <c r="I84" s="289">
        <v>1481.9166666666667</v>
      </c>
      <c r="J84" s="289">
        <v>1519.3166666666668</v>
      </c>
      <c r="K84" s="289">
        <v>1529.6333333333334</v>
      </c>
      <c r="L84" s="289">
        <v>1538.0166666666669</v>
      </c>
      <c r="M84" s="276">
        <v>1521.25</v>
      </c>
      <c r="N84" s="276">
        <v>1502.55</v>
      </c>
      <c r="O84" s="291">
        <v>1231650</v>
      </c>
      <c r="P84" s="292">
        <v>2.0781965480803098E-2</v>
      </c>
    </row>
    <row r="85" spans="1:16" ht="15">
      <c r="A85" s="254">
        <v>75</v>
      </c>
      <c r="B85" s="343" t="s">
        <v>56</v>
      </c>
      <c r="C85" s="436" t="s">
        <v>117</v>
      </c>
      <c r="D85" s="437">
        <v>44371</v>
      </c>
      <c r="E85" s="288">
        <v>587.85</v>
      </c>
      <c r="F85" s="288">
        <v>587.7166666666667</v>
      </c>
      <c r="G85" s="289">
        <v>583.58333333333337</v>
      </c>
      <c r="H85" s="289">
        <v>579.31666666666672</v>
      </c>
      <c r="I85" s="289">
        <v>575.18333333333339</v>
      </c>
      <c r="J85" s="289">
        <v>591.98333333333335</v>
      </c>
      <c r="K85" s="289">
        <v>596.11666666666656</v>
      </c>
      <c r="L85" s="289">
        <v>600.38333333333333</v>
      </c>
      <c r="M85" s="276">
        <v>591.85</v>
      </c>
      <c r="N85" s="276">
        <v>583.45000000000005</v>
      </c>
      <c r="O85" s="291">
        <v>4515000</v>
      </c>
      <c r="P85" s="292">
        <v>-1.6018306636155607E-2</v>
      </c>
    </row>
    <row r="86" spans="1:16" ht="15">
      <c r="A86" s="254">
        <v>76</v>
      </c>
      <c r="B86" s="343" t="s">
        <v>67</v>
      </c>
      <c r="C86" s="436" t="s">
        <v>118</v>
      </c>
      <c r="D86" s="437">
        <v>44371</v>
      </c>
      <c r="E86" s="288">
        <v>9.75</v>
      </c>
      <c r="F86" s="288">
        <v>9.7833333333333332</v>
      </c>
      <c r="G86" s="289">
        <v>9.6666666666666661</v>
      </c>
      <c r="H86" s="289">
        <v>9.5833333333333321</v>
      </c>
      <c r="I86" s="289">
        <v>9.466666666666665</v>
      </c>
      <c r="J86" s="289">
        <v>9.8666666666666671</v>
      </c>
      <c r="K86" s="289">
        <v>9.9833333333333343</v>
      </c>
      <c r="L86" s="289">
        <v>10.066666666666668</v>
      </c>
      <c r="M86" s="276">
        <v>9.9</v>
      </c>
      <c r="N86" s="276">
        <v>9.6999999999999993</v>
      </c>
      <c r="O86" s="291">
        <v>730730000</v>
      </c>
      <c r="P86" s="292">
        <v>-3.5318823978617792E-3</v>
      </c>
    </row>
    <row r="87" spans="1:16" ht="15">
      <c r="A87" s="254">
        <v>77</v>
      </c>
      <c r="B87" s="343" t="s">
        <v>53</v>
      </c>
      <c r="C87" s="436" t="s">
        <v>119</v>
      </c>
      <c r="D87" s="437">
        <v>44371</v>
      </c>
      <c r="E87" s="288">
        <v>59.75</v>
      </c>
      <c r="F87" s="288">
        <v>60</v>
      </c>
      <c r="G87" s="289">
        <v>59.35</v>
      </c>
      <c r="H87" s="289">
        <v>58.95</v>
      </c>
      <c r="I87" s="289">
        <v>58.300000000000004</v>
      </c>
      <c r="J87" s="289">
        <v>60.4</v>
      </c>
      <c r="K87" s="289">
        <v>61.050000000000004</v>
      </c>
      <c r="L87" s="289">
        <v>61.449999999999996</v>
      </c>
      <c r="M87" s="276">
        <v>60.65</v>
      </c>
      <c r="N87" s="276">
        <v>59.6</v>
      </c>
      <c r="O87" s="291">
        <v>138054000</v>
      </c>
      <c r="P87" s="292">
        <v>-5.8831577507182922E-3</v>
      </c>
    </row>
    <row r="88" spans="1:16" ht="15">
      <c r="A88" s="254">
        <v>78</v>
      </c>
      <c r="B88" s="343" t="s">
        <v>72</v>
      </c>
      <c r="C88" s="436" t="s">
        <v>120</v>
      </c>
      <c r="D88" s="437">
        <v>44371</v>
      </c>
      <c r="E88" s="288">
        <v>540.29999999999995</v>
      </c>
      <c r="F88" s="288">
        <v>539.83333333333337</v>
      </c>
      <c r="G88" s="289">
        <v>533.86666666666679</v>
      </c>
      <c r="H88" s="289">
        <v>527.43333333333339</v>
      </c>
      <c r="I88" s="289">
        <v>521.46666666666681</v>
      </c>
      <c r="J88" s="289">
        <v>546.26666666666677</v>
      </c>
      <c r="K88" s="289">
        <v>552.23333333333323</v>
      </c>
      <c r="L88" s="289">
        <v>558.66666666666674</v>
      </c>
      <c r="M88" s="276">
        <v>545.79999999999995</v>
      </c>
      <c r="N88" s="276">
        <v>533.4</v>
      </c>
      <c r="O88" s="291">
        <v>9186375</v>
      </c>
      <c r="P88" s="292">
        <v>-2.6235242675994752E-2</v>
      </c>
    </row>
    <row r="89" spans="1:16" ht="15">
      <c r="A89" s="254">
        <v>79</v>
      </c>
      <c r="B89" s="343" t="s">
        <v>39</v>
      </c>
      <c r="C89" s="436" t="s">
        <v>121</v>
      </c>
      <c r="D89" s="437">
        <v>44371</v>
      </c>
      <c r="E89" s="288">
        <v>1797.2</v>
      </c>
      <c r="F89" s="288">
        <v>1796.1000000000001</v>
      </c>
      <c r="G89" s="289">
        <v>1786.1000000000004</v>
      </c>
      <c r="H89" s="289">
        <v>1775.0000000000002</v>
      </c>
      <c r="I89" s="289">
        <v>1765.0000000000005</v>
      </c>
      <c r="J89" s="289">
        <v>1807.2000000000003</v>
      </c>
      <c r="K89" s="289">
        <v>1817.1999999999998</v>
      </c>
      <c r="L89" s="289">
        <v>1828.3000000000002</v>
      </c>
      <c r="M89" s="276">
        <v>1806.1</v>
      </c>
      <c r="N89" s="276">
        <v>1785</v>
      </c>
      <c r="O89" s="291">
        <v>3258500</v>
      </c>
      <c r="P89" s="292">
        <v>3.6962883104882179E-3</v>
      </c>
    </row>
    <row r="90" spans="1:16" ht="15">
      <c r="A90" s="254">
        <v>80</v>
      </c>
      <c r="B90" s="343" t="s">
        <v>53</v>
      </c>
      <c r="C90" s="436" t="s">
        <v>122</v>
      </c>
      <c r="D90" s="437">
        <v>44371</v>
      </c>
      <c r="E90" s="288">
        <v>1037.4000000000001</v>
      </c>
      <c r="F90" s="288">
        <v>1039.7833333333335</v>
      </c>
      <c r="G90" s="289">
        <v>1025.116666666667</v>
      </c>
      <c r="H90" s="289">
        <v>1012.8333333333335</v>
      </c>
      <c r="I90" s="289">
        <v>998.16666666666697</v>
      </c>
      <c r="J90" s="289">
        <v>1052.0666666666671</v>
      </c>
      <c r="K90" s="289">
        <v>1066.7333333333336</v>
      </c>
      <c r="L90" s="289">
        <v>1079.0166666666671</v>
      </c>
      <c r="M90" s="276">
        <v>1054.45</v>
      </c>
      <c r="N90" s="276">
        <v>1027.5</v>
      </c>
      <c r="O90" s="291">
        <v>18919800</v>
      </c>
      <c r="P90" s="292">
        <v>1.0818868105976823E-2</v>
      </c>
    </row>
    <row r="91" spans="1:16" ht="15">
      <c r="A91" s="254">
        <v>81</v>
      </c>
      <c r="B91" s="343" t="s">
        <v>67</v>
      </c>
      <c r="C91" s="436" t="s">
        <v>822</v>
      </c>
      <c r="D91" s="437">
        <v>44371</v>
      </c>
      <c r="E91" s="288">
        <v>255.05</v>
      </c>
      <c r="F91" s="288">
        <v>255.33333333333337</v>
      </c>
      <c r="G91" s="289">
        <v>253.31666666666672</v>
      </c>
      <c r="H91" s="289">
        <v>251.58333333333334</v>
      </c>
      <c r="I91" s="289">
        <v>249.56666666666669</v>
      </c>
      <c r="J91" s="289">
        <v>257.06666666666672</v>
      </c>
      <c r="K91" s="289">
        <v>259.08333333333337</v>
      </c>
      <c r="L91" s="289">
        <v>260.81666666666678</v>
      </c>
      <c r="M91" s="276">
        <v>257.35000000000002</v>
      </c>
      <c r="N91" s="276">
        <v>253.6</v>
      </c>
      <c r="O91" s="291">
        <v>9620800</v>
      </c>
      <c r="P91" s="292">
        <v>1.6267376515823721E-2</v>
      </c>
    </row>
    <row r="92" spans="1:16" ht="15">
      <c r="A92" s="254">
        <v>82</v>
      </c>
      <c r="B92" s="343" t="s">
        <v>106</v>
      </c>
      <c r="C92" s="436" t="s">
        <v>124</v>
      </c>
      <c r="D92" s="437">
        <v>44371</v>
      </c>
      <c r="E92" s="402">
        <v>1474.7</v>
      </c>
      <c r="F92" s="402">
        <v>1472</v>
      </c>
      <c r="G92" s="403">
        <v>1467.2</v>
      </c>
      <c r="H92" s="403">
        <v>1459.7</v>
      </c>
      <c r="I92" s="403">
        <v>1454.9</v>
      </c>
      <c r="J92" s="403">
        <v>1479.5</v>
      </c>
      <c r="K92" s="403">
        <v>1484.3000000000002</v>
      </c>
      <c r="L92" s="403">
        <v>1491.8</v>
      </c>
      <c r="M92" s="404">
        <v>1476.8</v>
      </c>
      <c r="N92" s="404">
        <v>1464.5</v>
      </c>
      <c r="O92" s="405">
        <v>33113400</v>
      </c>
      <c r="P92" s="406">
        <v>-2.0794155938087663E-3</v>
      </c>
    </row>
    <row r="93" spans="1:16" ht="15">
      <c r="A93" s="254">
        <v>83</v>
      </c>
      <c r="B93" s="343" t="s">
        <v>72</v>
      </c>
      <c r="C93" s="436" t="s">
        <v>125</v>
      </c>
      <c r="D93" s="437">
        <v>44371</v>
      </c>
      <c r="E93" s="288">
        <v>115.85</v>
      </c>
      <c r="F93" s="288">
        <v>115.65000000000002</v>
      </c>
      <c r="G93" s="289">
        <v>114.85000000000004</v>
      </c>
      <c r="H93" s="289">
        <v>113.85000000000002</v>
      </c>
      <c r="I93" s="289">
        <v>113.05000000000004</v>
      </c>
      <c r="J93" s="289">
        <v>116.65000000000003</v>
      </c>
      <c r="K93" s="289">
        <v>117.45000000000002</v>
      </c>
      <c r="L93" s="289">
        <v>118.45000000000003</v>
      </c>
      <c r="M93" s="276">
        <v>116.45</v>
      </c>
      <c r="N93" s="276">
        <v>114.65</v>
      </c>
      <c r="O93" s="291">
        <v>53092000</v>
      </c>
      <c r="P93" s="292">
        <v>-3.1883370866421713E-2</v>
      </c>
    </row>
    <row r="94" spans="1:16" ht="15">
      <c r="A94" s="254">
        <v>84</v>
      </c>
      <c r="B94" s="363" t="s">
        <v>39</v>
      </c>
      <c r="C94" s="436" t="s">
        <v>772</v>
      </c>
      <c r="D94" s="437">
        <v>44371</v>
      </c>
      <c r="E94" s="288">
        <v>2106.1</v>
      </c>
      <c r="F94" s="288">
        <v>2106.4500000000003</v>
      </c>
      <c r="G94" s="289">
        <v>2064.9000000000005</v>
      </c>
      <c r="H94" s="289">
        <v>2023.7000000000003</v>
      </c>
      <c r="I94" s="289">
        <v>1982.1500000000005</v>
      </c>
      <c r="J94" s="289">
        <v>2147.6500000000005</v>
      </c>
      <c r="K94" s="289">
        <v>2189.2000000000007</v>
      </c>
      <c r="L94" s="289">
        <v>2230.4000000000005</v>
      </c>
      <c r="M94" s="276">
        <v>2148</v>
      </c>
      <c r="N94" s="276">
        <v>2065.25</v>
      </c>
      <c r="O94" s="291">
        <v>2016300</v>
      </c>
      <c r="P94" s="292">
        <v>0.10864903502501787</v>
      </c>
    </row>
    <row r="95" spans="1:16" ht="15">
      <c r="A95" s="254">
        <v>85</v>
      </c>
      <c r="B95" s="343" t="s">
        <v>49</v>
      </c>
      <c r="C95" s="436" t="s">
        <v>126</v>
      </c>
      <c r="D95" s="437">
        <v>44371</v>
      </c>
      <c r="E95" s="288">
        <v>207.45</v>
      </c>
      <c r="F95" s="288">
        <v>207.75</v>
      </c>
      <c r="G95" s="289">
        <v>206.9</v>
      </c>
      <c r="H95" s="289">
        <v>206.35</v>
      </c>
      <c r="I95" s="289">
        <v>205.5</v>
      </c>
      <c r="J95" s="289">
        <v>208.3</v>
      </c>
      <c r="K95" s="289">
        <v>209.15000000000003</v>
      </c>
      <c r="L95" s="289">
        <v>209.70000000000002</v>
      </c>
      <c r="M95" s="276">
        <v>208.6</v>
      </c>
      <c r="N95" s="276">
        <v>207.2</v>
      </c>
      <c r="O95" s="291">
        <v>173270400</v>
      </c>
      <c r="P95" s="292">
        <v>4.6571174113106727E-3</v>
      </c>
    </row>
    <row r="96" spans="1:16" ht="15">
      <c r="A96" s="254">
        <v>86</v>
      </c>
      <c r="B96" s="343" t="s">
        <v>111</v>
      </c>
      <c r="C96" s="436" t="s">
        <v>127</v>
      </c>
      <c r="D96" s="437">
        <v>44371</v>
      </c>
      <c r="E96" s="288">
        <v>422.5</v>
      </c>
      <c r="F96" s="288">
        <v>424.13333333333338</v>
      </c>
      <c r="G96" s="289">
        <v>418.46666666666675</v>
      </c>
      <c r="H96" s="289">
        <v>414.43333333333339</v>
      </c>
      <c r="I96" s="289">
        <v>408.76666666666677</v>
      </c>
      <c r="J96" s="289">
        <v>428.16666666666674</v>
      </c>
      <c r="K96" s="289">
        <v>433.83333333333337</v>
      </c>
      <c r="L96" s="289">
        <v>437.86666666666673</v>
      </c>
      <c r="M96" s="276">
        <v>429.8</v>
      </c>
      <c r="N96" s="276">
        <v>420.1</v>
      </c>
      <c r="O96" s="291">
        <v>33327500</v>
      </c>
      <c r="P96" s="292">
        <v>-2.8777502549905288E-2</v>
      </c>
    </row>
    <row r="97" spans="1:16" ht="15">
      <c r="A97" s="254">
        <v>87</v>
      </c>
      <c r="B97" s="343" t="s">
        <v>111</v>
      </c>
      <c r="C97" s="436" t="s">
        <v>128</v>
      </c>
      <c r="D97" s="437">
        <v>44371</v>
      </c>
      <c r="E97" s="288">
        <v>727.2</v>
      </c>
      <c r="F97" s="288">
        <v>727.91666666666663</v>
      </c>
      <c r="G97" s="289">
        <v>721.2833333333333</v>
      </c>
      <c r="H97" s="289">
        <v>715.36666666666667</v>
      </c>
      <c r="I97" s="289">
        <v>708.73333333333335</v>
      </c>
      <c r="J97" s="289">
        <v>733.83333333333326</v>
      </c>
      <c r="K97" s="289">
        <v>740.4666666666667</v>
      </c>
      <c r="L97" s="289">
        <v>746.38333333333321</v>
      </c>
      <c r="M97" s="276">
        <v>734.55</v>
      </c>
      <c r="N97" s="276">
        <v>722</v>
      </c>
      <c r="O97" s="291">
        <v>36744300</v>
      </c>
      <c r="P97" s="292">
        <v>2.9400955531054757E-4</v>
      </c>
    </row>
    <row r="98" spans="1:16" ht="15">
      <c r="A98" s="254">
        <v>88</v>
      </c>
      <c r="B98" s="343" t="s">
        <v>39</v>
      </c>
      <c r="C98" s="436" t="s">
        <v>129</v>
      </c>
      <c r="D98" s="437">
        <v>44371</v>
      </c>
      <c r="E98" s="288">
        <v>3189</v>
      </c>
      <c r="F98" s="288">
        <v>3190.0833333333335</v>
      </c>
      <c r="G98" s="289">
        <v>3145.916666666667</v>
      </c>
      <c r="H98" s="289">
        <v>3102.8333333333335</v>
      </c>
      <c r="I98" s="289">
        <v>3058.666666666667</v>
      </c>
      <c r="J98" s="289">
        <v>3233.166666666667</v>
      </c>
      <c r="K98" s="289">
        <v>3277.3333333333339</v>
      </c>
      <c r="L98" s="289">
        <v>3320.416666666667</v>
      </c>
      <c r="M98" s="276">
        <v>3234.25</v>
      </c>
      <c r="N98" s="276">
        <v>3147</v>
      </c>
      <c r="O98" s="291">
        <v>1537750</v>
      </c>
      <c r="P98" s="292">
        <v>6.9367176634214184E-2</v>
      </c>
    </row>
    <row r="99" spans="1:16" ht="15">
      <c r="A99" s="254">
        <v>89</v>
      </c>
      <c r="B99" s="343" t="s">
        <v>53</v>
      </c>
      <c r="C99" s="436" t="s">
        <v>131</v>
      </c>
      <c r="D99" s="437">
        <v>44371</v>
      </c>
      <c r="E99" s="288">
        <v>1777.65</v>
      </c>
      <c r="F99" s="288">
        <v>1778.0833333333333</v>
      </c>
      <c r="G99" s="289">
        <v>1769.2666666666664</v>
      </c>
      <c r="H99" s="289">
        <v>1760.8833333333332</v>
      </c>
      <c r="I99" s="289">
        <v>1752.0666666666664</v>
      </c>
      <c r="J99" s="289">
        <v>1786.4666666666665</v>
      </c>
      <c r="K99" s="289">
        <v>1795.2833333333335</v>
      </c>
      <c r="L99" s="289">
        <v>1803.6666666666665</v>
      </c>
      <c r="M99" s="276">
        <v>1786.9</v>
      </c>
      <c r="N99" s="276">
        <v>1769.7</v>
      </c>
      <c r="O99" s="291">
        <v>13770800</v>
      </c>
      <c r="P99" s="292">
        <v>1.746660361744887E-2</v>
      </c>
    </row>
    <row r="100" spans="1:16" ht="15">
      <c r="A100" s="254">
        <v>90</v>
      </c>
      <c r="B100" s="343" t="s">
        <v>56</v>
      </c>
      <c r="C100" s="436" t="s">
        <v>132</v>
      </c>
      <c r="D100" s="437">
        <v>44371</v>
      </c>
      <c r="E100" s="288">
        <v>98.95</v>
      </c>
      <c r="F100" s="288">
        <v>99.45</v>
      </c>
      <c r="G100" s="289">
        <v>97.300000000000011</v>
      </c>
      <c r="H100" s="289">
        <v>95.65</v>
      </c>
      <c r="I100" s="289">
        <v>93.500000000000014</v>
      </c>
      <c r="J100" s="289">
        <v>101.10000000000001</v>
      </c>
      <c r="K100" s="289">
        <v>103.25000000000001</v>
      </c>
      <c r="L100" s="289">
        <v>104.9</v>
      </c>
      <c r="M100" s="276">
        <v>101.6</v>
      </c>
      <c r="N100" s="276">
        <v>97.8</v>
      </c>
      <c r="O100" s="291">
        <v>70910104</v>
      </c>
      <c r="P100" s="292">
        <v>3.5039729060831054E-2</v>
      </c>
    </row>
    <row r="101" spans="1:16" ht="15">
      <c r="A101" s="254">
        <v>91</v>
      </c>
      <c r="B101" s="343" t="s">
        <v>39</v>
      </c>
      <c r="C101" s="436" t="s">
        <v>348</v>
      </c>
      <c r="D101" s="437">
        <v>44371</v>
      </c>
      <c r="E101" s="288">
        <v>3195.35</v>
      </c>
      <c r="F101" s="288">
        <v>3205.0166666666664</v>
      </c>
      <c r="G101" s="289">
        <v>3153.4333333333329</v>
      </c>
      <c r="H101" s="289">
        <v>3111.5166666666664</v>
      </c>
      <c r="I101" s="289">
        <v>3059.9333333333329</v>
      </c>
      <c r="J101" s="289">
        <v>3246.9333333333329</v>
      </c>
      <c r="K101" s="289">
        <v>3298.5166666666669</v>
      </c>
      <c r="L101" s="289">
        <v>3340.4333333333329</v>
      </c>
      <c r="M101" s="276">
        <v>3256.6</v>
      </c>
      <c r="N101" s="276">
        <v>3163.1</v>
      </c>
      <c r="O101" s="291">
        <v>422250</v>
      </c>
      <c r="P101" s="292">
        <v>-1.4585764294049008E-2</v>
      </c>
    </row>
    <row r="102" spans="1:16" ht="15">
      <c r="A102" s="254">
        <v>92</v>
      </c>
      <c r="B102" s="343" t="s">
        <v>56</v>
      </c>
      <c r="C102" s="436" t="s">
        <v>133</v>
      </c>
      <c r="D102" s="437">
        <v>44371</v>
      </c>
      <c r="E102" s="288">
        <v>523.65</v>
      </c>
      <c r="F102" s="288">
        <v>525.0333333333333</v>
      </c>
      <c r="G102" s="289">
        <v>521.01666666666665</v>
      </c>
      <c r="H102" s="289">
        <v>518.38333333333333</v>
      </c>
      <c r="I102" s="289">
        <v>514.36666666666667</v>
      </c>
      <c r="J102" s="289">
        <v>527.66666666666663</v>
      </c>
      <c r="K102" s="289">
        <v>531.68333333333328</v>
      </c>
      <c r="L102" s="289">
        <v>534.31666666666661</v>
      </c>
      <c r="M102" s="276">
        <v>529.04999999999995</v>
      </c>
      <c r="N102" s="276">
        <v>522.4</v>
      </c>
      <c r="O102" s="291">
        <v>10074000</v>
      </c>
      <c r="P102" s="292">
        <v>1.9842073294189109E-2</v>
      </c>
    </row>
    <row r="103" spans="1:16" ht="15">
      <c r="A103" s="254">
        <v>93</v>
      </c>
      <c r="B103" s="343" t="s">
        <v>63</v>
      </c>
      <c r="C103" s="436" t="s">
        <v>134</v>
      </c>
      <c r="D103" s="437">
        <v>44371</v>
      </c>
      <c r="E103" s="288">
        <v>1512.4</v>
      </c>
      <c r="F103" s="288">
        <v>1516.0166666666667</v>
      </c>
      <c r="G103" s="289">
        <v>1505.4333333333334</v>
      </c>
      <c r="H103" s="289">
        <v>1498.4666666666667</v>
      </c>
      <c r="I103" s="289">
        <v>1487.8833333333334</v>
      </c>
      <c r="J103" s="289">
        <v>1522.9833333333333</v>
      </c>
      <c r="K103" s="289">
        <v>1533.5666666666668</v>
      </c>
      <c r="L103" s="289">
        <v>1540.5333333333333</v>
      </c>
      <c r="M103" s="276">
        <v>1526.6</v>
      </c>
      <c r="N103" s="276">
        <v>1509.05</v>
      </c>
      <c r="O103" s="291">
        <v>14590050</v>
      </c>
      <c r="P103" s="292">
        <v>1.4878809695224381E-2</v>
      </c>
    </row>
    <row r="104" spans="1:16" ht="15">
      <c r="A104" s="254">
        <v>94</v>
      </c>
      <c r="B104" s="343" t="s">
        <v>106</v>
      </c>
      <c r="C104" s="436" t="s">
        <v>260</v>
      </c>
      <c r="D104" s="437">
        <v>44371</v>
      </c>
      <c r="E104" s="288">
        <v>4152.5</v>
      </c>
      <c r="F104" s="288">
        <v>4158.833333333333</v>
      </c>
      <c r="G104" s="289">
        <v>4108.6666666666661</v>
      </c>
      <c r="H104" s="289">
        <v>4064.833333333333</v>
      </c>
      <c r="I104" s="289">
        <v>4014.6666666666661</v>
      </c>
      <c r="J104" s="289">
        <v>4202.6666666666661</v>
      </c>
      <c r="K104" s="289">
        <v>4252.8333333333321</v>
      </c>
      <c r="L104" s="289">
        <v>4296.6666666666661</v>
      </c>
      <c r="M104" s="276">
        <v>4209</v>
      </c>
      <c r="N104" s="276">
        <v>4115</v>
      </c>
      <c r="O104" s="291">
        <v>585150</v>
      </c>
      <c r="P104" s="292">
        <v>-1.5644713600807471E-2</v>
      </c>
    </row>
    <row r="105" spans="1:16" ht="15">
      <c r="A105" s="254">
        <v>95</v>
      </c>
      <c r="B105" s="343" t="s">
        <v>106</v>
      </c>
      <c r="C105" s="436" t="s">
        <v>259</v>
      </c>
      <c r="D105" s="437">
        <v>44371</v>
      </c>
      <c r="E105" s="288">
        <v>2863.9</v>
      </c>
      <c r="F105" s="288">
        <v>2866.1</v>
      </c>
      <c r="G105" s="289">
        <v>2844.7</v>
      </c>
      <c r="H105" s="289">
        <v>2825.5</v>
      </c>
      <c r="I105" s="289">
        <v>2804.1</v>
      </c>
      <c r="J105" s="289">
        <v>2885.2999999999997</v>
      </c>
      <c r="K105" s="289">
        <v>2906.7000000000003</v>
      </c>
      <c r="L105" s="289">
        <v>2925.8999999999996</v>
      </c>
      <c r="M105" s="276">
        <v>2887.5</v>
      </c>
      <c r="N105" s="276">
        <v>2846.9</v>
      </c>
      <c r="O105" s="291">
        <v>486600</v>
      </c>
      <c r="P105" s="292">
        <v>-5.7707203718048022E-2</v>
      </c>
    </row>
    <row r="106" spans="1:16" ht="15">
      <c r="A106" s="254">
        <v>96</v>
      </c>
      <c r="B106" s="343" t="s">
        <v>51</v>
      </c>
      <c r="C106" s="436" t="s">
        <v>135</v>
      </c>
      <c r="D106" s="437">
        <v>44371</v>
      </c>
      <c r="E106" s="288">
        <v>1189.3499999999999</v>
      </c>
      <c r="F106" s="288">
        <v>1191.9833333333333</v>
      </c>
      <c r="G106" s="289">
        <v>1181.9666666666667</v>
      </c>
      <c r="H106" s="289">
        <v>1174.5833333333333</v>
      </c>
      <c r="I106" s="289">
        <v>1164.5666666666666</v>
      </c>
      <c r="J106" s="289">
        <v>1199.3666666666668</v>
      </c>
      <c r="K106" s="289">
        <v>1209.3833333333337</v>
      </c>
      <c r="L106" s="289">
        <v>1216.7666666666669</v>
      </c>
      <c r="M106" s="276">
        <v>1202</v>
      </c>
      <c r="N106" s="276">
        <v>1184.5999999999999</v>
      </c>
      <c r="O106" s="291">
        <v>7807250</v>
      </c>
      <c r="P106" s="292">
        <v>1.4020755133583572E-2</v>
      </c>
    </row>
    <row r="107" spans="1:16" ht="15">
      <c r="A107" s="254">
        <v>97</v>
      </c>
      <c r="B107" s="343" t="s">
        <v>43</v>
      </c>
      <c r="C107" s="436" t="s">
        <v>136</v>
      </c>
      <c r="D107" s="437">
        <v>44371</v>
      </c>
      <c r="E107" s="288">
        <v>810.25</v>
      </c>
      <c r="F107" s="288">
        <v>811.25</v>
      </c>
      <c r="G107" s="289">
        <v>807.1</v>
      </c>
      <c r="H107" s="289">
        <v>803.95</v>
      </c>
      <c r="I107" s="289">
        <v>799.80000000000007</v>
      </c>
      <c r="J107" s="289">
        <v>814.4</v>
      </c>
      <c r="K107" s="289">
        <v>818.55000000000007</v>
      </c>
      <c r="L107" s="289">
        <v>821.69999999999993</v>
      </c>
      <c r="M107" s="276">
        <v>815.4</v>
      </c>
      <c r="N107" s="276">
        <v>808.1</v>
      </c>
      <c r="O107" s="291">
        <v>9163700</v>
      </c>
      <c r="P107" s="292">
        <v>8.4739234265464904E-3</v>
      </c>
    </row>
    <row r="108" spans="1:16" ht="15">
      <c r="A108" s="254">
        <v>98</v>
      </c>
      <c r="B108" s="343" t="s">
        <v>56</v>
      </c>
      <c r="C108" s="436" t="s">
        <v>137</v>
      </c>
      <c r="D108" s="437">
        <v>44371</v>
      </c>
      <c r="E108" s="288">
        <v>171.75</v>
      </c>
      <c r="F108" s="288">
        <v>172.5</v>
      </c>
      <c r="G108" s="289">
        <v>170.5</v>
      </c>
      <c r="H108" s="289">
        <v>169.25</v>
      </c>
      <c r="I108" s="289">
        <v>167.25</v>
      </c>
      <c r="J108" s="289">
        <v>173.75</v>
      </c>
      <c r="K108" s="289">
        <v>175.75</v>
      </c>
      <c r="L108" s="289">
        <v>177</v>
      </c>
      <c r="M108" s="276">
        <v>174.5</v>
      </c>
      <c r="N108" s="276">
        <v>171.25</v>
      </c>
      <c r="O108" s="291">
        <v>42108000</v>
      </c>
      <c r="P108" s="292">
        <v>-2.3106904231625834E-2</v>
      </c>
    </row>
    <row r="109" spans="1:16" ht="15">
      <c r="A109" s="254">
        <v>99</v>
      </c>
      <c r="B109" s="343" t="s">
        <v>56</v>
      </c>
      <c r="C109" s="436" t="s">
        <v>138</v>
      </c>
      <c r="D109" s="437">
        <v>44371</v>
      </c>
      <c r="E109" s="288">
        <v>168.95</v>
      </c>
      <c r="F109" s="288">
        <v>167.96666666666667</v>
      </c>
      <c r="G109" s="289">
        <v>166.18333333333334</v>
      </c>
      <c r="H109" s="289">
        <v>163.41666666666666</v>
      </c>
      <c r="I109" s="289">
        <v>161.63333333333333</v>
      </c>
      <c r="J109" s="289">
        <v>170.73333333333335</v>
      </c>
      <c r="K109" s="289">
        <v>172.51666666666671</v>
      </c>
      <c r="L109" s="289">
        <v>175.28333333333336</v>
      </c>
      <c r="M109" s="276">
        <v>169.75</v>
      </c>
      <c r="N109" s="276">
        <v>165.2</v>
      </c>
      <c r="O109" s="291">
        <v>27594000</v>
      </c>
      <c r="P109" s="292">
        <v>-1.0967741935483871E-2</v>
      </c>
    </row>
    <row r="110" spans="1:16" ht="15">
      <c r="A110" s="254">
        <v>100</v>
      </c>
      <c r="B110" s="343" t="s">
        <v>49</v>
      </c>
      <c r="C110" s="436" t="s">
        <v>139</v>
      </c>
      <c r="D110" s="437">
        <v>44371</v>
      </c>
      <c r="E110" s="288">
        <v>506.95</v>
      </c>
      <c r="F110" s="288">
        <v>505</v>
      </c>
      <c r="G110" s="289">
        <v>498.55</v>
      </c>
      <c r="H110" s="289">
        <v>490.15000000000003</v>
      </c>
      <c r="I110" s="289">
        <v>483.70000000000005</v>
      </c>
      <c r="J110" s="289">
        <v>513.4</v>
      </c>
      <c r="K110" s="289">
        <v>519.85</v>
      </c>
      <c r="L110" s="289">
        <v>528.25</v>
      </c>
      <c r="M110" s="276">
        <v>511.45</v>
      </c>
      <c r="N110" s="276">
        <v>496.6</v>
      </c>
      <c r="O110" s="291">
        <v>5166000</v>
      </c>
      <c r="P110" s="292">
        <v>3.237410071942446E-2</v>
      </c>
    </row>
    <row r="111" spans="1:16" ht="15">
      <c r="A111" s="254">
        <v>101</v>
      </c>
      <c r="B111" s="343" t="s">
        <v>43</v>
      </c>
      <c r="C111" s="436" t="s">
        <v>140</v>
      </c>
      <c r="D111" s="437">
        <v>44371</v>
      </c>
      <c r="E111" s="288">
        <v>7193.55</v>
      </c>
      <c r="F111" s="288">
        <v>7208.3833333333341</v>
      </c>
      <c r="G111" s="289">
        <v>7167.7666666666682</v>
      </c>
      <c r="H111" s="289">
        <v>7141.9833333333345</v>
      </c>
      <c r="I111" s="289">
        <v>7101.3666666666686</v>
      </c>
      <c r="J111" s="289">
        <v>7234.1666666666679</v>
      </c>
      <c r="K111" s="289">
        <v>7274.7833333333347</v>
      </c>
      <c r="L111" s="289">
        <v>7300.5666666666675</v>
      </c>
      <c r="M111" s="276">
        <v>7249</v>
      </c>
      <c r="N111" s="276">
        <v>7182.6</v>
      </c>
      <c r="O111" s="291">
        <v>1928000</v>
      </c>
      <c r="P111" s="292">
        <v>2.1240531807828804E-2</v>
      </c>
    </row>
    <row r="112" spans="1:16" ht="15">
      <c r="A112" s="254">
        <v>102</v>
      </c>
      <c r="B112" s="343" t="s">
        <v>49</v>
      </c>
      <c r="C112" s="436" t="s">
        <v>141</v>
      </c>
      <c r="D112" s="437">
        <v>44371</v>
      </c>
      <c r="E112" s="288">
        <v>653.5</v>
      </c>
      <c r="F112" s="288">
        <v>653.69999999999993</v>
      </c>
      <c r="G112" s="289">
        <v>648.04999999999984</v>
      </c>
      <c r="H112" s="289">
        <v>642.59999999999991</v>
      </c>
      <c r="I112" s="289">
        <v>636.94999999999982</v>
      </c>
      <c r="J112" s="289">
        <v>659.14999999999986</v>
      </c>
      <c r="K112" s="289">
        <v>664.8</v>
      </c>
      <c r="L112" s="289">
        <v>670.24999999999989</v>
      </c>
      <c r="M112" s="276">
        <v>659.35</v>
      </c>
      <c r="N112" s="276">
        <v>648.25</v>
      </c>
      <c r="O112" s="291">
        <v>10655000</v>
      </c>
      <c r="P112" s="292">
        <v>-1.4680383770662352E-2</v>
      </c>
    </row>
    <row r="113" spans="1:16" ht="15">
      <c r="A113" s="254">
        <v>103</v>
      </c>
      <c r="B113" s="343" t="s">
        <v>56</v>
      </c>
      <c r="C113" s="436" t="s">
        <v>142</v>
      </c>
      <c r="D113" s="437">
        <v>44371</v>
      </c>
      <c r="E113" s="288">
        <v>1026.55</v>
      </c>
      <c r="F113" s="288">
        <v>1019.75</v>
      </c>
      <c r="G113" s="289">
        <v>1010</v>
      </c>
      <c r="H113" s="289">
        <v>993.45</v>
      </c>
      <c r="I113" s="289">
        <v>983.7</v>
      </c>
      <c r="J113" s="289">
        <v>1036.3</v>
      </c>
      <c r="K113" s="289">
        <v>1046.05</v>
      </c>
      <c r="L113" s="289">
        <v>1062.5999999999999</v>
      </c>
      <c r="M113" s="276">
        <v>1029.5</v>
      </c>
      <c r="N113" s="276">
        <v>1003.2</v>
      </c>
      <c r="O113" s="291">
        <v>2304250</v>
      </c>
      <c r="P113" s="292">
        <v>-2.2877618522601985E-2</v>
      </c>
    </row>
    <row r="114" spans="1:16" ht="15">
      <c r="A114" s="254">
        <v>104</v>
      </c>
      <c r="B114" s="343" t="s">
        <v>72</v>
      </c>
      <c r="C114" s="436" t="s">
        <v>143</v>
      </c>
      <c r="D114" s="437">
        <v>44371</v>
      </c>
      <c r="E114" s="288">
        <v>1268.7</v>
      </c>
      <c r="F114" s="288">
        <v>1258.4166666666667</v>
      </c>
      <c r="G114" s="289">
        <v>1234.3333333333335</v>
      </c>
      <c r="H114" s="289">
        <v>1199.9666666666667</v>
      </c>
      <c r="I114" s="289">
        <v>1175.8833333333334</v>
      </c>
      <c r="J114" s="289">
        <v>1292.7833333333335</v>
      </c>
      <c r="K114" s="289">
        <v>1316.866666666667</v>
      </c>
      <c r="L114" s="289">
        <v>1351.2333333333336</v>
      </c>
      <c r="M114" s="276">
        <v>1282.5</v>
      </c>
      <c r="N114" s="276">
        <v>1224.05</v>
      </c>
      <c r="O114" s="291">
        <v>2185200</v>
      </c>
      <c r="P114" s="292">
        <v>4.2656742055539654E-2</v>
      </c>
    </row>
    <row r="115" spans="1:16" ht="15">
      <c r="A115" s="254">
        <v>105</v>
      </c>
      <c r="B115" s="343" t="s">
        <v>106</v>
      </c>
      <c r="C115" s="436" t="s">
        <v>144</v>
      </c>
      <c r="D115" s="437">
        <v>44371</v>
      </c>
      <c r="E115" s="288">
        <v>2475.5</v>
      </c>
      <c r="F115" s="288">
        <v>2478.0666666666666</v>
      </c>
      <c r="G115" s="289">
        <v>2461.4333333333334</v>
      </c>
      <c r="H115" s="289">
        <v>2447.3666666666668</v>
      </c>
      <c r="I115" s="289">
        <v>2430.7333333333336</v>
      </c>
      <c r="J115" s="289">
        <v>2492.1333333333332</v>
      </c>
      <c r="K115" s="289">
        <v>2508.7666666666664</v>
      </c>
      <c r="L115" s="289">
        <v>2522.833333333333</v>
      </c>
      <c r="M115" s="276">
        <v>2494.6999999999998</v>
      </c>
      <c r="N115" s="276">
        <v>2464</v>
      </c>
      <c r="O115" s="291">
        <v>1750000</v>
      </c>
      <c r="P115" s="292">
        <v>-3.4855504081182438E-2</v>
      </c>
    </row>
    <row r="116" spans="1:16" ht="15">
      <c r="A116" s="254">
        <v>106</v>
      </c>
      <c r="B116" s="343" t="s">
        <v>43</v>
      </c>
      <c r="C116" s="436" t="s">
        <v>145</v>
      </c>
      <c r="D116" s="437">
        <v>44371</v>
      </c>
      <c r="E116" s="288">
        <v>246.45</v>
      </c>
      <c r="F116" s="288">
        <v>246.85</v>
      </c>
      <c r="G116" s="289">
        <v>244.6</v>
      </c>
      <c r="H116" s="289">
        <v>242.75</v>
      </c>
      <c r="I116" s="289">
        <v>240.5</v>
      </c>
      <c r="J116" s="289">
        <v>248.7</v>
      </c>
      <c r="K116" s="289">
        <v>250.95</v>
      </c>
      <c r="L116" s="289">
        <v>252.79999999999998</v>
      </c>
      <c r="M116" s="276">
        <v>249.1</v>
      </c>
      <c r="N116" s="276">
        <v>245</v>
      </c>
      <c r="O116" s="291">
        <v>33372500</v>
      </c>
      <c r="P116" s="292">
        <v>-2.6245915032679739E-2</v>
      </c>
    </row>
    <row r="117" spans="1:16" ht="15">
      <c r="A117" s="254">
        <v>107</v>
      </c>
      <c r="B117" s="343" t="s">
        <v>106</v>
      </c>
      <c r="C117" s="436" t="s">
        <v>262</v>
      </c>
      <c r="D117" s="437">
        <v>44371</v>
      </c>
      <c r="E117" s="288">
        <v>2063.75</v>
      </c>
      <c r="F117" s="288">
        <v>2044.4166666666667</v>
      </c>
      <c r="G117" s="289">
        <v>2018.4833333333336</v>
      </c>
      <c r="H117" s="289">
        <v>1973.2166666666669</v>
      </c>
      <c r="I117" s="289">
        <v>1947.2833333333338</v>
      </c>
      <c r="J117" s="289">
        <v>2089.6833333333334</v>
      </c>
      <c r="K117" s="289">
        <v>2115.6166666666663</v>
      </c>
      <c r="L117" s="289">
        <v>2160.8833333333332</v>
      </c>
      <c r="M117" s="276">
        <v>2070.35</v>
      </c>
      <c r="N117" s="276">
        <v>1999.15</v>
      </c>
      <c r="O117" s="291">
        <v>611000</v>
      </c>
      <c r="P117" s="292">
        <v>-7.4803149606299218E-2</v>
      </c>
    </row>
    <row r="118" spans="1:16" ht="15">
      <c r="A118" s="254">
        <v>108</v>
      </c>
      <c r="B118" s="343" t="s">
        <v>43</v>
      </c>
      <c r="C118" s="436" t="s">
        <v>146</v>
      </c>
      <c r="D118" s="437">
        <v>44371</v>
      </c>
      <c r="E118" s="288">
        <v>83125.100000000006</v>
      </c>
      <c r="F118" s="288">
        <v>82978.383333333346</v>
      </c>
      <c r="G118" s="289">
        <v>82356.766666666692</v>
      </c>
      <c r="H118" s="289">
        <v>81588.433333333349</v>
      </c>
      <c r="I118" s="289">
        <v>80966.816666666695</v>
      </c>
      <c r="J118" s="289">
        <v>83746.716666666689</v>
      </c>
      <c r="K118" s="289">
        <v>84368.333333333358</v>
      </c>
      <c r="L118" s="289">
        <v>85136.666666666686</v>
      </c>
      <c r="M118" s="276">
        <v>83600</v>
      </c>
      <c r="N118" s="276">
        <v>82210.05</v>
      </c>
      <c r="O118" s="291">
        <v>49340</v>
      </c>
      <c r="P118" s="292">
        <v>-2.720820189274448E-2</v>
      </c>
    </row>
    <row r="119" spans="1:16" ht="15">
      <c r="A119" s="254">
        <v>109</v>
      </c>
      <c r="B119" s="343" t="s">
        <v>56</v>
      </c>
      <c r="C119" s="436" t="s">
        <v>147</v>
      </c>
      <c r="D119" s="437">
        <v>44371</v>
      </c>
      <c r="E119" s="288">
        <v>1519.65</v>
      </c>
      <c r="F119" s="288">
        <v>1516.3833333333332</v>
      </c>
      <c r="G119" s="289">
        <v>1506.2666666666664</v>
      </c>
      <c r="H119" s="289">
        <v>1492.8833333333332</v>
      </c>
      <c r="I119" s="289">
        <v>1482.7666666666664</v>
      </c>
      <c r="J119" s="289">
        <v>1529.7666666666664</v>
      </c>
      <c r="K119" s="289">
        <v>1539.8833333333332</v>
      </c>
      <c r="L119" s="289">
        <v>1553.2666666666664</v>
      </c>
      <c r="M119" s="276">
        <v>1526.5</v>
      </c>
      <c r="N119" s="276">
        <v>1503</v>
      </c>
      <c r="O119" s="291">
        <v>3339000</v>
      </c>
      <c r="P119" s="292">
        <v>-2.9219363279546447E-2</v>
      </c>
    </row>
    <row r="120" spans="1:16" ht="15">
      <c r="A120" s="254">
        <v>110</v>
      </c>
      <c r="B120" s="343" t="s">
        <v>39</v>
      </c>
      <c r="C120" s="436" t="s">
        <v>790</v>
      </c>
      <c r="D120" s="437">
        <v>44371</v>
      </c>
      <c r="E120" s="288">
        <v>372.65</v>
      </c>
      <c r="F120" s="288">
        <v>372.91666666666669</v>
      </c>
      <c r="G120" s="289">
        <v>370.33333333333337</v>
      </c>
      <c r="H120" s="289">
        <v>368.01666666666671</v>
      </c>
      <c r="I120" s="289">
        <v>365.43333333333339</v>
      </c>
      <c r="J120" s="289">
        <v>375.23333333333335</v>
      </c>
      <c r="K120" s="289">
        <v>377.81666666666672</v>
      </c>
      <c r="L120" s="289">
        <v>380.13333333333333</v>
      </c>
      <c r="M120" s="276">
        <v>375.5</v>
      </c>
      <c r="N120" s="276">
        <v>370.6</v>
      </c>
      <c r="O120" s="291">
        <v>2764800</v>
      </c>
      <c r="P120" s="292">
        <v>5.235602094240838E-3</v>
      </c>
    </row>
    <row r="121" spans="1:16" ht="15">
      <c r="A121" s="254">
        <v>111</v>
      </c>
      <c r="B121" s="343" t="s">
        <v>111</v>
      </c>
      <c r="C121" s="436" t="s">
        <v>148</v>
      </c>
      <c r="D121" s="437">
        <v>44371</v>
      </c>
      <c r="E121" s="288">
        <v>72</v>
      </c>
      <c r="F121" s="288">
        <v>71.899999999999991</v>
      </c>
      <c r="G121" s="289">
        <v>71.549999999999983</v>
      </c>
      <c r="H121" s="289">
        <v>71.099999999999994</v>
      </c>
      <c r="I121" s="289">
        <v>70.749999999999986</v>
      </c>
      <c r="J121" s="289">
        <v>72.34999999999998</v>
      </c>
      <c r="K121" s="289">
        <v>72.699999999999974</v>
      </c>
      <c r="L121" s="289">
        <v>73.149999999999977</v>
      </c>
      <c r="M121" s="276">
        <v>72.25</v>
      </c>
      <c r="N121" s="276">
        <v>71.45</v>
      </c>
      <c r="O121" s="291">
        <v>89301000</v>
      </c>
      <c r="P121" s="292">
        <v>-1.0175240248728096E-2</v>
      </c>
    </row>
    <row r="122" spans="1:16" ht="15">
      <c r="A122" s="254">
        <v>112</v>
      </c>
      <c r="B122" s="343" t="s">
        <v>39</v>
      </c>
      <c r="C122" s="436" t="s">
        <v>256</v>
      </c>
      <c r="D122" s="437">
        <v>44371</v>
      </c>
      <c r="E122" s="288">
        <v>4904.6000000000004</v>
      </c>
      <c r="F122" s="288">
        <v>4840.75</v>
      </c>
      <c r="G122" s="289">
        <v>4762.75</v>
      </c>
      <c r="H122" s="289">
        <v>4620.8999999999996</v>
      </c>
      <c r="I122" s="289">
        <v>4542.8999999999996</v>
      </c>
      <c r="J122" s="289">
        <v>4982.6000000000004</v>
      </c>
      <c r="K122" s="289">
        <v>5060.6000000000004</v>
      </c>
      <c r="L122" s="289">
        <v>5202.4500000000007</v>
      </c>
      <c r="M122" s="276">
        <v>4918.75</v>
      </c>
      <c r="N122" s="276">
        <v>4698.8999999999996</v>
      </c>
      <c r="O122" s="291">
        <v>1370125</v>
      </c>
      <c r="P122" s="292">
        <v>3.3870377151226658E-3</v>
      </c>
    </row>
    <row r="123" spans="1:16" ht="15">
      <c r="A123" s="254">
        <v>113</v>
      </c>
      <c r="B123" s="343" t="s">
        <v>835</v>
      </c>
      <c r="C123" s="436" t="s">
        <v>450</v>
      </c>
      <c r="D123" s="437">
        <v>44371</v>
      </c>
      <c r="E123" s="288">
        <v>3357</v>
      </c>
      <c r="F123" s="288">
        <v>3376.0333333333333</v>
      </c>
      <c r="G123" s="289">
        <v>3332.2166666666667</v>
      </c>
      <c r="H123" s="289">
        <v>3307.4333333333334</v>
      </c>
      <c r="I123" s="289">
        <v>3263.6166666666668</v>
      </c>
      <c r="J123" s="289">
        <v>3400.8166666666666</v>
      </c>
      <c r="K123" s="289">
        <v>3444.6333333333332</v>
      </c>
      <c r="L123" s="289">
        <v>3469.4166666666665</v>
      </c>
      <c r="M123" s="276">
        <v>3419.85</v>
      </c>
      <c r="N123" s="276">
        <v>3351.25</v>
      </c>
      <c r="O123" s="291">
        <v>369225</v>
      </c>
      <c r="P123" s="292">
        <v>1.609907120743034E-2</v>
      </c>
    </row>
    <row r="124" spans="1:16" ht="15">
      <c r="A124" s="254">
        <v>114</v>
      </c>
      <c r="B124" s="343" t="s">
        <v>49</v>
      </c>
      <c r="C124" s="436" t="s">
        <v>151</v>
      </c>
      <c r="D124" s="437">
        <v>44371</v>
      </c>
      <c r="E124" s="288">
        <v>17691.400000000001</v>
      </c>
      <c r="F124" s="288">
        <v>17660.483333333334</v>
      </c>
      <c r="G124" s="289">
        <v>17590.966666666667</v>
      </c>
      <c r="H124" s="289">
        <v>17490.533333333333</v>
      </c>
      <c r="I124" s="289">
        <v>17421.016666666666</v>
      </c>
      <c r="J124" s="289">
        <v>17760.916666666668</v>
      </c>
      <c r="K124" s="289">
        <v>17830.433333333338</v>
      </c>
      <c r="L124" s="289">
        <v>17930.866666666669</v>
      </c>
      <c r="M124" s="276">
        <v>17730</v>
      </c>
      <c r="N124" s="276">
        <v>17560.05</v>
      </c>
      <c r="O124" s="291">
        <v>223000</v>
      </c>
      <c r="P124" s="292">
        <v>-1.1305697184659722E-2</v>
      </c>
    </row>
    <row r="125" spans="1:16" ht="15">
      <c r="A125" s="254">
        <v>115</v>
      </c>
      <c r="B125" s="343" t="s">
        <v>111</v>
      </c>
      <c r="C125" s="436" t="s">
        <v>152</v>
      </c>
      <c r="D125" s="437">
        <v>44371</v>
      </c>
      <c r="E125" s="288">
        <v>180.9</v>
      </c>
      <c r="F125" s="288">
        <v>182.9</v>
      </c>
      <c r="G125" s="289">
        <v>178.10000000000002</v>
      </c>
      <c r="H125" s="289">
        <v>175.3</v>
      </c>
      <c r="I125" s="289">
        <v>170.50000000000003</v>
      </c>
      <c r="J125" s="289">
        <v>185.70000000000002</v>
      </c>
      <c r="K125" s="289">
        <v>190.50000000000003</v>
      </c>
      <c r="L125" s="289">
        <v>193.3</v>
      </c>
      <c r="M125" s="276">
        <v>187.7</v>
      </c>
      <c r="N125" s="276">
        <v>180.1</v>
      </c>
      <c r="O125" s="291">
        <v>84172100</v>
      </c>
      <c r="P125" s="292">
        <v>-1.1565696302124312E-2</v>
      </c>
    </row>
    <row r="126" spans="1:16" ht="15">
      <c r="A126" s="254">
        <v>116</v>
      </c>
      <c r="B126" s="343" t="s">
        <v>42</v>
      </c>
      <c r="C126" s="436" t="s">
        <v>153</v>
      </c>
      <c r="D126" s="437">
        <v>44371</v>
      </c>
      <c r="E126" s="288">
        <v>118.1</v>
      </c>
      <c r="F126" s="288">
        <v>118.23333333333333</v>
      </c>
      <c r="G126" s="289">
        <v>117.56666666666666</v>
      </c>
      <c r="H126" s="289">
        <v>117.03333333333333</v>
      </c>
      <c r="I126" s="289">
        <v>116.36666666666666</v>
      </c>
      <c r="J126" s="289">
        <v>118.76666666666667</v>
      </c>
      <c r="K126" s="289">
        <v>119.43333333333332</v>
      </c>
      <c r="L126" s="289">
        <v>119.96666666666667</v>
      </c>
      <c r="M126" s="276">
        <v>118.9</v>
      </c>
      <c r="N126" s="276">
        <v>117.7</v>
      </c>
      <c r="O126" s="291">
        <v>73507200</v>
      </c>
      <c r="P126" s="292">
        <v>-7.0070070070070069E-3</v>
      </c>
    </row>
    <row r="127" spans="1:16" ht="15">
      <c r="A127" s="254">
        <v>117</v>
      </c>
      <c r="B127" s="343" t="s">
        <v>72</v>
      </c>
      <c r="C127" s="436" t="s">
        <v>155</v>
      </c>
      <c r="D127" s="437">
        <v>44371</v>
      </c>
      <c r="E127" s="288">
        <v>125.55</v>
      </c>
      <c r="F127" s="288">
        <v>126.39999999999999</v>
      </c>
      <c r="G127" s="289">
        <v>124.1</v>
      </c>
      <c r="H127" s="289">
        <v>122.65</v>
      </c>
      <c r="I127" s="289">
        <v>120.35000000000001</v>
      </c>
      <c r="J127" s="289">
        <v>127.84999999999998</v>
      </c>
      <c r="K127" s="289">
        <v>130.14999999999998</v>
      </c>
      <c r="L127" s="289">
        <v>131.59999999999997</v>
      </c>
      <c r="M127" s="276">
        <v>128.69999999999999</v>
      </c>
      <c r="N127" s="276">
        <v>124.95</v>
      </c>
      <c r="O127" s="291">
        <v>71902600</v>
      </c>
      <c r="P127" s="292">
        <v>3.2964601769911506E-2</v>
      </c>
    </row>
    <row r="128" spans="1:16" ht="15">
      <c r="A128" s="254">
        <v>118</v>
      </c>
      <c r="B128" s="343" t="s">
        <v>78</v>
      </c>
      <c r="C128" s="436" t="s">
        <v>156</v>
      </c>
      <c r="D128" s="437">
        <v>44371</v>
      </c>
      <c r="E128" s="288">
        <v>30122.15</v>
      </c>
      <c r="F128" s="288">
        <v>30181.266666666666</v>
      </c>
      <c r="G128" s="289">
        <v>30007.533333333333</v>
      </c>
      <c r="H128" s="289">
        <v>29892.916666666668</v>
      </c>
      <c r="I128" s="289">
        <v>29719.183333333334</v>
      </c>
      <c r="J128" s="289">
        <v>30295.883333333331</v>
      </c>
      <c r="K128" s="289">
        <v>30469.616666666661</v>
      </c>
      <c r="L128" s="289">
        <v>30584.23333333333</v>
      </c>
      <c r="M128" s="276">
        <v>30355</v>
      </c>
      <c r="N128" s="276">
        <v>30066.65</v>
      </c>
      <c r="O128" s="291">
        <v>85620</v>
      </c>
      <c r="P128" s="292">
        <v>-1.14305507447177E-2</v>
      </c>
    </row>
    <row r="129" spans="1:16" ht="15">
      <c r="A129" s="254">
        <v>119</v>
      </c>
      <c r="B129" s="363" t="s">
        <v>51</v>
      </c>
      <c r="C129" s="436" t="s">
        <v>157</v>
      </c>
      <c r="D129" s="437">
        <v>44371</v>
      </c>
      <c r="E129" s="288">
        <v>2226.1999999999998</v>
      </c>
      <c r="F129" s="288">
        <v>2234.4</v>
      </c>
      <c r="G129" s="289">
        <v>2194.8000000000002</v>
      </c>
      <c r="H129" s="289">
        <v>2163.4</v>
      </c>
      <c r="I129" s="289">
        <v>2123.8000000000002</v>
      </c>
      <c r="J129" s="289">
        <v>2265.8000000000002</v>
      </c>
      <c r="K129" s="289">
        <v>2305.3999999999996</v>
      </c>
      <c r="L129" s="289">
        <v>2336.8000000000002</v>
      </c>
      <c r="M129" s="276">
        <v>2274</v>
      </c>
      <c r="N129" s="276">
        <v>2203</v>
      </c>
      <c r="O129" s="291">
        <v>3447950</v>
      </c>
      <c r="P129" s="292">
        <v>6.5831727681438662E-3</v>
      </c>
    </row>
    <row r="130" spans="1:16" ht="15">
      <c r="A130" s="254">
        <v>120</v>
      </c>
      <c r="B130" s="343" t="s">
        <v>72</v>
      </c>
      <c r="C130" s="436" t="s">
        <v>158</v>
      </c>
      <c r="D130" s="437">
        <v>44371</v>
      </c>
      <c r="E130" s="288">
        <v>233.6</v>
      </c>
      <c r="F130" s="288">
        <v>233.98333333333335</v>
      </c>
      <c r="G130" s="289">
        <v>232.41666666666669</v>
      </c>
      <c r="H130" s="289">
        <v>231.23333333333335</v>
      </c>
      <c r="I130" s="289">
        <v>229.66666666666669</v>
      </c>
      <c r="J130" s="289">
        <v>235.16666666666669</v>
      </c>
      <c r="K130" s="289">
        <v>236.73333333333335</v>
      </c>
      <c r="L130" s="289">
        <v>237.91666666666669</v>
      </c>
      <c r="M130" s="276">
        <v>235.55</v>
      </c>
      <c r="N130" s="276">
        <v>232.8</v>
      </c>
      <c r="O130" s="291">
        <v>29142000</v>
      </c>
      <c r="P130" s="292">
        <v>-9.2564023449552611E-4</v>
      </c>
    </row>
    <row r="131" spans="1:16" ht="15">
      <c r="A131" s="254">
        <v>121</v>
      </c>
      <c r="B131" s="343" t="s">
        <v>56</v>
      </c>
      <c r="C131" s="436" t="s">
        <v>159</v>
      </c>
      <c r="D131" s="437">
        <v>44371</v>
      </c>
      <c r="E131" s="288">
        <v>128.15</v>
      </c>
      <c r="F131" s="288">
        <v>129.70000000000002</v>
      </c>
      <c r="G131" s="289">
        <v>126.30000000000004</v>
      </c>
      <c r="H131" s="289">
        <v>124.45000000000002</v>
      </c>
      <c r="I131" s="289">
        <v>121.05000000000004</v>
      </c>
      <c r="J131" s="289">
        <v>131.55000000000004</v>
      </c>
      <c r="K131" s="289">
        <v>134.95000000000002</v>
      </c>
      <c r="L131" s="289">
        <v>136.80000000000004</v>
      </c>
      <c r="M131" s="276">
        <v>133.1</v>
      </c>
      <c r="N131" s="276">
        <v>127.85</v>
      </c>
      <c r="O131" s="291">
        <v>39853600</v>
      </c>
      <c r="P131" s="292">
        <v>2.7329391081988175E-2</v>
      </c>
    </row>
    <row r="132" spans="1:16" ht="15">
      <c r="A132" s="254">
        <v>122</v>
      </c>
      <c r="B132" s="343" t="s">
        <v>51</v>
      </c>
      <c r="C132" s="436" t="s">
        <v>269</v>
      </c>
      <c r="D132" s="437">
        <v>44371</v>
      </c>
      <c r="E132" s="288">
        <v>5522.6</v>
      </c>
      <c r="F132" s="288">
        <v>5544.6166666666659</v>
      </c>
      <c r="G132" s="289">
        <v>5489.0333333333319</v>
      </c>
      <c r="H132" s="289">
        <v>5455.4666666666662</v>
      </c>
      <c r="I132" s="289">
        <v>5399.8833333333323</v>
      </c>
      <c r="J132" s="289">
        <v>5578.1833333333316</v>
      </c>
      <c r="K132" s="289">
        <v>5633.7666666666655</v>
      </c>
      <c r="L132" s="289">
        <v>5667.3333333333312</v>
      </c>
      <c r="M132" s="276">
        <v>5600.2</v>
      </c>
      <c r="N132" s="276">
        <v>5511.05</v>
      </c>
      <c r="O132" s="291">
        <v>393125</v>
      </c>
      <c r="P132" s="292">
        <v>5.7563159577870161E-3</v>
      </c>
    </row>
    <row r="133" spans="1:16" ht="15">
      <c r="A133" s="254">
        <v>123</v>
      </c>
      <c r="B133" s="343" t="s">
        <v>49</v>
      </c>
      <c r="C133" s="436" t="s">
        <v>160</v>
      </c>
      <c r="D133" s="437">
        <v>44371</v>
      </c>
      <c r="E133" s="288">
        <v>2141.4</v>
      </c>
      <c r="F133" s="288">
        <v>2138.1833333333329</v>
      </c>
      <c r="G133" s="289">
        <v>2124.3666666666659</v>
      </c>
      <c r="H133" s="289">
        <v>2107.333333333333</v>
      </c>
      <c r="I133" s="289">
        <v>2093.516666666666</v>
      </c>
      <c r="J133" s="289">
        <v>2155.2166666666658</v>
      </c>
      <c r="K133" s="289">
        <v>2169.0333333333324</v>
      </c>
      <c r="L133" s="289">
        <v>2186.0666666666657</v>
      </c>
      <c r="M133" s="276">
        <v>2152</v>
      </c>
      <c r="N133" s="276">
        <v>2121.15</v>
      </c>
      <c r="O133" s="291">
        <v>2700000</v>
      </c>
      <c r="P133" s="292">
        <v>-6.4124783362218371E-2</v>
      </c>
    </row>
    <row r="134" spans="1:16" ht="15">
      <c r="A134" s="254">
        <v>124</v>
      </c>
      <c r="B134" s="343" t="s">
        <v>835</v>
      </c>
      <c r="C134" s="436" t="s">
        <v>267</v>
      </c>
      <c r="D134" s="437">
        <v>44371</v>
      </c>
      <c r="E134" s="288">
        <v>2883.2</v>
      </c>
      <c r="F134" s="288">
        <v>2875.8833333333332</v>
      </c>
      <c r="G134" s="289">
        <v>2821.7666666666664</v>
      </c>
      <c r="H134" s="289">
        <v>2760.333333333333</v>
      </c>
      <c r="I134" s="289">
        <v>2706.2166666666662</v>
      </c>
      <c r="J134" s="289">
        <v>2937.3166666666666</v>
      </c>
      <c r="K134" s="289">
        <v>2991.4333333333334</v>
      </c>
      <c r="L134" s="289">
        <v>3052.8666666666668</v>
      </c>
      <c r="M134" s="276">
        <v>2930</v>
      </c>
      <c r="N134" s="276">
        <v>2814.45</v>
      </c>
      <c r="O134" s="291">
        <v>666000</v>
      </c>
      <c r="P134" s="292">
        <v>4.5248868778280547E-3</v>
      </c>
    </row>
    <row r="135" spans="1:16" ht="15">
      <c r="A135" s="254">
        <v>125</v>
      </c>
      <c r="B135" s="343" t="s">
        <v>53</v>
      </c>
      <c r="C135" s="436" t="s">
        <v>161</v>
      </c>
      <c r="D135" s="437">
        <v>44371</v>
      </c>
      <c r="E135" s="288">
        <v>42.45</v>
      </c>
      <c r="F135" s="288">
        <v>42.716666666666669</v>
      </c>
      <c r="G135" s="289">
        <v>42.13333333333334</v>
      </c>
      <c r="H135" s="289">
        <v>41.81666666666667</v>
      </c>
      <c r="I135" s="289">
        <v>41.233333333333341</v>
      </c>
      <c r="J135" s="289">
        <v>43.033333333333339</v>
      </c>
      <c r="K135" s="289">
        <v>43.616666666666667</v>
      </c>
      <c r="L135" s="289">
        <v>43.933333333333337</v>
      </c>
      <c r="M135" s="276">
        <v>43.3</v>
      </c>
      <c r="N135" s="276">
        <v>42.4</v>
      </c>
      <c r="O135" s="291">
        <v>339568000</v>
      </c>
      <c r="P135" s="292">
        <v>-2.9051148320980876E-2</v>
      </c>
    </row>
    <row r="136" spans="1:16" ht="15">
      <c r="A136" s="254">
        <v>126</v>
      </c>
      <c r="B136" s="343" t="s">
        <v>42</v>
      </c>
      <c r="C136" s="436" t="s">
        <v>162</v>
      </c>
      <c r="D136" s="437">
        <v>44371</v>
      </c>
      <c r="E136" s="288">
        <v>247.6</v>
      </c>
      <c r="F136" s="288">
        <v>248.63333333333333</v>
      </c>
      <c r="G136" s="289">
        <v>246.06666666666666</v>
      </c>
      <c r="H136" s="289">
        <v>244.53333333333333</v>
      </c>
      <c r="I136" s="289">
        <v>241.96666666666667</v>
      </c>
      <c r="J136" s="289">
        <v>250.16666666666666</v>
      </c>
      <c r="K136" s="289">
        <v>252.73333333333332</v>
      </c>
      <c r="L136" s="289">
        <v>254.26666666666665</v>
      </c>
      <c r="M136" s="276">
        <v>251.2</v>
      </c>
      <c r="N136" s="276">
        <v>247.1</v>
      </c>
      <c r="O136" s="291">
        <v>20352000</v>
      </c>
      <c r="P136" s="292">
        <v>-1.4335528864781092E-2</v>
      </c>
    </row>
    <row r="137" spans="1:16" ht="15">
      <c r="A137" s="254">
        <v>127</v>
      </c>
      <c r="B137" s="343" t="s">
        <v>88</v>
      </c>
      <c r="C137" s="436" t="s">
        <v>163</v>
      </c>
      <c r="D137" s="437">
        <v>44371</v>
      </c>
      <c r="E137" s="288">
        <v>1458.45</v>
      </c>
      <c r="F137" s="288">
        <v>1453.45</v>
      </c>
      <c r="G137" s="289">
        <v>1443.95</v>
      </c>
      <c r="H137" s="289">
        <v>1429.45</v>
      </c>
      <c r="I137" s="289">
        <v>1419.95</v>
      </c>
      <c r="J137" s="289">
        <v>1467.95</v>
      </c>
      <c r="K137" s="289">
        <v>1477.45</v>
      </c>
      <c r="L137" s="289">
        <v>1491.95</v>
      </c>
      <c r="M137" s="276">
        <v>1462.95</v>
      </c>
      <c r="N137" s="276">
        <v>1438.95</v>
      </c>
      <c r="O137" s="291">
        <v>1652420</v>
      </c>
      <c r="P137" s="292">
        <v>3.0980192991366177E-2</v>
      </c>
    </row>
    <row r="138" spans="1:16" ht="15">
      <c r="A138" s="254">
        <v>128</v>
      </c>
      <c r="B138" s="343" t="s">
        <v>37</v>
      </c>
      <c r="C138" s="436" t="s">
        <v>164</v>
      </c>
      <c r="D138" s="437">
        <v>44371</v>
      </c>
      <c r="E138" s="288">
        <v>1026.6500000000001</v>
      </c>
      <c r="F138" s="288">
        <v>1018.3000000000001</v>
      </c>
      <c r="G138" s="289">
        <v>1005.1000000000001</v>
      </c>
      <c r="H138" s="289">
        <v>983.55000000000007</v>
      </c>
      <c r="I138" s="289">
        <v>970.35000000000014</v>
      </c>
      <c r="J138" s="289">
        <v>1039.8500000000001</v>
      </c>
      <c r="K138" s="289">
        <v>1053.0500000000002</v>
      </c>
      <c r="L138" s="289">
        <v>1074.6000000000001</v>
      </c>
      <c r="M138" s="276">
        <v>1031.5</v>
      </c>
      <c r="N138" s="276">
        <v>996.75</v>
      </c>
      <c r="O138" s="291">
        <v>1963500</v>
      </c>
      <c r="P138" s="292">
        <v>0.10157367668097282</v>
      </c>
    </row>
    <row r="139" spans="1:16" ht="15">
      <c r="A139" s="254">
        <v>129</v>
      </c>
      <c r="B139" s="343" t="s">
        <v>53</v>
      </c>
      <c r="C139" s="436" t="s">
        <v>165</v>
      </c>
      <c r="D139" s="437">
        <v>44371</v>
      </c>
      <c r="E139" s="288">
        <v>220.45</v>
      </c>
      <c r="F139" s="288">
        <v>220.93333333333331</v>
      </c>
      <c r="G139" s="289">
        <v>217.56666666666661</v>
      </c>
      <c r="H139" s="289">
        <v>214.68333333333331</v>
      </c>
      <c r="I139" s="289">
        <v>211.31666666666661</v>
      </c>
      <c r="J139" s="289">
        <v>223.81666666666661</v>
      </c>
      <c r="K139" s="289">
        <v>227.18333333333334</v>
      </c>
      <c r="L139" s="289">
        <v>230.06666666666661</v>
      </c>
      <c r="M139" s="276">
        <v>224.3</v>
      </c>
      <c r="N139" s="276">
        <v>218.05</v>
      </c>
      <c r="O139" s="291">
        <v>23278300</v>
      </c>
      <c r="P139" s="292">
        <v>-1.8824104632685492E-2</v>
      </c>
    </row>
    <row r="140" spans="1:16" ht="15">
      <c r="A140" s="254">
        <v>130</v>
      </c>
      <c r="B140" s="343" t="s">
        <v>42</v>
      </c>
      <c r="C140" s="436" t="s">
        <v>166</v>
      </c>
      <c r="D140" s="437">
        <v>44371</v>
      </c>
      <c r="E140" s="288">
        <v>157.05000000000001</v>
      </c>
      <c r="F140" s="288">
        <v>157.86666666666665</v>
      </c>
      <c r="G140" s="289">
        <v>155.8833333333333</v>
      </c>
      <c r="H140" s="289">
        <v>154.71666666666664</v>
      </c>
      <c r="I140" s="289">
        <v>152.73333333333329</v>
      </c>
      <c r="J140" s="289">
        <v>159.0333333333333</v>
      </c>
      <c r="K140" s="289">
        <v>161.01666666666665</v>
      </c>
      <c r="L140" s="289">
        <v>162.18333333333331</v>
      </c>
      <c r="M140" s="276">
        <v>159.85</v>
      </c>
      <c r="N140" s="276">
        <v>156.69999999999999</v>
      </c>
      <c r="O140" s="291">
        <v>21102000</v>
      </c>
      <c r="P140" s="292">
        <v>4.7349612864800474E-2</v>
      </c>
    </row>
    <row r="141" spans="1:16" ht="15">
      <c r="A141" s="254">
        <v>131</v>
      </c>
      <c r="B141" s="343" t="s">
        <v>72</v>
      </c>
      <c r="C141" s="436" t="s">
        <v>167</v>
      </c>
      <c r="D141" s="437">
        <v>44371</v>
      </c>
      <c r="E141" s="288">
        <v>2252.3000000000002</v>
      </c>
      <c r="F141" s="288">
        <v>2259.35</v>
      </c>
      <c r="G141" s="289">
        <v>2238.85</v>
      </c>
      <c r="H141" s="289">
        <v>2225.4</v>
      </c>
      <c r="I141" s="289">
        <v>2204.9</v>
      </c>
      <c r="J141" s="289">
        <v>2272.7999999999997</v>
      </c>
      <c r="K141" s="289">
        <v>2293.2999999999997</v>
      </c>
      <c r="L141" s="289">
        <v>2306.7499999999995</v>
      </c>
      <c r="M141" s="276">
        <v>2279.85</v>
      </c>
      <c r="N141" s="276">
        <v>2245.9</v>
      </c>
      <c r="O141" s="291">
        <v>35854000</v>
      </c>
      <c r="P141" s="292">
        <v>3.0176345939733507E-2</v>
      </c>
    </row>
    <row r="142" spans="1:16" ht="15">
      <c r="A142" s="254">
        <v>132</v>
      </c>
      <c r="B142" s="343" t="s">
        <v>111</v>
      </c>
      <c r="C142" s="436" t="s">
        <v>168</v>
      </c>
      <c r="D142" s="437">
        <v>44371</v>
      </c>
      <c r="E142" s="288">
        <v>137.44999999999999</v>
      </c>
      <c r="F142" s="288">
        <v>138.14999999999998</v>
      </c>
      <c r="G142" s="289">
        <v>136.19999999999996</v>
      </c>
      <c r="H142" s="289">
        <v>134.94999999999999</v>
      </c>
      <c r="I142" s="289">
        <v>132.99999999999997</v>
      </c>
      <c r="J142" s="289">
        <v>139.39999999999995</v>
      </c>
      <c r="K142" s="289">
        <v>141.35</v>
      </c>
      <c r="L142" s="289">
        <v>142.59999999999994</v>
      </c>
      <c r="M142" s="276">
        <v>140.1</v>
      </c>
      <c r="N142" s="276">
        <v>136.9</v>
      </c>
      <c r="O142" s="291">
        <v>165794000</v>
      </c>
      <c r="P142" s="292">
        <v>-3.2057681641708267E-2</v>
      </c>
    </row>
    <row r="143" spans="1:16" ht="15">
      <c r="A143" s="254">
        <v>133</v>
      </c>
      <c r="B143" s="343" t="s">
        <v>56</v>
      </c>
      <c r="C143" s="436" t="s">
        <v>274</v>
      </c>
      <c r="D143" s="437">
        <v>44371</v>
      </c>
      <c r="E143" s="288">
        <v>996.15</v>
      </c>
      <c r="F143" s="288">
        <v>995.15</v>
      </c>
      <c r="G143" s="289">
        <v>985.09999999999991</v>
      </c>
      <c r="H143" s="289">
        <v>974.05</v>
      </c>
      <c r="I143" s="289">
        <v>963.99999999999989</v>
      </c>
      <c r="J143" s="289">
        <v>1006.1999999999999</v>
      </c>
      <c r="K143" s="289">
        <v>1016.2499999999999</v>
      </c>
      <c r="L143" s="289">
        <v>1027.3</v>
      </c>
      <c r="M143" s="276">
        <v>1005.2</v>
      </c>
      <c r="N143" s="276">
        <v>984.1</v>
      </c>
      <c r="O143" s="291">
        <v>5972250</v>
      </c>
      <c r="P143" s="292">
        <v>-1.5089672232529376E-2</v>
      </c>
    </row>
    <row r="144" spans="1:16" ht="15">
      <c r="A144" s="254">
        <v>134</v>
      </c>
      <c r="B144" s="343" t="s">
        <v>53</v>
      </c>
      <c r="C144" s="436" t="s">
        <v>169</v>
      </c>
      <c r="D144" s="437">
        <v>44371</v>
      </c>
      <c r="E144" s="288">
        <v>429.85</v>
      </c>
      <c r="F144" s="288">
        <v>430.73333333333335</v>
      </c>
      <c r="G144" s="289">
        <v>427.7166666666667</v>
      </c>
      <c r="H144" s="289">
        <v>425.58333333333337</v>
      </c>
      <c r="I144" s="289">
        <v>422.56666666666672</v>
      </c>
      <c r="J144" s="289">
        <v>432.86666666666667</v>
      </c>
      <c r="K144" s="289">
        <v>435.88333333333333</v>
      </c>
      <c r="L144" s="289">
        <v>438.01666666666665</v>
      </c>
      <c r="M144" s="276">
        <v>433.75</v>
      </c>
      <c r="N144" s="276">
        <v>428.6</v>
      </c>
      <c r="O144" s="291">
        <v>84868500</v>
      </c>
      <c r="P144" s="292">
        <v>-4.9594625490230566E-3</v>
      </c>
    </row>
    <row r="145" spans="1:16" ht="15">
      <c r="A145" s="254">
        <v>135</v>
      </c>
      <c r="B145" s="343" t="s">
        <v>37</v>
      </c>
      <c r="C145" s="436" t="s">
        <v>170</v>
      </c>
      <c r="D145" s="437">
        <v>44371</v>
      </c>
      <c r="E145" s="288">
        <v>28549.85</v>
      </c>
      <c r="F145" s="288">
        <v>28523.200000000001</v>
      </c>
      <c r="G145" s="289">
        <v>28348.400000000001</v>
      </c>
      <c r="H145" s="289">
        <v>28146.95</v>
      </c>
      <c r="I145" s="289">
        <v>27972.15</v>
      </c>
      <c r="J145" s="289">
        <v>28724.65</v>
      </c>
      <c r="K145" s="289">
        <v>28899.449999999997</v>
      </c>
      <c r="L145" s="289">
        <v>29100.9</v>
      </c>
      <c r="M145" s="276">
        <v>28698</v>
      </c>
      <c r="N145" s="276">
        <v>28321.75</v>
      </c>
      <c r="O145" s="291">
        <v>137100</v>
      </c>
      <c r="P145" s="292">
        <v>-1.2603528988116673E-2</v>
      </c>
    </row>
    <row r="146" spans="1:16" ht="15">
      <c r="A146" s="254">
        <v>136</v>
      </c>
      <c r="B146" s="343" t="s">
        <v>63</v>
      </c>
      <c r="C146" s="436" t="s">
        <v>171</v>
      </c>
      <c r="D146" s="437">
        <v>44371</v>
      </c>
      <c r="E146" s="288">
        <v>2069.3000000000002</v>
      </c>
      <c r="F146" s="288">
        <v>2075.5</v>
      </c>
      <c r="G146" s="289">
        <v>2054</v>
      </c>
      <c r="H146" s="289">
        <v>2038.6999999999998</v>
      </c>
      <c r="I146" s="289">
        <v>2017.1999999999998</v>
      </c>
      <c r="J146" s="289">
        <v>2090.8000000000002</v>
      </c>
      <c r="K146" s="289">
        <v>2112.3000000000002</v>
      </c>
      <c r="L146" s="289">
        <v>2127.6000000000004</v>
      </c>
      <c r="M146" s="276">
        <v>2097</v>
      </c>
      <c r="N146" s="276">
        <v>2060.1999999999998</v>
      </c>
      <c r="O146" s="291">
        <v>1047200</v>
      </c>
      <c r="P146" s="292">
        <v>6.6666666666666666E-2</v>
      </c>
    </row>
    <row r="147" spans="1:16" ht="15">
      <c r="A147" s="254">
        <v>137</v>
      </c>
      <c r="B147" s="343" t="s">
        <v>78</v>
      </c>
      <c r="C147" s="436" t="s">
        <v>172</v>
      </c>
      <c r="D147" s="437">
        <v>44371</v>
      </c>
      <c r="E147" s="288">
        <v>7171.3</v>
      </c>
      <c r="F147" s="288">
        <v>7125.8</v>
      </c>
      <c r="G147" s="289">
        <v>7035.6</v>
      </c>
      <c r="H147" s="289">
        <v>6899.9000000000005</v>
      </c>
      <c r="I147" s="289">
        <v>6809.7000000000007</v>
      </c>
      <c r="J147" s="289">
        <v>7261.5</v>
      </c>
      <c r="K147" s="289">
        <v>7351.6999999999989</v>
      </c>
      <c r="L147" s="289">
        <v>7487.4</v>
      </c>
      <c r="M147" s="276">
        <v>7216</v>
      </c>
      <c r="N147" s="276">
        <v>6990.1</v>
      </c>
      <c r="O147" s="291">
        <v>320000</v>
      </c>
      <c r="P147" s="292">
        <v>4.532462229481421E-2</v>
      </c>
    </row>
    <row r="148" spans="1:16" ht="15">
      <c r="A148" s="254">
        <v>138</v>
      </c>
      <c r="B148" s="343" t="s">
        <v>56</v>
      </c>
      <c r="C148" s="436" t="s">
        <v>173</v>
      </c>
      <c r="D148" s="437">
        <v>44371</v>
      </c>
      <c r="E148" s="288">
        <v>1450.25</v>
      </c>
      <c r="F148" s="288">
        <v>1454.4166666666667</v>
      </c>
      <c r="G148" s="289">
        <v>1437.2333333333336</v>
      </c>
      <c r="H148" s="289">
        <v>1424.2166666666669</v>
      </c>
      <c r="I148" s="289">
        <v>1407.0333333333338</v>
      </c>
      <c r="J148" s="289">
        <v>1467.4333333333334</v>
      </c>
      <c r="K148" s="289">
        <v>1484.6166666666663</v>
      </c>
      <c r="L148" s="289">
        <v>1497.6333333333332</v>
      </c>
      <c r="M148" s="276">
        <v>1471.6</v>
      </c>
      <c r="N148" s="276">
        <v>1441.4</v>
      </c>
      <c r="O148" s="291">
        <v>4851600</v>
      </c>
      <c r="P148" s="292">
        <v>4.2099836755735032E-2</v>
      </c>
    </row>
    <row r="149" spans="1:16" ht="15">
      <c r="A149" s="254">
        <v>139</v>
      </c>
      <c r="B149" s="343" t="s">
        <v>51</v>
      </c>
      <c r="C149" s="436" t="s">
        <v>175</v>
      </c>
      <c r="D149" s="437">
        <v>44371</v>
      </c>
      <c r="E149" s="288">
        <v>675.9</v>
      </c>
      <c r="F149" s="288">
        <v>677.66666666666663</v>
      </c>
      <c r="G149" s="289">
        <v>672.48333333333323</v>
      </c>
      <c r="H149" s="289">
        <v>669.06666666666661</v>
      </c>
      <c r="I149" s="289">
        <v>663.88333333333321</v>
      </c>
      <c r="J149" s="289">
        <v>681.08333333333326</v>
      </c>
      <c r="K149" s="289">
        <v>686.26666666666665</v>
      </c>
      <c r="L149" s="289">
        <v>689.68333333333328</v>
      </c>
      <c r="M149" s="276">
        <v>682.85</v>
      </c>
      <c r="N149" s="276">
        <v>674.25</v>
      </c>
      <c r="O149" s="291">
        <v>39450600</v>
      </c>
      <c r="P149" s="292">
        <v>3.3826173093150384E-2</v>
      </c>
    </row>
    <row r="150" spans="1:16" ht="15">
      <c r="A150" s="254">
        <v>140</v>
      </c>
      <c r="B150" s="343" t="s">
        <v>88</v>
      </c>
      <c r="C150" s="436" t="s">
        <v>176</v>
      </c>
      <c r="D150" s="437">
        <v>44371</v>
      </c>
      <c r="E150" s="288">
        <v>523.4</v>
      </c>
      <c r="F150" s="288">
        <v>522.59999999999991</v>
      </c>
      <c r="G150" s="289">
        <v>519.39999999999986</v>
      </c>
      <c r="H150" s="289">
        <v>515.4</v>
      </c>
      <c r="I150" s="289">
        <v>512.19999999999993</v>
      </c>
      <c r="J150" s="289">
        <v>526.5999999999998</v>
      </c>
      <c r="K150" s="289">
        <v>529.79999999999984</v>
      </c>
      <c r="L150" s="289">
        <v>533.79999999999973</v>
      </c>
      <c r="M150" s="276">
        <v>525.79999999999995</v>
      </c>
      <c r="N150" s="276">
        <v>518.6</v>
      </c>
      <c r="O150" s="291">
        <v>12417000</v>
      </c>
      <c r="P150" s="292">
        <v>-1.4406476961543041E-2</v>
      </c>
    </row>
    <row r="151" spans="1:16" ht="15">
      <c r="A151" s="254">
        <v>141</v>
      </c>
      <c r="B151" s="343" t="s">
        <v>835</v>
      </c>
      <c r="C151" s="436" t="s">
        <v>177</v>
      </c>
      <c r="D151" s="437">
        <v>44371</v>
      </c>
      <c r="E151" s="288">
        <v>744.55</v>
      </c>
      <c r="F151" s="288">
        <v>746.01666666666677</v>
      </c>
      <c r="G151" s="289">
        <v>737.58333333333348</v>
      </c>
      <c r="H151" s="289">
        <v>730.61666666666667</v>
      </c>
      <c r="I151" s="289">
        <v>722.18333333333339</v>
      </c>
      <c r="J151" s="289">
        <v>752.98333333333358</v>
      </c>
      <c r="K151" s="289">
        <v>761.41666666666674</v>
      </c>
      <c r="L151" s="289">
        <v>768.38333333333367</v>
      </c>
      <c r="M151" s="276">
        <v>754.45</v>
      </c>
      <c r="N151" s="276">
        <v>739.05</v>
      </c>
      <c r="O151" s="291">
        <v>8015000</v>
      </c>
      <c r="P151" s="292">
        <v>-5.8830436824800374E-2</v>
      </c>
    </row>
    <row r="152" spans="1:16" ht="15">
      <c r="A152" s="254">
        <v>142</v>
      </c>
      <c r="B152" s="343" t="s">
        <v>49</v>
      </c>
      <c r="C152" s="436" t="s">
        <v>804</v>
      </c>
      <c r="D152" s="437">
        <v>44371</v>
      </c>
      <c r="E152" s="288">
        <v>720.45</v>
      </c>
      <c r="F152" s="288">
        <v>720.44999999999993</v>
      </c>
      <c r="G152" s="289">
        <v>716.39999999999986</v>
      </c>
      <c r="H152" s="289">
        <v>712.34999999999991</v>
      </c>
      <c r="I152" s="289">
        <v>708.29999999999984</v>
      </c>
      <c r="J152" s="289">
        <v>724.49999999999989</v>
      </c>
      <c r="K152" s="289">
        <v>728.54999999999984</v>
      </c>
      <c r="L152" s="289">
        <v>732.59999999999991</v>
      </c>
      <c r="M152" s="276">
        <v>724.5</v>
      </c>
      <c r="N152" s="276">
        <v>716.4</v>
      </c>
      <c r="O152" s="291">
        <v>7063200</v>
      </c>
      <c r="P152" s="292">
        <v>-2.4790307548928237E-2</v>
      </c>
    </row>
    <row r="153" spans="1:16" ht="15">
      <c r="A153" s="254">
        <v>143</v>
      </c>
      <c r="B153" s="343" t="s">
        <v>43</v>
      </c>
      <c r="C153" s="436" t="s">
        <v>179</v>
      </c>
      <c r="D153" s="437">
        <v>44371</v>
      </c>
      <c r="E153" s="288">
        <v>353</v>
      </c>
      <c r="F153" s="288">
        <v>355.48333333333335</v>
      </c>
      <c r="G153" s="289">
        <v>349.61666666666667</v>
      </c>
      <c r="H153" s="289">
        <v>346.23333333333335</v>
      </c>
      <c r="I153" s="289">
        <v>340.36666666666667</v>
      </c>
      <c r="J153" s="289">
        <v>358.86666666666667</v>
      </c>
      <c r="K153" s="289">
        <v>364.73333333333335</v>
      </c>
      <c r="L153" s="289">
        <v>368.11666666666667</v>
      </c>
      <c r="M153" s="276">
        <v>361.35</v>
      </c>
      <c r="N153" s="276">
        <v>352.1</v>
      </c>
      <c r="O153" s="291">
        <v>90672750</v>
      </c>
      <c r="P153" s="292">
        <v>-9.734346542736921E-4</v>
      </c>
    </row>
    <row r="154" spans="1:16" ht="15">
      <c r="A154" s="254">
        <v>144</v>
      </c>
      <c r="B154" s="343" t="s">
        <v>42</v>
      </c>
      <c r="C154" s="436" t="s">
        <v>181</v>
      </c>
      <c r="D154" s="437">
        <v>44371</v>
      </c>
      <c r="E154" s="288">
        <v>120.8</v>
      </c>
      <c r="F154" s="288">
        <v>121.83333333333333</v>
      </c>
      <c r="G154" s="289">
        <v>119.46666666666665</v>
      </c>
      <c r="H154" s="289">
        <v>118.13333333333333</v>
      </c>
      <c r="I154" s="289">
        <v>115.76666666666665</v>
      </c>
      <c r="J154" s="289">
        <v>123.16666666666666</v>
      </c>
      <c r="K154" s="289">
        <v>125.53333333333333</v>
      </c>
      <c r="L154" s="289">
        <v>126.86666666666666</v>
      </c>
      <c r="M154" s="276">
        <v>124.2</v>
      </c>
      <c r="N154" s="276">
        <v>120.5</v>
      </c>
      <c r="O154" s="291">
        <v>148459500</v>
      </c>
      <c r="P154" s="292">
        <v>-2.1270914916340335E-2</v>
      </c>
    </row>
    <row r="155" spans="1:16" ht="15">
      <c r="A155" s="254">
        <v>145</v>
      </c>
      <c r="B155" s="343" t="s">
        <v>111</v>
      </c>
      <c r="C155" s="436" t="s">
        <v>182</v>
      </c>
      <c r="D155" s="437">
        <v>44371</v>
      </c>
      <c r="E155" s="288">
        <v>1150</v>
      </c>
      <c r="F155" s="288">
        <v>1150.3166666666666</v>
      </c>
      <c r="G155" s="289">
        <v>1136.6833333333332</v>
      </c>
      <c r="H155" s="289">
        <v>1123.3666666666666</v>
      </c>
      <c r="I155" s="289">
        <v>1109.7333333333331</v>
      </c>
      <c r="J155" s="289">
        <v>1163.6333333333332</v>
      </c>
      <c r="K155" s="289">
        <v>1177.2666666666664</v>
      </c>
      <c r="L155" s="289">
        <v>1190.5833333333333</v>
      </c>
      <c r="M155" s="276">
        <v>1163.95</v>
      </c>
      <c r="N155" s="276">
        <v>1137</v>
      </c>
      <c r="O155" s="291">
        <v>48364150</v>
      </c>
      <c r="P155" s="292">
        <v>-2.8977592709524377E-2</v>
      </c>
    </row>
    <row r="156" spans="1:16" ht="15">
      <c r="A156" s="254">
        <v>146</v>
      </c>
      <c r="B156" s="343" t="s">
        <v>106</v>
      </c>
      <c r="C156" s="436" t="s">
        <v>183</v>
      </c>
      <c r="D156" s="437">
        <v>44371</v>
      </c>
      <c r="E156" s="288">
        <v>3270.55</v>
      </c>
      <c r="F156" s="288">
        <v>3276.9166666666665</v>
      </c>
      <c r="G156" s="289">
        <v>3254.833333333333</v>
      </c>
      <c r="H156" s="289">
        <v>3239.1166666666663</v>
      </c>
      <c r="I156" s="289">
        <v>3217.0333333333328</v>
      </c>
      <c r="J156" s="289">
        <v>3292.6333333333332</v>
      </c>
      <c r="K156" s="289">
        <v>3314.7166666666662</v>
      </c>
      <c r="L156" s="289">
        <v>3330.4333333333334</v>
      </c>
      <c r="M156" s="276">
        <v>3299</v>
      </c>
      <c r="N156" s="276">
        <v>3261.2</v>
      </c>
      <c r="O156" s="291">
        <v>7849200</v>
      </c>
      <c r="P156" s="292">
        <v>1.0622272007416278E-2</v>
      </c>
    </row>
    <row r="157" spans="1:16" ht="15">
      <c r="A157" s="254">
        <v>147</v>
      </c>
      <c r="B157" s="343" t="s">
        <v>106</v>
      </c>
      <c r="C157" s="436" t="s">
        <v>184</v>
      </c>
      <c r="D157" s="437">
        <v>44371</v>
      </c>
      <c r="E157" s="288">
        <v>1069.75</v>
      </c>
      <c r="F157" s="288">
        <v>1076.7666666666667</v>
      </c>
      <c r="G157" s="289">
        <v>1057.1333333333332</v>
      </c>
      <c r="H157" s="289">
        <v>1044.5166666666667</v>
      </c>
      <c r="I157" s="289">
        <v>1024.8833333333332</v>
      </c>
      <c r="J157" s="289">
        <v>1089.3833333333332</v>
      </c>
      <c r="K157" s="289">
        <v>1109.0166666666669</v>
      </c>
      <c r="L157" s="289">
        <v>1121.6333333333332</v>
      </c>
      <c r="M157" s="276">
        <v>1096.4000000000001</v>
      </c>
      <c r="N157" s="276">
        <v>1064.1500000000001</v>
      </c>
      <c r="O157" s="291">
        <v>12313800</v>
      </c>
      <c r="P157" s="292">
        <v>3.5782779852629454E-2</v>
      </c>
    </row>
    <row r="158" spans="1:16" ht="15">
      <c r="A158" s="254">
        <v>148</v>
      </c>
      <c r="B158" s="343" t="s">
        <v>49</v>
      </c>
      <c r="C158" s="436" t="s">
        <v>185</v>
      </c>
      <c r="D158" s="437">
        <v>44371</v>
      </c>
      <c r="E158" s="288">
        <v>1728.65</v>
      </c>
      <c r="F158" s="288">
        <v>1734.55</v>
      </c>
      <c r="G158" s="289">
        <v>1720.1</v>
      </c>
      <c r="H158" s="289">
        <v>1711.55</v>
      </c>
      <c r="I158" s="289">
        <v>1697.1</v>
      </c>
      <c r="J158" s="289">
        <v>1743.1</v>
      </c>
      <c r="K158" s="289">
        <v>1757.5500000000002</v>
      </c>
      <c r="L158" s="289">
        <v>1766.1</v>
      </c>
      <c r="M158" s="276">
        <v>1749</v>
      </c>
      <c r="N158" s="276">
        <v>1726</v>
      </c>
      <c r="O158" s="291">
        <v>4173375</v>
      </c>
      <c r="P158" s="292">
        <v>7.1493212669683261E-3</v>
      </c>
    </row>
    <row r="159" spans="1:16" ht="15">
      <c r="A159" s="254">
        <v>149</v>
      </c>
      <c r="B159" s="343" t="s">
        <v>51</v>
      </c>
      <c r="C159" s="436" t="s">
        <v>186</v>
      </c>
      <c r="D159" s="437">
        <v>44371</v>
      </c>
      <c r="E159" s="288">
        <v>2919.7</v>
      </c>
      <c r="F159" s="288">
        <v>2944.35</v>
      </c>
      <c r="G159" s="289">
        <v>2885.75</v>
      </c>
      <c r="H159" s="289">
        <v>2851.8</v>
      </c>
      <c r="I159" s="289">
        <v>2793.2000000000003</v>
      </c>
      <c r="J159" s="289">
        <v>2978.2999999999997</v>
      </c>
      <c r="K159" s="289">
        <v>3036.8999999999992</v>
      </c>
      <c r="L159" s="289">
        <v>3070.8499999999995</v>
      </c>
      <c r="M159" s="276">
        <v>3002.95</v>
      </c>
      <c r="N159" s="276">
        <v>2910.4</v>
      </c>
      <c r="O159" s="291">
        <v>739500</v>
      </c>
      <c r="P159" s="292">
        <v>-3.8048780487804877E-2</v>
      </c>
    </row>
    <row r="160" spans="1:16" ht="15">
      <c r="A160" s="254">
        <v>150</v>
      </c>
      <c r="B160" s="343" t="s">
        <v>42</v>
      </c>
      <c r="C160" s="436" t="s">
        <v>187</v>
      </c>
      <c r="D160" s="437">
        <v>44371</v>
      </c>
      <c r="E160" s="288">
        <v>458.65</v>
      </c>
      <c r="F160" s="288">
        <v>459.7833333333333</v>
      </c>
      <c r="G160" s="289">
        <v>452.56666666666661</v>
      </c>
      <c r="H160" s="289">
        <v>446.48333333333329</v>
      </c>
      <c r="I160" s="289">
        <v>439.26666666666659</v>
      </c>
      <c r="J160" s="289">
        <v>465.86666666666662</v>
      </c>
      <c r="K160" s="289">
        <v>473.08333333333331</v>
      </c>
      <c r="L160" s="289">
        <v>479.16666666666663</v>
      </c>
      <c r="M160" s="276">
        <v>467</v>
      </c>
      <c r="N160" s="276">
        <v>453.7</v>
      </c>
      <c r="O160" s="291">
        <v>4582500</v>
      </c>
      <c r="P160" s="292">
        <v>-1.3242894056847546E-2</v>
      </c>
    </row>
    <row r="161" spans="1:16" ht="15">
      <c r="A161" s="254">
        <v>151</v>
      </c>
      <c r="B161" s="343" t="s">
        <v>39</v>
      </c>
      <c r="C161" s="436" t="s">
        <v>510</v>
      </c>
      <c r="D161" s="437">
        <v>44371</v>
      </c>
      <c r="E161" s="288">
        <v>860.2</v>
      </c>
      <c r="F161" s="288">
        <v>863.56666666666661</v>
      </c>
      <c r="G161" s="289">
        <v>853.63333333333321</v>
      </c>
      <c r="H161" s="289">
        <v>847.06666666666661</v>
      </c>
      <c r="I161" s="289">
        <v>837.13333333333321</v>
      </c>
      <c r="J161" s="289">
        <v>870.13333333333321</v>
      </c>
      <c r="K161" s="289">
        <v>880.06666666666661</v>
      </c>
      <c r="L161" s="289">
        <v>886.63333333333321</v>
      </c>
      <c r="M161" s="276">
        <v>873.5</v>
      </c>
      <c r="N161" s="276">
        <v>857</v>
      </c>
      <c r="O161" s="291">
        <v>932350</v>
      </c>
      <c r="P161" s="292">
        <v>5.6696795398520954E-2</v>
      </c>
    </row>
    <row r="162" spans="1:16" ht="15">
      <c r="A162" s="254">
        <v>152</v>
      </c>
      <c r="B162" s="343" t="s">
        <v>43</v>
      </c>
      <c r="C162" s="436" t="s">
        <v>188</v>
      </c>
      <c r="D162" s="437">
        <v>44371</v>
      </c>
      <c r="E162" s="288">
        <v>631.75</v>
      </c>
      <c r="F162" s="288">
        <v>632.56666666666672</v>
      </c>
      <c r="G162" s="289">
        <v>628.73333333333346</v>
      </c>
      <c r="H162" s="289">
        <v>625.7166666666667</v>
      </c>
      <c r="I162" s="289">
        <v>621.88333333333344</v>
      </c>
      <c r="J162" s="289">
        <v>635.58333333333348</v>
      </c>
      <c r="K162" s="289">
        <v>639.41666666666674</v>
      </c>
      <c r="L162" s="289">
        <v>642.43333333333351</v>
      </c>
      <c r="M162" s="276">
        <v>636.4</v>
      </c>
      <c r="N162" s="276">
        <v>629.54999999999995</v>
      </c>
      <c r="O162" s="291">
        <v>6823600</v>
      </c>
      <c r="P162" s="292">
        <v>1.753653444676409E-2</v>
      </c>
    </row>
    <row r="163" spans="1:16" ht="15">
      <c r="A163" s="254">
        <v>153</v>
      </c>
      <c r="B163" s="343" t="s">
        <v>49</v>
      </c>
      <c r="C163" s="436" t="s">
        <v>189</v>
      </c>
      <c r="D163" s="437">
        <v>44371</v>
      </c>
      <c r="E163" s="288">
        <v>1376.8</v>
      </c>
      <c r="F163" s="288">
        <v>1375.9666666666665</v>
      </c>
      <c r="G163" s="289">
        <v>1367.633333333333</v>
      </c>
      <c r="H163" s="289">
        <v>1358.4666666666665</v>
      </c>
      <c r="I163" s="289">
        <v>1350.133333333333</v>
      </c>
      <c r="J163" s="289">
        <v>1385.133333333333</v>
      </c>
      <c r="K163" s="289">
        <v>1393.4666666666665</v>
      </c>
      <c r="L163" s="289">
        <v>1402.633333333333</v>
      </c>
      <c r="M163" s="276">
        <v>1384.3</v>
      </c>
      <c r="N163" s="276">
        <v>1366.8</v>
      </c>
      <c r="O163" s="291">
        <v>1587600</v>
      </c>
      <c r="P163" s="292">
        <v>-2.4516129032258065E-2</v>
      </c>
    </row>
    <row r="164" spans="1:16" ht="15">
      <c r="A164" s="254">
        <v>154</v>
      </c>
      <c r="B164" s="343" t="s">
        <v>37</v>
      </c>
      <c r="C164" s="436" t="s">
        <v>191</v>
      </c>
      <c r="D164" s="437">
        <v>44371</v>
      </c>
      <c r="E164" s="288">
        <v>6693.9</v>
      </c>
      <c r="F164" s="288">
        <v>6711.6500000000005</v>
      </c>
      <c r="G164" s="289">
        <v>6663.2500000000009</v>
      </c>
      <c r="H164" s="289">
        <v>6632.6</v>
      </c>
      <c r="I164" s="289">
        <v>6584.2000000000007</v>
      </c>
      <c r="J164" s="289">
        <v>6742.3000000000011</v>
      </c>
      <c r="K164" s="289">
        <v>6790.7000000000007</v>
      </c>
      <c r="L164" s="289">
        <v>6821.3500000000013</v>
      </c>
      <c r="M164" s="276">
        <v>6760.05</v>
      </c>
      <c r="N164" s="276">
        <v>6681</v>
      </c>
      <c r="O164" s="291">
        <v>2188200</v>
      </c>
      <c r="P164" s="292">
        <v>8.5265244042955247E-3</v>
      </c>
    </row>
    <row r="165" spans="1:16" ht="15">
      <c r="A165" s="254">
        <v>155</v>
      </c>
      <c r="B165" s="343" t="s">
        <v>835</v>
      </c>
      <c r="C165" s="436" t="s">
        <v>193</v>
      </c>
      <c r="D165" s="437">
        <v>44371</v>
      </c>
      <c r="E165" s="288">
        <v>844.45</v>
      </c>
      <c r="F165" s="288">
        <v>841.91666666666663</v>
      </c>
      <c r="G165" s="289">
        <v>835.83333333333326</v>
      </c>
      <c r="H165" s="289">
        <v>827.21666666666658</v>
      </c>
      <c r="I165" s="289">
        <v>821.13333333333321</v>
      </c>
      <c r="J165" s="289">
        <v>850.5333333333333</v>
      </c>
      <c r="K165" s="289">
        <v>856.61666666666656</v>
      </c>
      <c r="L165" s="289">
        <v>865.23333333333335</v>
      </c>
      <c r="M165" s="276">
        <v>848</v>
      </c>
      <c r="N165" s="276">
        <v>833.3</v>
      </c>
      <c r="O165" s="291">
        <v>18682300</v>
      </c>
      <c r="P165" s="292">
        <v>3.5614525139664806E-3</v>
      </c>
    </row>
    <row r="166" spans="1:16" ht="15">
      <c r="A166" s="254">
        <v>156</v>
      </c>
      <c r="B166" s="343" t="s">
        <v>111</v>
      </c>
      <c r="C166" s="436" t="s">
        <v>194</v>
      </c>
      <c r="D166" s="437">
        <v>44371</v>
      </c>
      <c r="E166" s="288">
        <v>271.39999999999998</v>
      </c>
      <c r="F166" s="288">
        <v>272.95</v>
      </c>
      <c r="G166" s="289">
        <v>269.39999999999998</v>
      </c>
      <c r="H166" s="289">
        <v>267.39999999999998</v>
      </c>
      <c r="I166" s="289">
        <v>263.84999999999997</v>
      </c>
      <c r="J166" s="289">
        <v>274.95</v>
      </c>
      <c r="K166" s="289">
        <v>278.50000000000006</v>
      </c>
      <c r="L166" s="289">
        <v>280.5</v>
      </c>
      <c r="M166" s="276">
        <v>276.5</v>
      </c>
      <c r="N166" s="276">
        <v>270.95</v>
      </c>
      <c r="O166" s="291">
        <v>121836200</v>
      </c>
      <c r="P166" s="292">
        <v>6.5563694104389695E-3</v>
      </c>
    </row>
    <row r="167" spans="1:16" ht="15">
      <c r="A167" s="254">
        <v>157</v>
      </c>
      <c r="B167" s="343" t="s">
        <v>63</v>
      </c>
      <c r="C167" s="436" t="s">
        <v>195</v>
      </c>
      <c r="D167" s="437">
        <v>44371</v>
      </c>
      <c r="E167" s="288">
        <v>1062.75</v>
      </c>
      <c r="F167" s="288">
        <v>1059.7</v>
      </c>
      <c r="G167" s="289">
        <v>1050.95</v>
      </c>
      <c r="H167" s="289">
        <v>1039.1500000000001</v>
      </c>
      <c r="I167" s="289">
        <v>1030.4000000000001</v>
      </c>
      <c r="J167" s="289">
        <v>1071.5</v>
      </c>
      <c r="K167" s="289">
        <v>1080.25</v>
      </c>
      <c r="L167" s="289">
        <v>1092.05</v>
      </c>
      <c r="M167" s="276">
        <v>1068.45</v>
      </c>
      <c r="N167" s="276">
        <v>1047.9000000000001</v>
      </c>
      <c r="O167" s="291">
        <v>3073500</v>
      </c>
      <c r="P167" s="292">
        <v>-3.889158969372873E-3</v>
      </c>
    </row>
    <row r="168" spans="1:16" ht="15">
      <c r="A168" s="254">
        <v>158</v>
      </c>
      <c r="B168" s="343" t="s">
        <v>106</v>
      </c>
      <c r="C168" s="436" t="s">
        <v>196</v>
      </c>
      <c r="D168" s="437">
        <v>44371</v>
      </c>
      <c r="E168" s="288">
        <v>559.9</v>
      </c>
      <c r="F168" s="288">
        <v>561.13333333333333</v>
      </c>
      <c r="G168" s="289">
        <v>557.86666666666667</v>
      </c>
      <c r="H168" s="289">
        <v>555.83333333333337</v>
      </c>
      <c r="I168" s="289">
        <v>552.56666666666672</v>
      </c>
      <c r="J168" s="289">
        <v>563.16666666666663</v>
      </c>
      <c r="K168" s="289">
        <v>566.43333333333328</v>
      </c>
      <c r="L168" s="289">
        <v>568.46666666666658</v>
      </c>
      <c r="M168" s="276">
        <v>564.4</v>
      </c>
      <c r="N168" s="276">
        <v>559.1</v>
      </c>
      <c r="O168" s="291">
        <v>31305600</v>
      </c>
      <c r="P168" s="292">
        <v>-7.6080340839926961E-3</v>
      </c>
    </row>
    <row r="169" spans="1:16" ht="15">
      <c r="A169" s="254">
        <v>159</v>
      </c>
      <c r="B169" s="343" t="s">
        <v>88</v>
      </c>
      <c r="C169" s="436" t="s">
        <v>198</v>
      </c>
      <c r="D169" s="437">
        <v>44371</v>
      </c>
      <c r="E169" s="288">
        <v>231.25</v>
      </c>
      <c r="F169" s="288">
        <v>228.55000000000004</v>
      </c>
      <c r="G169" s="289">
        <v>221.75000000000009</v>
      </c>
      <c r="H169" s="289">
        <v>212.25000000000006</v>
      </c>
      <c r="I169" s="289">
        <v>205.4500000000001</v>
      </c>
      <c r="J169" s="289">
        <v>238.05000000000007</v>
      </c>
      <c r="K169" s="289">
        <v>244.85000000000002</v>
      </c>
      <c r="L169" s="289">
        <v>254.35000000000005</v>
      </c>
      <c r="M169" s="276">
        <v>235.35</v>
      </c>
      <c r="N169" s="276">
        <v>219.05</v>
      </c>
      <c r="O169" s="291">
        <v>82638000</v>
      </c>
      <c r="P169" s="292">
        <v>5.7915354481911055E-2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44363</v>
      </c>
    </row>
    <row r="7" spans="1:15">
      <c r="A7"/>
    </row>
    <row r="8" spans="1:15" ht="28.5" customHeight="1">
      <c r="A8" s="533" t="s">
        <v>16</v>
      </c>
      <c r="B8" s="534"/>
      <c r="C8" s="532" t="s">
        <v>19</v>
      </c>
      <c r="D8" s="532" t="s">
        <v>20</v>
      </c>
      <c r="E8" s="532" t="s">
        <v>21</v>
      </c>
      <c r="F8" s="532"/>
      <c r="G8" s="532"/>
      <c r="H8" s="532" t="s">
        <v>22</v>
      </c>
      <c r="I8" s="532"/>
      <c r="J8" s="532"/>
      <c r="K8" s="251"/>
      <c r="L8" s="259"/>
      <c r="M8" s="259"/>
    </row>
    <row r="9" spans="1:15" ht="36" customHeight="1">
      <c r="A9" s="528"/>
      <c r="B9" s="530"/>
      <c r="C9" s="535" t="s">
        <v>23</v>
      </c>
      <c r="D9" s="535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15869.25</v>
      </c>
      <c r="D10" s="275">
        <v>15871.083333333334</v>
      </c>
      <c r="E10" s="275">
        <v>15840.566666666668</v>
      </c>
      <c r="F10" s="275">
        <v>15811.883333333333</v>
      </c>
      <c r="G10" s="275">
        <v>15781.366666666667</v>
      </c>
      <c r="H10" s="275">
        <v>15899.766666666668</v>
      </c>
      <c r="I10" s="275">
        <v>15930.283333333335</v>
      </c>
      <c r="J10" s="275">
        <v>15958.966666666669</v>
      </c>
      <c r="K10" s="274">
        <v>15901.6</v>
      </c>
      <c r="L10" s="274">
        <v>15842.4</v>
      </c>
      <c r="M10" s="279"/>
    </row>
    <row r="11" spans="1:15">
      <c r="A11" s="273">
        <v>2</v>
      </c>
      <c r="B11" s="254" t="s">
        <v>216</v>
      </c>
      <c r="C11" s="276">
        <v>35247.75</v>
      </c>
      <c r="D11" s="256">
        <v>35161.016666666663</v>
      </c>
      <c r="E11" s="256">
        <v>35004.633333333324</v>
      </c>
      <c r="F11" s="256">
        <v>34761.516666666663</v>
      </c>
      <c r="G11" s="256">
        <v>34605.133333333324</v>
      </c>
      <c r="H11" s="256">
        <v>35404.133333333324</v>
      </c>
      <c r="I11" s="256">
        <v>35560.516666666656</v>
      </c>
      <c r="J11" s="256">
        <v>35803.633333333324</v>
      </c>
      <c r="K11" s="276">
        <v>35317.4</v>
      </c>
      <c r="L11" s="276">
        <v>34917.9</v>
      </c>
      <c r="M11" s="279"/>
    </row>
    <row r="12" spans="1:15">
      <c r="A12" s="273">
        <v>3</v>
      </c>
      <c r="B12" s="262" t="s">
        <v>217</v>
      </c>
      <c r="C12" s="276">
        <v>2100.1999999999998</v>
      </c>
      <c r="D12" s="256">
        <v>2107.85</v>
      </c>
      <c r="E12" s="256">
        <v>2090.25</v>
      </c>
      <c r="F12" s="256">
        <v>2080.3000000000002</v>
      </c>
      <c r="G12" s="256">
        <v>2062.7000000000003</v>
      </c>
      <c r="H12" s="256">
        <v>2117.7999999999997</v>
      </c>
      <c r="I12" s="256">
        <v>2135.3999999999992</v>
      </c>
      <c r="J12" s="256">
        <v>2145.3499999999995</v>
      </c>
      <c r="K12" s="276">
        <v>2125.4499999999998</v>
      </c>
      <c r="L12" s="276">
        <v>2097.9</v>
      </c>
      <c r="M12" s="279"/>
    </row>
    <row r="13" spans="1:15">
      <c r="A13" s="273">
        <v>4</v>
      </c>
      <c r="B13" s="254" t="s">
        <v>218</v>
      </c>
      <c r="C13" s="276">
        <v>4475.8999999999996</v>
      </c>
      <c r="D13" s="256">
        <v>4481.45</v>
      </c>
      <c r="E13" s="256">
        <v>4463.7999999999993</v>
      </c>
      <c r="F13" s="256">
        <v>4451.7</v>
      </c>
      <c r="G13" s="256">
        <v>4434.0499999999993</v>
      </c>
      <c r="H13" s="256">
        <v>4493.5499999999993</v>
      </c>
      <c r="I13" s="256">
        <v>4511.1999999999989</v>
      </c>
      <c r="J13" s="256">
        <v>4523.2999999999993</v>
      </c>
      <c r="K13" s="276">
        <v>4499.1000000000004</v>
      </c>
      <c r="L13" s="276">
        <v>4469.3500000000004</v>
      </c>
      <c r="M13" s="279"/>
    </row>
    <row r="14" spans="1:15">
      <c r="A14" s="273">
        <v>5</v>
      </c>
      <c r="B14" s="254" t="s">
        <v>219</v>
      </c>
      <c r="C14" s="276">
        <v>28377.85</v>
      </c>
      <c r="D14" s="256">
        <v>28416.116666666669</v>
      </c>
      <c r="E14" s="256">
        <v>28287.633333333339</v>
      </c>
      <c r="F14" s="256">
        <v>28197.416666666672</v>
      </c>
      <c r="G14" s="256">
        <v>28068.933333333342</v>
      </c>
      <c r="H14" s="256">
        <v>28506.333333333336</v>
      </c>
      <c r="I14" s="256">
        <v>28634.816666666666</v>
      </c>
      <c r="J14" s="256">
        <v>28725.033333333333</v>
      </c>
      <c r="K14" s="276">
        <v>28544.6</v>
      </c>
      <c r="L14" s="276">
        <v>28325.9</v>
      </c>
      <c r="M14" s="279"/>
    </row>
    <row r="15" spans="1:15">
      <c r="A15" s="273">
        <v>6</v>
      </c>
      <c r="B15" s="254" t="s">
        <v>220</v>
      </c>
      <c r="C15" s="276">
        <v>3716.45</v>
      </c>
      <c r="D15" s="256">
        <v>3728.1333333333332</v>
      </c>
      <c r="E15" s="256">
        <v>3700.9166666666665</v>
      </c>
      <c r="F15" s="256">
        <v>3685.3833333333332</v>
      </c>
      <c r="G15" s="256">
        <v>3658.1666666666665</v>
      </c>
      <c r="H15" s="256">
        <v>3743.6666666666665</v>
      </c>
      <c r="I15" s="256">
        <v>3770.8833333333337</v>
      </c>
      <c r="J15" s="256">
        <v>3786.4166666666665</v>
      </c>
      <c r="K15" s="276">
        <v>3755.35</v>
      </c>
      <c r="L15" s="276">
        <v>3712.6</v>
      </c>
      <c r="M15" s="279"/>
    </row>
    <row r="16" spans="1:15">
      <c r="A16" s="273">
        <v>7</v>
      </c>
      <c r="B16" s="254" t="s">
        <v>221</v>
      </c>
      <c r="C16" s="276">
        <v>7623.8</v>
      </c>
      <c r="D16" s="256">
        <v>7624.3166666666666</v>
      </c>
      <c r="E16" s="256">
        <v>7592.4833333333336</v>
      </c>
      <c r="F16" s="256">
        <v>7561.166666666667</v>
      </c>
      <c r="G16" s="256">
        <v>7529.3333333333339</v>
      </c>
      <c r="H16" s="256">
        <v>7655.6333333333332</v>
      </c>
      <c r="I16" s="256">
        <v>7687.4666666666672</v>
      </c>
      <c r="J16" s="256">
        <v>7718.7833333333328</v>
      </c>
      <c r="K16" s="276">
        <v>7656.15</v>
      </c>
      <c r="L16" s="276">
        <v>7593</v>
      </c>
      <c r="M16" s="279"/>
    </row>
    <row r="17" spans="1:13">
      <c r="A17" s="273">
        <v>8</v>
      </c>
      <c r="B17" s="254" t="s">
        <v>38</v>
      </c>
      <c r="C17" s="254">
        <v>2042.95</v>
      </c>
      <c r="D17" s="256">
        <v>2046.6666666666667</v>
      </c>
      <c r="E17" s="256">
        <v>2027.3333333333335</v>
      </c>
      <c r="F17" s="256">
        <v>2011.7166666666667</v>
      </c>
      <c r="G17" s="256">
        <v>1992.3833333333334</v>
      </c>
      <c r="H17" s="256">
        <v>2062.2833333333338</v>
      </c>
      <c r="I17" s="256">
        <v>2081.6166666666668</v>
      </c>
      <c r="J17" s="256">
        <v>2097.2333333333336</v>
      </c>
      <c r="K17" s="254">
        <v>2066</v>
      </c>
      <c r="L17" s="254">
        <v>2031.05</v>
      </c>
      <c r="M17" s="254">
        <v>3.0314299999999998</v>
      </c>
    </row>
    <row r="18" spans="1:13">
      <c r="A18" s="273">
        <v>9</v>
      </c>
      <c r="B18" s="254" t="s">
        <v>222</v>
      </c>
      <c r="C18" s="254">
        <v>1061.3499999999999</v>
      </c>
      <c r="D18" s="256">
        <v>1068.75</v>
      </c>
      <c r="E18" s="256">
        <v>1049.9000000000001</v>
      </c>
      <c r="F18" s="256">
        <v>1038.45</v>
      </c>
      <c r="G18" s="256">
        <v>1019.6000000000001</v>
      </c>
      <c r="H18" s="256">
        <v>1080.2</v>
      </c>
      <c r="I18" s="256">
        <v>1099.05</v>
      </c>
      <c r="J18" s="256">
        <v>1110.5</v>
      </c>
      <c r="K18" s="254">
        <v>1087.5999999999999</v>
      </c>
      <c r="L18" s="254">
        <v>1057.3</v>
      </c>
      <c r="M18" s="254">
        <v>10.6568</v>
      </c>
    </row>
    <row r="19" spans="1:13">
      <c r="A19" s="273">
        <v>10</v>
      </c>
      <c r="B19" s="254" t="s">
        <v>735</v>
      </c>
      <c r="C19" s="255">
        <v>1826.6</v>
      </c>
      <c r="D19" s="256">
        <v>1837.05</v>
      </c>
      <c r="E19" s="256">
        <v>1812.1</v>
      </c>
      <c r="F19" s="256">
        <v>1797.6</v>
      </c>
      <c r="G19" s="256">
        <v>1772.6499999999999</v>
      </c>
      <c r="H19" s="256">
        <v>1851.55</v>
      </c>
      <c r="I19" s="256">
        <v>1876.5000000000002</v>
      </c>
      <c r="J19" s="256">
        <v>1891</v>
      </c>
      <c r="K19" s="254">
        <v>1862</v>
      </c>
      <c r="L19" s="254">
        <v>1822.55</v>
      </c>
      <c r="M19" s="254">
        <v>5.0410399999999997</v>
      </c>
    </row>
    <row r="20" spans="1:13">
      <c r="A20" s="273">
        <v>11</v>
      </c>
      <c r="B20" s="254" t="s">
        <v>288</v>
      </c>
      <c r="C20" s="254">
        <v>16461.2</v>
      </c>
      <c r="D20" s="256">
        <v>16396.866666666665</v>
      </c>
      <c r="E20" s="256">
        <v>16293.73333333333</v>
      </c>
      <c r="F20" s="256">
        <v>16126.266666666665</v>
      </c>
      <c r="G20" s="256">
        <v>16023.13333333333</v>
      </c>
      <c r="H20" s="256">
        <v>16564.333333333328</v>
      </c>
      <c r="I20" s="256">
        <v>16667.466666666667</v>
      </c>
      <c r="J20" s="256">
        <v>16834.933333333331</v>
      </c>
      <c r="K20" s="254">
        <v>16500</v>
      </c>
      <c r="L20" s="254">
        <v>16229.4</v>
      </c>
      <c r="M20" s="254">
        <v>0.16824</v>
      </c>
    </row>
    <row r="21" spans="1:13">
      <c r="A21" s="273">
        <v>12</v>
      </c>
      <c r="B21" s="254" t="s">
        <v>40</v>
      </c>
      <c r="C21" s="254">
        <v>1538.85</v>
      </c>
      <c r="D21" s="256">
        <v>1529.55</v>
      </c>
      <c r="E21" s="256">
        <v>1486.5</v>
      </c>
      <c r="F21" s="256">
        <v>1434.15</v>
      </c>
      <c r="G21" s="256">
        <v>1391.1000000000001</v>
      </c>
      <c r="H21" s="256">
        <v>1581.8999999999999</v>
      </c>
      <c r="I21" s="256">
        <v>1624.9499999999996</v>
      </c>
      <c r="J21" s="256">
        <v>1677.2999999999997</v>
      </c>
      <c r="K21" s="254">
        <v>1572.6</v>
      </c>
      <c r="L21" s="254">
        <v>1477.2</v>
      </c>
      <c r="M21" s="254">
        <v>223.20542</v>
      </c>
    </row>
    <row r="22" spans="1:13">
      <c r="A22" s="273">
        <v>13</v>
      </c>
      <c r="B22" s="254" t="s">
        <v>289</v>
      </c>
      <c r="C22" s="254">
        <v>1212.2</v>
      </c>
      <c r="D22" s="256">
        <v>1199.7333333333333</v>
      </c>
      <c r="E22" s="256">
        <v>1174.4666666666667</v>
      </c>
      <c r="F22" s="256">
        <v>1136.7333333333333</v>
      </c>
      <c r="G22" s="256">
        <v>1111.4666666666667</v>
      </c>
      <c r="H22" s="256">
        <v>1237.4666666666667</v>
      </c>
      <c r="I22" s="256">
        <v>1262.7333333333336</v>
      </c>
      <c r="J22" s="256">
        <v>1300.4666666666667</v>
      </c>
      <c r="K22" s="254">
        <v>1225</v>
      </c>
      <c r="L22" s="254">
        <v>1162</v>
      </c>
      <c r="M22" s="254">
        <v>19.941400000000002</v>
      </c>
    </row>
    <row r="23" spans="1:13">
      <c r="A23" s="273">
        <v>14</v>
      </c>
      <c r="B23" s="254" t="s">
        <v>41</v>
      </c>
      <c r="C23" s="254">
        <v>761.85</v>
      </c>
      <c r="D23" s="256">
        <v>773.25</v>
      </c>
      <c r="E23" s="256">
        <v>743.6</v>
      </c>
      <c r="F23" s="256">
        <v>725.35</v>
      </c>
      <c r="G23" s="256">
        <v>695.7</v>
      </c>
      <c r="H23" s="256">
        <v>791.5</v>
      </c>
      <c r="I23" s="256">
        <v>821.15000000000009</v>
      </c>
      <c r="J23" s="256">
        <v>839.4</v>
      </c>
      <c r="K23" s="254">
        <v>802.9</v>
      </c>
      <c r="L23" s="254">
        <v>755</v>
      </c>
      <c r="M23" s="254">
        <v>454.08425999999997</v>
      </c>
    </row>
    <row r="24" spans="1:13">
      <c r="A24" s="273">
        <v>15</v>
      </c>
      <c r="B24" s="254" t="s">
        <v>826</v>
      </c>
      <c r="C24" s="254">
        <v>1467.7</v>
      </c>
      <c r="D24" s="256">
        <v>1471.8</v>
      </c>
      <c r="E24" s="256">
        <v>1463.6</v>
      </c>
      <c r="F24" s="256">
        <v>1459.5</v>
      </c>
      <c r="G24" s="256">
        <v>1451.3</v>
      </c>
      <c r="H24" s="256">
        <v>1475.8999999999999</v>
      </c>
      <c r="I24" s="256">
        <v>1484.1000000000001</v>
      </c>
      <c r="J24" s="256">
        <v>1488.1999999999998</v>
      </c>
      <c r="K24" s="254">
        <v>1480</v>
      </c>
      <c r="L24" s="254">
        <v>1467.7</v>
      </c>
      <c r="M24" s="254">
        <v>10.071099999999999</v>
      </c>
    </row>
    <row r="25" spans="1:13">
      <c r="A25" s="273">
        <v>16</v>
      </c>
      <c r="B25" s="254" t="s">
        <v>290</v>
      </c>
      <c r="C25" s="254">
        <v>1446.4</v>
      </c>
      <c r="D25" s="256">
        <v>1453.1000000000001</v>
      </c>
      <c r="E25" s="256">
        <v>1439.7000000000003</v>
      </c>
      <c r="F25" s="256">
        <v>1433.0000000000002</v>
      </c>
      <c r="G25" s="256">
        <v>1419.6000000000004</v>
      </c>
      <c r="H25" s="256">
        <v>1459.8000000000002</v>
      </c>
      <c r="I25" s="256">
        <v>1473.2000000000003</v>
      </c>
      <c r="J25" s="256">
        <v>1479.9</v>
      </c>
      <c r="K25" s="254">
        <v>1466.5</v>
      </c>
      <c r="L25" s="254">
        <v>1446.4</v>
      </c>
      <c r="M25" s="254">
        <v>1.7910200000000001</v>
      </c>
    </row>
    <row r="26" spans="1:13">
      <c r="A26" s="273">
        <v>17</v>
      </c>
      <c r="B26" s="254" t="s">
        <v>223</v>
      </c>
      <c r="C26" s="254">
        <v>125.1</v>
      </c>
      <c r="D26" s="256">
        <v>125.28333333333335</v>
      </c>
      <c r="E26" s="256">
        <v>123.81666666666669</v>
      </c>
      <c r="F26" s="256">
        <v>122.53333333333335</v>
      </c>
      <c r="G26" s="256">
        <v>121.06666666666669</v>
      </c>
      <c r="H26" s="256">
        <v>126.56666666666669</v>
      </c>
      <c r="I26" s="256">
        <v>128.03333333333336</v>
      </c>
      <c r="J26" s="256">
        <v>129.31666666666669</v>
      </c>
      <c r="K26" s="254">
        <v>126.75</v>
      </c>
      <c r="L26" s="254">
        <v>124</v>
      </c>
      <c r="M26" s="254">
        <v>25.634309999999999</v>
      </c>
    </row>
    <row r="27" spans="1:13">
      <c r="A27" s="273">
        <v>18</v>
      </c>
      <c r="B27" s="254" t="s">
        <v>224</v>
      </c>
      <c r="C27" s="254">
        <v>204.5</v>
      </c>
      <c r="D27" s="256">
        <v>205.78333333333333</v>
      </c>
      <c r="E27" s="256">
        <v>202.71666666666667</v>
      </c>
      <c r="F27" s="256">
        <v>200.93333333333334</v>
      </c>
      <c r="G27" s="256">
        <v>197.86666666666667</v>
      </c>
      <c r="H27" s="256">
        <v>207.56666666666666</v>
      </c>
      <c r="I27" s="256">
        <v>210.63333333333333</v>
      </c>
      <c r="J27" s="256">
        <v>212.41666666666666</v>
      </c>
      <c r="K27" s="254">
        <v>208.85</v>
      </c>
      <c r="L27" s="254">
        <v>204</v>
      </c>
      <c r="M27" s="254">
        <v>15.80034</v>
      </c>
    </row>
    <row r="28" spans="1:13">
      <c r="A28" s="273">
        <v>19</v>
      </c>
      <c r="B28" s="254" t="s">
        <v>225</v>
      </c>
      <c r="C28" s="254">
        <v>1998.65</v>
      </c>
      <c r="D28" s="256">
        <v>1983.8166666666666</v>
      </c>
      <c r="E28" s="256">
        <v>1957.6333333333332</v>
      </c>
      <c r="F28" s="256">
        <v>1916.6166666666666</v>
      </c>
      <c r="G28" s="256">
        <v>1890.4333333333332</v>
      </c>
      <c r="H28" s="256">
        <v>2024.8333333333333</v>
      </c>
      <c r="I28" s="256">
        <v>2051.0166666666664</v>
      </c>
      <c r="J28" s="256">
        <v>2092.0333333333333</v>
      </c>
      <c r="K28" s="254">
        <v>2010</v>
      </c>
      <c r="L28" s="254">
        <v>1942.8</v>
      </c>
      <c r="M28" s="254">
        <v>1.27051</v>
      </c>
    </row>
    <row r="29" spans="1:13">
      <c r="A29" s="273">
        <v>20</v>
      </c>
      <c r="B29" s="254" t="s">
        <v>294</v>
      </c>
      <c r="C29" s="254">
        <v>998.35</v>
      </c>
      <c r="D29" s="256">
        <v>997.2166666666667</v>
      </c>
      <c r="E29" s="256">
        <v>988.38333333333344</v>
      </c>
      <c r="F29" s="256">
        <v>978.41666666666674</v>
      </c>
      <c r="G29" s="256">
        <v>969.58333333333348</v>
      </c>
      <c r="H29" s="256">
        <v>1007.1833333333334</v>
      </c>
      <c r="I29" s="256">
        <v>1016.0166666666667</v>
      </c>
      <c r="J29" s="256">
        <v>1025.9833333333333</v>
      </c>
      <c r="K29" s="254">
        <v>1006.05</v>
      </c>
      <c r="L29" s="254">
        <v>987.25</v>
      </c>
      <c r="M29" s="254">
        <v>2.7352699999999999</v>
      </c>
    </row>
    <row r="30" spans="1:13">
      <c r="A30" s="273">
        <v>21</v>
      </c>
      <c r="B30" s="254" t="s">
        <v>226</v>
      </c>
      <c r="C30" s="254">
        <v>3185.9</v>
      </c>
      <c r="D30" s="256">
        <v>3203.5166666666664</v>
      </c>
      <c r="E30" s="256">
        <v>3158.8833333333328</v>
      </c>
      <c r="F30" s="256">
        <v>3131.8666666666663</v>
      </c>
      <c r="G30" s="256">
        <v>3087.2333333333327</v>
      </c>
      <c r="H30" s="256">
        <v>3230.5333333333328</v>
      </c>
      <c r="I30" s="256">
        <v>3275.1666666666661</v>
      </c>
      <c r="J30" s="256">
        <v>3302.1833333333329</v>
      </c>
      <c r="K30" s="254">
        <v>3248.15</v>
      </c>
      <c r="L30" s="254">
        <v>3176.5</v>
      </c>
      <c r="M30" s="254">
        <v>1.5441400000000001</v>
      </c>
    </row>
    <row r="31" spans="1:13">
      <c r="A31" s="273">
        <v>22</v>
      </c>
      <c r="B31" s="254" t="s">
        <v>44</v>
      </c>
      <c r="C31" s="254">
        <v>784.55</v>
      </c>
      <c r="D31" s="256">
        <v>782.1</v>
      </c>
      <c r="E31" s="256">
        <v>777.45</v>
      </c>
      <c r="F31" s="256">
        <v>770.35</v>
      </c>
      <c r="G31" s="256">
        <v>765.7</v>
      </c>
      <c r="H31" s="256">
        <v>789.2</v>
      </c>
      <c r="I31" s="256">
        <v>793.84999999999991</v>
      </c>
      <c r="J31" s="256">
        <v>800.95</v>
      </c>
      <c r="K31" s="254">
        <v>786.75</v>
      </c>
      <c r="L31" s="254">
        <v>775</v>
      </c>
      <c r="M31" s="254">
        <v>30.45431</v>
      </c>
    </row>
    <row r="32" spans="1:13">
      <c r="A32" s="273">
        <v>23</v>
      </c>
      <c r="B32" s="254" t="s">
        <v>45</v>
      </c>
      <c r="C32" s="254">
        <v>341.45</v>
      </c>
      <c r="D32" s="256">
        <v>341.11666666666662</v>
      </c>
      <c r="E32" s="256">
        <v>337.78333333333325</v>
      </c>
      <c r="F32" s="256">
        <v>334.11666666666662</v>
      </c>
      <c r="G32" s="256">
        <v>330.78333333333325</v>
      </c>
      <c r="H32" s="256">
        <v>344.78333333333325</v>
      </c>
      <c r="I32" s="256">
        <v>348.11666666666662</v>
      </c>
      <c r="J32" s="256">
        <v>351.78333333333325</v>
      </c>
      <c r="K32" s="254">
        <v>344.45</v>
      </c>
      <c r="L32" s="254">
        <v>337.45</v>
      </c>
      <c r="M32" s="254">
        <v>20.56457</v>
      </c>
    </row>
    <row r="33" spans="1:13">
      <c r="A33" s="273">
        <v>24</v>
      </c>
      <c r="B33" s="254" t="s">
        <v>46</v>
      </c>
      <c r="C33" s="254">
        <v>3298.3</v>
      </c>
      <c r="D33" s="256">
        <v>3316.75</v>
      </c>
      <c r="E33" s="256">
        <v>3276.55</v>
      </c>
      <c r="F33" s="256">
        <v>3254.8</v>
      </c>
      <c r="G33" s="256">
        <v>3214.6000000000004</v>
      </c>
      <c r="H33" s="256">
        <v>3338.5</v>
      </c>
      <c r="I33" s="256">
        <v>3378.7</v>
      </c>
      <c r="J33" s="256">
        <v>3400.45</v>
      </c>
      <c r="K33" s="254">
        <v>3356.95</v>
      </c>
      <c r="L33" s="254">
        <v>3295</v>
      </c>
      <c r="M33" s="254">
        <v>4.6158799999999998</v>
      </c>
    </row>
    <row r="34" spans="1:13">
      <c r="A34" s="273">
        <v>25</v>
      </c>
      <c r="B34" s="254" t="s">
        <v>47</v>
      </c>
      <c r="C34" s="254">
        <v>235.2</v>
      </c>
      <c r="D34" s="256">
        <v>236.9</v>
      </c>
      <c r="E34" s="256">
        <v>233</v>
      </c>
      <c r="F34" s="256">
        <v>230.79999999999998</v>
      </c>
      <c r="G34" s="256">
        <v>226.89999999999998</v>
      </c>
      <c r="H34" s="256">
        <v>239.10000000000002</v>
      </c>
      <c r="I34" s="256">
        <v>243.00000000000006</v>
      </c>
      <c r="J34" s="256">
        <v>245.20000000000005</v>
      </c>
      <c r="K34" s="254">
        <v>240.8</v>
      </c>
      <c r="L34" s="254">
        <v>234.7</v>
      </c>
      <c r="M34" s="254">
        <v>35.93627</v>
      </c>
    </row>
    <row r="35" spans="1:13">
      <c r="A35" s="273">
        <v>26</v>
      </c>
      <c r="B35" s="254" t="s">
        <v>48</v>
      </c>
      <c r="C35" s="254">
        <v>128.94999999999999</v>
      </c>
      <c r="D35" s="256">
        <v>129.38333333333333</v>
      </c>
      <c r="E35" s="256">
        <v>128.06666666666666</v>
      </c>
      <c r="F35" s="256">
        <v>127.18333333333334</v>
      </c>
      <c r="G35" s="256">
        <v>125.86666666666667</v>
      </c>
      <c r="H35" s="256">
        <v>130.26666666666665</v>
      </c>
      <c r="I35" s="256">
        <v>131.58333333333331</v>
      </c>
      <c r="J35" s="256">
        <v>132.46666666666664</v>
      </c>
      <c r="K35" s="254">
        <v>130.69999999999999</v>
      </c>
      <c r="L35" s="254">
        <v>128.5</v>
      </c>
      <c r="M35" s="254">
        <v>79.796970000000002</v>
      </c>
    </row>
    <row r="36" spans="1:13">
      <c r="A36" s="273">
        <v>27</v>
      </c>
      <c r="B36" s="254" t="s">
        <v>50</v>
      </c>
      <c r="C36" s="254">
        <v>3042.2</v>
      </c>
      <c r="D36" s="256">
        <v>3017.7166666666667</v>
      </c>
      <c r="E36" s="256">
        <v>2985.4333333333334</v>
      </c>
      <c r="F36" s="256">
        <v>2928.6666666666665</v>
      </c>
      <c r="G36" s="256">
        <v>2896.3833333333332</v>
      </c>
      <c r="H36" s="256">
        <v>3074.4833333333336</v>
      </c>
      <c r="I36" s="256">
        <v>3106.7666666666673</v>
      </c>
      <c r="J36" s="256">
        <v>3163.5333333333338</v>
      </c>
      <c r="K36" s="254">
        <v>3050</v>
      </c>
      <c r="L36" s="254">
        <v>2960.95</v>
      </c>
      <c r="M36" s="254">
        <v>22.62031</v>
      </c>
    </row>
    <row r="37" spans="1:13">
      <c r="A37" s="273">
        <v>28</v>
      </c>
      <c r="B37" s="254" t="s">
        <v>52</v>
      </c>
      <c r="C37" s="254">
        <v>993.75</v>
      </c>
      <c r="D37" s="256">
        <v>995.06666666666661</v>
      </c>
      <c r="E37" s="256">
        <v>986.38333333333321</v>
      </c>
      <c r="F37" s="256">
        <v>979.01666666666665</v>
      </c>
      <c r="G37" s="256">
        <v>970.33333333333326</v>
      </c>
      <c r="H37" s="256">
        <v>1002.4333333333332</v>
      </c>
      <c r="I37" s="256">
        <v>1011.1166666666666</v>
      </c>
      <c r="J37" s="256">
        <v>1018.4833333333331</v>
      </c>
      <c r="K37" s="254">
        <v>1003.75</v>
      </c>
      <c r="L37" s="254">
        <v>987.7</v>
      </c>
      <c r="M37" s="254">
        <v>14.03323</v>
      </c>
    </row>
    <row r="38" spans="1:13">
      <c r="A38" s="273">
        <v>29</v>
      </c>
      <c r="B38" s="254" t="s">
        <v>227</v>
      </c>
      <c r="C38" s="254">
        <v>3359.5</v>
      </c>
      <c r="D38" s="256">
        <v>3349.3166666666671</v>
      </c>
      <c r="E38" s="256">
        <v>3304.1833333333343</v>
      </c>
      <c r="F38" s="256">
        <v>3248.8666666666672</v>
      </c>
      <c r="G38" s="256">
        <v>3203.7333333333345</v>
      </c>
      <c r="H38" s="256">
        <v>3404.6333333333341</v>
      </c>
      <c r="I38" s="256">
        <v>3449.7666666666664</v>
      </c>
      <c r="J38" s="256">
        <v>3505.0833333333339</v>
      </c>
      <c r="K38" s="254">
        <v>3394.45</v>
      </c>
      <c r="L38" s="254">
        <v>3294</v>
      </c>
      <c r="M38" s="254">
        <v>8.8487399999999994</v>
      </c>
    </row>
    <row r="39" spans="1:13">
      <c r="A39" s="273">
        <v>30</v>
      </c>
      <c r="B39" s="254" t="s">
        <v>54</v>
      </c>
      <c r="C39" s="254">
        <v>750.9</v>
      </c>
      <c r="D39" s="256">
        <v>744.9666666666667</v>
      </c>
      <c r="E39" s="256">
        <v>737.93333333333339</v>
      </c>
      <c r="F39" s="256">
        <v>724.9666666666667</v>
      </c>
      <c r="G39" s="256">
        <v>717.93333333333339</v>
      </c>
      <c r="H39" s="256">
        <v>757.93333333333339</v>
      </c>
      <c r="I39" s="256">
        <v>764.9666666666667</v>
      </c>
      <c r="J39" s="256">
        <v>777.93333333333339</v>
      </c>
      <c r="K39" s="254">
        <v>752</v>
      </c>
      <c r="L39" s="254">
        <v>732</v>
      </c>
      <c r="M39" s="254">
        <v>96.864900000000006</v>
      </c>
    </row>
    <row r="40" spans="1:13">
      <c r="A40" s="273">
        <v>31</v>
      </c>
      <c r="B40" s="254" t="s">
        <v>55</v>
      </c>
      <c r="C40" s="254">
        <v>4138.1000000000004</v>
      </c>
      <c r="D40" s="256">
        <v>4147.0000000000009</v>
      </c>
      <c r="E40" s="256">
        <v>4122.2000000000016</v>
      </c>
      <c r="F40" s="256">
        <v>4106.3000000000011</v>
      </c>
      <c r="G40" s="256">
        <v>4081.5000000000018</v>
      </c>
      <c r="H40" s="256">
        <v>4162.9000000000015</v>
      </c>
      <c r="I40" s="256">
        <v>4187.7000000000007</v>
      </c>
      <c r="J40" s="256">
        <v>4203.6000000000013</v>
      </c>
      <c r="K40" s="254">
        <v>4171.8</v>
      </c>
      <c r="L40" s="254">
        <v>4131.1000000000004</v>
      </c>
      <c r="M40" s="254">
        <v>1.3801000000000001</v>
      </c>
    </row>
    <row r="41" spans="1:13">
      <c r="A41" s="273">
        <v>32</v>
      </c>
      <c r="B41" s="254" t="s">
        <v>58</v>
      </c>
      <c r="C41" s="254">
        <v>6161.15</v>
      </c>
      <c r="D41" s="256">
        <v>6183.6500000000005</v>
      </c>
      <c r="E41" s="256">
        <v>6127.5000000000009</v>
      </c>
      <c r="F41" s="256">
        <v>6093.85</v>
      </c>
      <c r="G41" s="256">
        <v>6037.7000000000007</v>
      </c>
      <c r="H41" s="256">
        <v>6217.3000000000011</v>
      </c>
      <c r="I41" s="256">
        <v>6273.4500000000007</v>
      </c>
      <c r="J41" s="256">
        <v>6307.1000000000013</v>
      </c>
      <c r="K41" s="254">
        <v>6239.8</v>
      </c>
      <c r="L41" s="254">
        <v>6150</v>
      </c>
      <c r="M41" s="254">
        <v>15.236610000000001</v>
      </c>
    </row>
    <row r="42" spans="1:13">
      <c r="A42" s="273">
        <v>33</v>
      </c>
      <c r="B42" s="254" t="s">
        <v>57</v>
      </c>
      <c r="C42" s="254">
        <v>11798.7</v>
      </c>
      <c r="D42" s="256">
        <v>11882.866666666667</v>
      </c>
      <c r="E42" s="256">
        <v>11680.833333333334</v>
      </c>
      <c r="F42" s="256">
        <v>11562.966666666667</v>
      </c>
      <c r="G42" s="256">
        <v>11360.933333333334</v>
      </c>
      <c r="H42" s="256">
        <v>12000.733333333334</v>
      </c>
      <c r="I42" s="256">
        <v>12202.766666666666</v>
      </c>
      <c r="J42" s="256">
        <v>12320.633333333333</v>
      </c>
      <c r="K42" s="254">
        <v>12084.9</v>
      </c>
      <c r="L42" s="254">
        <v>11765</v>
      </c>
      <c r="M42" s="254">
        <v>3.1484100000000002</v>
      </c>
    </row>
    <row r="43" spans="1:13">
      <c r="A43" s="273">
        <v>34</v>
      </c>
      <c r="B43" s="254" t="s">
        <v>228</v>
      </c>
      <c r="C43" s="254">
        <v>3534.2</v>
      </c>
      <c r="D43" s="256">
        <v>3524.0833333333335</v>
      </c>
      <c r="E43" s="256">
        <v>3500.166666666667</v>
      </c>
      <c r="F43" s="256">
        <v>3466.1333333333337</v>
      </c>
      <c r="G43" s="256">
        <v>3442.2166666666672</v>
      </c>
      <c r="H43" s="256">
        <v>3558.1166666666668</v>
      </c>
      <c r="I43" s="256">
        <v>3582.0333333333338</v>
      </c>
      <c r="J43" s="256">
        <v>3616.0666666666666</v>
      </c>
      <c r="K43" s="254">
        <v>3548</v>
      </c>
      <c r="L43" s="254">
        <v>3490.05</v>
      </c>
      <c r="M43" s="254">
        <v>0.94901999999999997</v>
      </c>
    </row>
    <row r="44" spans="1:13">
      <c r="A44" s="273">
        <v>35</v>
      </c>
      <c r="B44" s="254" t="s">
        <v>59</v>
      </c>
      <c r="C44" s="254">
        <v>2274.5500000000002</v>
      </c>
      <c r="D44" s="256">
        <v>2275.1</v>
      </c>
      <c r="E44" s="256">
        <v>2260.25</v>
      </c>
      <c r="F44" s="256">
        <v>2245.9500000000003</v>
      </c>
      <c r="G44" s="256">
        <v>2231.1000000000004</v>
      </c>
      <c r="H44" s="256">
        <v>2289.3999999999996</v>
      </c>
      <c r="I44" s="256">
        <v>2304.2499999999991</v>
      </c>
      <c r="J44" s="256">
        <v>2318.5499999999993</v>
      </c>
      <c r="K44" s="254">
        <v>2289.9499999999998</v>
      </c>
      <c r="L44" s="254">
        <v>2260.8000000000002</v>
      </c>
      <c r="M44" s="254">
        <v>1.7075100000000001</v>
      </c>
    </row>
    <row r="45" spans="1:13">
      <c r="A45" s="273">
        <v>36</v>
      </c>
      <c r="B45" s="254" t="s">
        <v>229</v>
      </c>
      <c r="C45" s="254">
        <v>321.95</v>
      </c>
      <c r="D45" s="256">
        <v>322.63333333333338</v>
      </c>
      <c r="E45" s="256">
        <v>318.51666666666677</v>
      </c>
      <c r="F45" s="256">
        <v>315.08333333333337</v>
      </c>
      <c r="G45" s="256">
        <v>310.96666666666675</v>
      </c>
      <c r="H45" s="256">
        <v>326.06666666666678</v>
      </c>
      <c r="I45" s="256">
        <v>330.18333333333345</v>
      </c>
      <c r="J45" s="256">
        <v>333.61666666666679</v>
      </c>
      <c r="K45" s="254">
        <v>326.75</v>
      </c>
      <c r="L45" s="254">
        <v>319.2</v>
      </c>
      <c r="M45" s="254">
        <v>58.815640000000002</v>
      </c>
    </row>
    <row r="46" spans="1:13">
      <c r="A46" s="273">
        <v>37</v>
      </c>
      <c r="B46" s="254" t="s">
        <v>60</v>
      </c>
      <c r="C46" s="254">
        <v>85.1</v>
      </c>
      <c r="D46" s="256">
        <v>85.216666666666669</v>
      </c>
      <c r="E46" s="256">
        <v>83.983333333333334</v>
      </c>
      <c r="F46" s="256">
        <v>82.86666666666666</v>
      </c>
      <c r="G46" s="256">
        <v>81.633333333333326</v>
      </c>
      <c r="H46" s="256">
        <v>86.333333333333343</v>
      </c>
      <c r="I46" s="256">
        <v>87.566666666666691</v>
      </c>
      <c r="J46" s="256">
        <v>88.683333333333351</v>
      </c>
      <c r="K46" s="254">
        <v>86.45</v>
      </c>
      <c r="L46" s="254">
        <v>84.1</v>
      </c>
      <c r="M46" s="254">
        <v>414.94997000000001</v>
      </c>
    </row>
    <row r="47" spans="1:13">
      <c r="A47" s="273">
        <v>38</v>
      </c>
      <c r="B47" s="254" t="s">
        <v>61</v>
      </c>
      <c r="C47" s="254">
        <v>79.599999999999994</v>
      </c>
      <c r="D47" s="256">
        <v>79.849999999999994</v>
      </c>
      <c r="E47" s="256">
        <v>78.899999999999991</v>
      </c>
      <c r="F47" s="256">
        <v>78.2</v>
      </c>
      <c r="G47" s="256">
        <v>77.25</v>
      </c>
      <c r="H47" s="256">
        <v>80.549999999999983</v>
      </c>
      <c r="I47" s="256">
        <v>81.499999999999972</v>
      </c>
      <c r="J47" s="256">
        <v>82.199999999999974</v>
      </c>
      <c r="K47" s="254">
        <v>80.8</v>
      </c>
      <c r="L47" s="254">
        <v>79.150000000000006</v>
      </c>
      <c r="M47" s="254">
        <v>38.413930000000001</v>
      </c>
    </row>
    <row r="48" spans="1:13">
      <c r="A48" s="273">
        <v>39</v>
      </c>
      <c r="B48" s="254" t="s">
        <v>62</v>
      </c>
      <c r="C48" s="254">
        <v>1646.15</v>
      </c>
      <c r="D48" s="256">
        <v>1645.2166666666669</v>
      </c>
      <c r="E48" s="256">
        <v>1638.9833333333338</v>
      </c>
      <c r="F48" s="256">
        <v>1631.8166666666668</v>
      </c>
      <c r="G48" s="256">
        <v>1625.5833333333337</v>
      </c>
      <c r="H48" s="256">
        <v>1652.3833333333339</v>
      </c>
      <c r="I48" s="256">
        <v>1658.616666666667</v>
      </c>
      <c r="J48" s="256">
        <v>1665.783333333334</v>
      </c>
      <c r="K48" s="254">
        <v>1651.45</v>
      </c>
      <c r="L48" s="254">
        <v>1638.05</v>
      </c>
      <c r="M48" s="254">
        <v>2.61958</v>
      </c>
    </row>
    <row r="49" spans="1:13">
      <c r="A49" s="273">
        <v>40</v>
      </c>
      <c r="B49" s="254" t="s">
        <v>65</v>
      </c>
      <c r="C49" s="254">
        <v>823.75</v>
      </c>
      <c r="D49" s="256">
        <v>820.9</v>
      </c>
      <c r="E49" s="256">
        <v>813.34999999999991</v>
      </c>
      <c r="F49" s="256">
        <v>802.94999999999993</v>
      </c>
      <c r="G49" s="256">
        <v>795.39999999999986</v>
      </c>
      <c r="H49" s="256">
        <v>831.3</v>
      </c>
      <c r="I49" s="256">
        <v>838.84999999999991</v>
      </c>
      <c r="J49" s="256">
        <v>849.25</v>
      </c>
      <c r="K49" s="254">
        <v>828.45</v>
      </c>
      <c r="L49" s="254">
        <v>810.5</v>
      </c>
      <c r="M49" s="254">
        <v>11.89974</v>
      </c>
    </row>
    <row r="50" spans="1:13">
      <c r="A50" s="273">
        <v>41</v>
      </c>
      <c r="B50" s="254" t="s">
        <v>64</v>
      </c>
      <c r="C50" s="254">
        <v>150.69999999999999</v>
      </c>
      <c r="D50" s="256">
        <v>151.21666666666667</v>
      </c>
      <c r="E50" s="256">
        <v>149.53333333333333</v>
      </c>
      <c r="F50" s="256">
        <v>148.36666666666667</v>
      </c>
      <c r="G50" s="256">
        <v>146.68333333333334</v>
      </c>
      <c r="H50" s="256">
        <v>152.38333333333333</v>
      </c>
      <c r="I50" s="256">
        <v>154.06666666666666</v>
      </c>
      <c r="J50" s="256">
        <v>155.23333333333332</v>
      </c>
      <c r="K50" s="254">
        <v>152.9</v>
      </c>
      <c r="L50" s="254">
        <v>150.05000000000001</v>
      </c>
      <c r="M50" s="254">
        <v>76.503429999999994</v>
      </c>
    </row>
    <row r="51" spans="1:13">
      <c r="A51" s="273">
        <v>42</v>
      </c>
      <c r="B51" s="254" t="s">
        <v>66</v>
      </c>
      <c r="C51" s="254">
        <v>741.5</v>
      </c>
      <c r="D51" s="256">
        <v>741.20000000000016</v>
      </c>
      <c r="E51" s="256">
        <v>732.50000000000034</v>
      </c>
      <c r="F51" s="256">
        <v>723.50000000000023</v>
      </c>
      <c r="G51" s="256">
        <v>714.80000000000041</v>
      </c>
      <c r="H51" s="256">
        <v>750.20000000000027</v>
      </c>
      <c r="I51" s="256">
        <v>758.90000000000009</v>
      </c>
      <c r="J51" s="256">
        <v>767.9000000000002</v>
      </c>
      <c r="K51" s="254">
        <v>749.9</v>
      </c>
      <c r="L51" s="254">
        <v>732.2</v>
      </c>
      <c r="M51" s="254">
        <v>22.02815</v>
      </c>
    </row>
    <row r="52" spans="1:13">
      <c r="A52" s="273">
        <v>43</v>
      </c>
      <c r="B52" s="254" t="s">
        <v>69</v>
      </c>
      <c r="C52" s="254">
        <v>69.650000000000006</v>
      </c>
      <c r="D52" s="256">
        <v>69.583333333333329</v>
      </c>
      <c r="E52" s="256">
        <v>67.166666666666657</v>
      </c>
      <c r="F52" s="256">
        <v>64.683333333333323</v>
      </c>
      <c r="G52" s="256">
        <v>62.266666666666652</v>
      </c>
      <c r="H52" s="256">
        <v>72.066666666666663</v>
      </c>
      <c r="I52" s="256">
        <v>74.48333333333332</v>
      </c>
      <c r="J52" s="256">
        <v>76.966666666666669</v>
      </c>
      <c r="K52" s="254">
        <v>72</v>
      </c>
      <c r="L52" s="254">
        <v>67.099999999999994</v>
      </c>
      <c r="M52" s="254">
        <v>1577.1940099999999</v>
      </c>
    </row>
    <row r="53" spans="1:13">
      <c r="A53" s="273">
        <v>44</v>
      </c>
      <c r="B53" s="254" t="s">
        <v>73</v>
      </c>
      <c r="C53" s="254">
        <v>481.9</v>
      </c>
      <c r="D53" s="256">
        <v>483.31666666666666</v>
      </c>
      <c r="E53" s="256">
        <v>479.38333333333333</v>
      </c>
      <c r="F53" s="256">
        <v>476.86666666666667</v>
      </c>
      <c r="G53" s="256">
        <v>472.93333333333334</v>
      </c>
      <c r="H53" s="256">
        <v>485.83333333333331</v>
      </c>
      <c r="I53" s="256">
        <v>489.76666666666659</v>
      </c>
      <c r="J53" s="256">
        <v>492.2833333333333</v>
      </c>
      <c r="K53" s="254">
        <v>487.25</v>
      </c>
      <c r="L53" s="254">
        <v>480.8</v>
      </c>
      <c r="M53" s="254">
        <v>32.536799999999999</v>
      </c>
    </row>
    <row r="54" spans="1:13">
      <c r="A54" s="273">
        <v>45</v>
      </c>
      <c r="B54" s="254" t="s">
        <v>68</v>
      </c>
      <c r="C54" s="254">
        <v>542.5</v>
      </c>
      <c r="D54" s="256">
        <v>541.51666666666677</v>
      </c>
      <c r="E54" s="256">
        <v>539.38333333333355</v>
      </c>
      <c r="F54" s="256">
        <v>536.26666666666677</v>
      </c>
      <c r="G54" s="256">
        <v>534.13333333333355</v>
      </c>
      <c r="H54" s="256">
        <v>544.63333333333355</v>
      </c>
      <c r="I54" s="256">
        <v>546.76666666666677</v>
      </c>
      <c r="J54" s="256">
        <v>549.88333333333355</v>
      </c>
      <c r="K54" s="254">
        <v>543.65</v>
      </c>
      <c r="L54" s="254">
        <v>538.4</v>
      </c>
      <c r="M54" s="254">
        <v>71.308959999999999</v>
      </c>
    </row>
    <row r="55" spans="1:13">
      <c r="A55" s="273">
        <v>46</v>
      </c>
      <c r="B55" s="254" t="s">
        <v>70</v>
      </c>
      <c r="C55" s="254">
        <v>410.5</v>
      </c>
      <c r="D55" s="256">
        <v>411.91666666666669</v>
      </c>
      <c r="E55" s="256">
        <v>408.18333333333339</v>
      </c>
      <c r="F55" s="256">
        <v>405.86666666666673</v>
      </c>
      <c r="G55" s="256">
        <v>402.13333333333344</v>
      </c>
      <c r="H55" s="256">
        <v>414.23333333333335</v>
      </c>
      <c r="I55" s="256">
        <v>417.96666666666658</v>
      </c>
      <c r="J55" s="256">
        <v>420.2833333333333</v>
      </c>
      <c r="K55" s="254">
        <v>415.65</v>
      </c>
      <c r="L55" s="254">
        <v>409.6</v>
      </c>
      <c r="M55" s="254">
        <v>13.44636</v>
      </c>
    </row>
    <row r="56" spans="1:13">
      <c r="A56" s="273">
        <v>47</v>
      </c>
      <c r="B56" s="254" t="s">
        <v>230</v>
      </c>
      <c r="C56" s="254">
        <v>1374.55</v>
      </c>
      <c r="D56" s="256">
        <v>1387.1666666666667</v>
      </c>
      <c r="E56" s="256">
        <v>1349.3833333333334</v>
      </c>
      <c r="F56" s="256">
        <v>1324.2166666666667</v>
      </c>
      <c r="G56" s="256">
        <v>1286.4333333333334</v>
      </c>
      <c r="H56" s="256">
        <v>1412.3333333333335</v>
      </c>
      <c r="I56" s="256">
        <v>1450.1166666666668</v>
      </c>
      <c r="J56" s="256">
        <v>1475.2833333333335</v>
      </c>
      <c r="K56" s="254">
        <v>1424.95</v>
      </c>
      <c r="L56" s="254">
        <v>1362</v>
      </c>
      <c r="M56" s="254">
        <v>7.8843100000000002</v>
      </c>
    </row>
    <row r="57" spans="1:13">
      <c r="A57" s="273">
        <v>48</v>
      </c>
      <c r="B57" s="254" t="s">
        <v>71</v>
      </c>
      <c r="C57" s="254">
        <v>15859.6</v>
      </c>
      <c r="D57" s="256">
        <v>15766.933333333334</v>
      </c>
      <c r="E57" s="256">
        <v>15463.916666666668</v>
      </c>
      <c r="F57" s="256">
        <v>15068.233333333334</v>
      </c>
      <c r="G57" s="256">
        <v>14765.216666666667</v>
      </c>
      <c r="H57" s="256">
        <v>16162.616666666669</v>
      </c>
      <c r="I57" s="256">
        <v>16465.633333333335</v>
      </c>
      <c r="J57" s="256">
        <v>16861.316666666669</v>
      </c>
      <c r="K57" s="254">
        <v>16069.95</v>
      </c>
      <c r="L57" s="254">
        <v>15371.25</v>
      </c>
      <c r="M57" s="254">
        <v>0.17674999999999999</v>
      </c>
    </row>
    <row r="58" spans="1:13">
      <c r="A58" s="273">
        <v>49</v>
      </c>
      <c r="B58" s="254" t="s">
        <v>74</v>
      </c>
      <c r="C58" s="254">
        <v>3631.85</v>
      </c>
      <c r="D58" s="256">
        <v>3621.7833333333333</v>
      </c>
      <c r="E58" s="256">
        <v>3603.0666666666666</v>
      </c>
      <c r="F58" s="256">
        <v>3574.2833333333333</v>
      </c>
      <c r="G58" s="256">
        <v>3555.5666666666666</v>
      </c>
      <c r="H58" s="256">
        <v>3650.5666666666666</v>
      </c>
      <c r="I58" s="256">
        <v>3669.2833333333328</v>
      </c>
      <c r="J58" s="256">
        <v>3698.0666666666666</v>
      </c>
      <c r="K58" s="254">
        <v>3640.5</v>
      </c>
      <c r="L58" s="254">
        <v>3593</v>
      </c>
      <c r="M58" s="254">
        <v>4.5101899999999997</v>
      </c>
    </row>
    <row r="59" spans="1:13">
      <c r="A59" s="273">
        <v>50</v>
      </c>
      <c r="B59" s="254" t="s">
        <v>80</v>
      </c>
      <c r="C59" s="254">
        <v>782.7</v>
      </c>
      <c r="D59" s="256">
        <v>781.55000000000007</v>
      </c>
      <c r="E59" s="256">
        <v>773.15000000000009</v>
      </c>
      <c r="F59" s="256">
        <v>763.6</v>
      </c>
      <c r="G59" s="256">
        <v>755.2</v>
      </c>
      <c r="H59" s="256">
        <v>791.10000000000014</v>
      </c>
      <c r="I59" s="256">
        <v>799.5</v>
      </c>
      <c r="J59" s="256">
        <v>809.05000000000018</v>
      </c>
      <c r="K59" s="254">
        <v>789.95</v>
      </c>
      <c r="L59" s="254">
        <v>772</v>
      </c>
      <c r="M59" s="254">
        <v>10.791589999999999</v>
      </c>
    </row>
    <row r="60" spans="1:13">
      <c r="A60" s="273">
        <v>51</v>
      </c>
      <c r="B60" s="254" t="s">
        <v>75</v>
      </c>
      <c r="C60" s="254">
        <v>646</v>
      </c>
      <c r="D60" s="256">
        <v>649.30000000000007</v>
      </c>
      <c r="E60" s="256">
        <v>640.70000000000016</v>
      </c>
      <c r="F60" s="256">
        <v>635.40000000000009</v>
      </c>
      <c r="G60" s="256">
        <v>626.80000000000018</v>
      </c>
      <c r="H60" s="256">
        <v>654.60000000000014</v>
      </c>
      <c r="I60" s="256">
        <v>663.2</v>
      </c>
      <c r="J60" s="256">
        <v>668.50000000000011</v>
      </c>
      <c r="K60" s="254">
        <v>657.9</v>
      </c>
      <c r="L60" s="254">
        <v>644</v>
      </c>
      <c r="M60" s="254">
        <v>29.26557</v>
      </c>
    </row>
    <row r="61" spans="1:13">
      <c r="A61" s="273">
        <v>52</v>
      </c>
      <c r="B61" s="254" t="s">
        <v>76</v>
      </c>
      <c r="C61" s="254">
        <v>154.35</v>
      </c>
      <c r="D61" s="256">
        <v>155.06666666666663</v>
      </c>
      <c r="E61" s="256">
        <v>153.18333333333328</v>
      </c>
      <c r="F61" s="256">
        <v>152.01666666666665</v>
      </c>
      <c r="G61" s="256">
        <v>150.1333333333333</v>
      </c>
      <c r="H61" s="256">
        <v>156.23333333333326</v>
      </c>
      <c r="I61" s="256">
        <v>158.11666666666665</v>
      </c>
      <c r="J61" s="256">
        <v>159.28333333333325</v>
      </c>
      <c r="K61" s="254">
        <v>156.94999999999999</v>
      </c>
      <c r="L61" s="254">
        <v>153.9</v>
      </c>
      <c r="M61" s="254">
        <v>63.96022</v>
      </c>
    </row>
    <row r="62" spans="1:13">
      <c r="A62" s="273">
        <v>53</v>
      </c>
      <c r="B62" s="254" t="s">
        <v>77</v>
      </c>
      <c r="C62" s="254">
        <v>147.85</v>
      </c>
      <c r="D62" s="256">
        <v>148.56666666666666</v>
      </c>
      <c r="E62" s="256">
        <v>146.28333333333333</v>
      </c>
      <c r="F62" s="256">
        <v>144.71666666666667</v>
      </c>
      <c r="G62" s="256">
        <v>142.43333333333334</v>
      </c>
      <c r="H62" s="256">
        <v>150.13333333333333</v>
      </c>
      <c r="I62" s="256">
        <v>152.41666666666663</v>
      </c>
      <c r="J62" s="256">
        <v>153.98333333333332</v>
      </c>
      <c r="K62" s="254">
        <v>150.85</v>
      </c>
      <c r="L62" s="254">
        <v>147</v>
      </c>
      <c r="M62" s="254">
        <v>10.5747</v>
      </c>
    </row>
    <row r="63" spans="1:13">
      <c r="A63" s="273">
        <v>54</v>
      </c>
      <c r="B63" s="254" t="s">
        <v>81</v>
      </c>
      <c r="C63" s="254">
        <v>568.5</v>
      </c>
      <c r="D63" s="256">
        <v>571.06666666666672</v>
      </c>
      <c r="E63" s="256">
        <v>562.43333333333339</v>
      </c>
      <c r="F63" s="256">
        <v>556.36666666666667</v>
      </c>
      <c r="G63" s="256">
        <v>547.73333333333335</v>
      </c>
      <c r="H63" s="256">
        <v>577.13333333333344</v>
      </c>
      <c r="I63" s="256">
        <v>585.76666666666688</v>
      </c>
      <c r="J63" s="256">
        <v>591.83333333333348</v>
      </c>
      <c r="K63" s="254">
        <v>579.70000000000005</v>
      </c>
      <c r="L63" s="254">
        <v>565</v>
      </c>
      <c r="M63" s="254">
        <v>34.673070000000003</v>
      </c>
    </row>
    <row r="64" spans="1:13">
      <c r="A64" s="273">
        <v>55</v>
      </c>
      <c r="B64" s="254" t="s">
        <v>82</v>
      </c>
      <c r="C64" s="254">
        <v>969.7</v>
      </c>
      <c r="D64" s="256">
        <v>971.90000000000009</v>
      </c>
      <c r="E64" s="256">
        <v>964.95000000000016</v>
      </c>
      <c r="F64" s="256">
        <v>960.2</v>
      </c>
      <c r="G64" s="256">
        <v>953.25000000000011</v>
      </c>
      <c r="H64" s="256">
        <v>976.6500000000002</v>
      </c>
      <c r="I64" s="256">
        <v>983.6</v>
      </c>
      <c r="J64" s="256">
        <v>988.35000000000025</v>
      </c>
      <c r="K64" s="254">
        <v>978.85</v>
      </c>
      <c r="L64" s="254">
        <v>967.15</v>
      </c>
      <c r="M64" s="254">
        <v>12.896839999999999</v>
      </c>
    </row>
    <row r="65" spans="1:13">
      <c r="A65" s="273">
        <v>56</v>
      </c>
      <c r="B65" s="254" t="s">
        <v>231</v>
      </c>
      <c r="C65" s="254">
        <v>168.7</v>
      </c>
      <c r="D65" s="256">
        <v>169.48333333333332</v>
      </c>
      <c r="E65" s="256">
        <v>167.41666666666663</v>
      </c>
      <c r="F65" s="256">
        <v>166.1333333333333</v>
      </c>
      <c r="G65" s="256">
        <v>164.06666666666661</v>
      </c>
      <c r="H65" s="256">
        <v>170.76666666666665</v>
      </c>
      <c r="I65" s="256">
        <v>172.83333333333331</v>
      </c>
      <c r="J65" s="256">
        <v>174.11666666666667</v>
      </c>
      <c r="K65" s="254">
        <v>171.55</v>
      </c>
      <c r="L65" s="254">
        <v>168.2</v>
      </c>
      <c r="M65" s="254">
        <v>11.641209999999999</v>
      </c>
    </row>
    <row r="66" spans="1:13">
      <c r="A66" s="273">
        <v>57</v>
      </c>
      <c r="B66" s="254" t="s">
        <v>83</v>
      </c>
      <c r="C66" s="254">
        <v>157.15</v>
      </c>
      <c r="D66" s="256">
        <v>158.58333333333334</v>
      </c>
      <c r="E66" s="256">
        <v>155.31666666666669</v>
      </c>
      <c r="F66" s="256">
        <v>153.48333333333335</v>
      </c>
      <c r="G66" s="256">
        <v>150.2166666666667</v>
      </c>
      <c r="H66" s="256">
        <v>160.41666666666669</v>
      </c>
      <c r="I66" s="256">
        <v>163.68333333333334</v>
      </c>
      <c r="J66" s="256">
        <v>165.51666666666668</v>
      </c>
      <c r="K66" s="254">
        <v>161.85</v>
      </c>
      <c r="L66" s="254">
        <v>156.75</v>
      </c>
      <c r="M66" s="254">
        <v>301.53987999999998</v>
      </c>
    </row>
    <row r="67" spans="1:13">
      <c r="A67" s="273">
        <v>58</v>
      </c>
      <c r="B67" s="254" t="s">
        <v>820</v>
      </c>
      <c r="C67" s="254">
        <v>3944.85</v>
      </c>
      <c r="D67" s="256">
        <v>3953.1</v>
      </c>
      <c r="E67" s="256">
        <v>3917.2</v>
      </c>
      <c r="F67" s="256">
        <v>3889.5499999999997</v>
      </c>
      <c r="G67" s="256">
        <v>3853.6499999999996</v>
      </c>
      <c r="H67" s="256">
        <v>3980.75</v>
      </c>
      <c r="I67" s="256">
        <v>4016.6500000000005</v>
      </c>
      <c r="J67" s="256">
        <v>4044.3</v>
      </c>
      <c r="K67" s="254">
        <v>3989</v>
      </c>
      <c r="L67" s="254">
        <v>3925.45</v>
      </c>
      <c r="M67" s="254">
        <v>2.8026399999999998</v>
      </c>
    </row>
    <row r="68" spans="1:13">
      <c r="A68" s="273">
        <v>59</v>
      </c>
      <c r="B68" s="254" t="s">
        <v>84</v>
      </c>
      <c r="C68" s="254">
        <v>1712.7</v>
      </c>
      <c r="D68" s="256">
        <v>1714.3500000000001</v>
      </c>
      <c r="E68" s="256">
        <v>1688.7500000000002</v>
      </c>
      <c r="F68" s="256">
        <v>1664.8000000000002</v>
      </c>
      <c r="G68" s="256">
        <v>1639.2000000000003</v>
      </c>
      <c r="H68" s="256">
        <v>1738.3000000000002</v>
      </c>
      <c r="I68" s="256">
        <v>1763.9</v>
      </c>
      <c r="J68" s="256">
        <v>1787.8500000000001</v>
      </c>
      <c r="K68" s="254">
        <v>1739.95</v>
      </c>
      <c r="L68" s="254">
        <v>1690.4</v>
      </c>
      <c r="M68" s="254">
        <v>8.3959100000000007</v>
      </c>
    </row>
    <row r="69" spans="1:13">
      <c r="A69" s="273">
        <v>60</v>
      </c>
      <c r="B69" s="254" t="s">
        <v>85</v>
      </c>
      <c r="C69" s="254">
        <v>684.7</v>
      </c>
      <c r="D69" s="256">
        <v>686.15</v>
      </c>
      <c r="E69" s="256">
        <v>675.09999999999991</v>
      </c>
      <c r="F69" s="256">
        <v>665.49999999999989</v>
      </c>
      <c r="G69" s="256">
        <v>654.44999999999982</v>
      </c>
      <c r="H69" s="256">
        <v>695.75</v>
      </c>
      <c r="I69" s="256">
        <v>706.8</v>
      </c>
      <c r="J69" s="256">
        <v>716.40000000000009</v>
      </c>
      <c r="K69" s="254">
        <v>697.2</v>
      </c>
      <c r="L69" s="254">
        <v>676.55</v>
      </c>
      <c r="M69" s="254">
        <v>25.739699999999999</v>
      </c>
    </row>
    <row r="70" spans="1:13">
      <c r="A70" s="273">
        <v>61</v>
      </c>
      <c r="B70" s="254" t="s">
        <v>232</v>
      </c>
      <c r="C70" s="254">
        <v>851.15</v>
      </c>
      <c r="D70" s="256">
        <v>850.55000000000007</v>
      </c>
      <c r="E70" s="256">
        <v>842.70000000000016</v>
      </c>
      <c r="F70" s="256">
        <v>834.25000000000011</v>
      </c>
      <c r="G70" s="256">
        <v>826.4000000000002</v>
      </c>
      <c r="H70" s="256">
        <v>859.00000000000011</v>
      </c>
      <c r="I70" s="256">
        <v>866.85</v>
      </c>
      <c r="J70" s="256">
        <v>875.30000000000007</v>
      </c>
      <c r="K70" s="254">
        <v>858.4</v>
      </c>
      <c r="L70" s="254">
        <v>842.1</v>
      </c>
      <c r="M70" s="254">
        <v>2.5375899999999998</v>
      </c>
    </row>
    <row r="71" spans="1:13">
      <c r="A71" s="273">
        <v>62</v>
      </c>
      <c r="B71" s="254" t="s">
        <v>233</v>
      </c>
      <c r="C71" s="254">
        <v>429.65</v>
      </c>
      <c r="D71" s="256">
        <v>428.13333333333338</v>
      </c>
      <c r="E71" s="256">
        <v>423.76666666666677</v>
      </c>
      <c r="F71" s="256">
        <v>417.88333333333338</v>
      </c>
      <c r="G71" s="256">
        <v>413.51666666666677</v>
      </c>
      <c r="H71" s="256">
        <v>434.01666666666677</v>
      </c>
      <c r="I71" s="256">
        <v>438.38333333333344</v>
      </c>
      <c r="J71" s="256">
        <v>444.26666666666677</v>
      </c>
      <c r="K71" s="254">
        <v>432.5</v>
      </c>
      <c r="L71" s="254">
        <v>422.25</v>
      </c>
      <c r="M71" s="254">
        <v>19.049849999999999</v>
      </c>
    </row>
    <row r="72" spans="1:13">
      <c r="A72" s="273">
        <v>63</v>
      </c>
      <c r="B72" s="254" t="s">
        <v>86</v>
      </c>
      <c r="C72" s="254">
        <v>846.55</v>
      </c>
      <c r="D72" s="256">
        <v>841</v>
      </c>
      <c r="E72" s="256">
        <v>832</v>
      </c>
      <c r="F72" s="256">
        <v>817.45</v>
      </c>
      <c r="G72" s="256">
        <v>808.45</v>
      </c>
      <c r="H72" s="256">
        <v>855.55</v>
      </c>
      <c r="I72" s="256">
        <v>864.55</v>
      </c>
      <c r="J72" s="256">
        <v>879.09999999999991</v>
      </c>
      <c r="K72" s="254">
        <v>850</v>
      </c>
      <c r="L72" s="254">
        <v>826.45</v>
      </c>
      <c r="M72" s="254">
        <v>15.810890000000001</v>
      </c>
    </row>
    <row r="73" spans="1:13">
      <c r="A73" s="273">
        <v>64</v>
      </c>
      <c r="B73" s="254" t="s">
        <v>92</v>
      </c>
      <c r="C73" s="254">
        <v>308.8</v>
      </c>
      <c r="D73" s="256">
        <v>306.63333333333338</v>
      </c>
      <c r="E73" s="256">
        <v>302.36666666666679</v>
      </c>
      <c r="F73" s="256">
        <v>295.93333333333339</v>
      </c>
      <c r="G73" s="256">
        <v>291.6666666666668</v>
      </c>
      <c r="H73" s="256">
        <v>313.06666666666678</v>
      </c>
      <c r="I73" s="256">
        <v>317.33333333333331</v>
      </c>
      <c r="J73" s="256">
        <v>323.76666666666677</v>
      </c>
      <c r="K73" s="254">
        <v>310.89999999999998</v>
      </c>
      <c r="L73" s="254">
        <v>300.2</v>
      </c>
      <c r="M73" s="254">
        <v>100.01848</v>
      </c>
    </row>
    <row r="74" spans="1:13">
      <c r="A74" s="273">
        <v>65</v>
      </c>
      <c r="B74" s="254" t="s">
        <v>87</v>
      </c>
      <c r="C74" s="254">
        <v>574.79999999999995</v>
      </c>
      <c r="D74" s="256">
        <v>573.2833333333333</v>
      </c>
      <c r="E74" s="256">
        <v>570.56666666666661</v>
      </c>
      <c r="F74" s="256">
        <v>566.33333333333326</v>
      </c>
      <c r="G74" s="256">
        <v>563.61666666666656</v>
      </c>
      <c r="H74" s="256">
        <v>577.51666666666665</v>
      </c>
      <c r="I74" s="256">
        <v>580.23333333333335</v>
      </c>
      <c r="J74" s="256">
        <v>584.4666666666667</v>
      </c>
      <c r="K74" s="254">
        <v>576</v>
      </c>
      <c r="L74" s="254">
        <v>569.04999999999995</v>
      </c>
      <c r="M74" s="254">
        <v>17.74944</v>
      </c>
    </row>
    <row r="75" spans="1:13">
      <c r="A75" s="273">
        <v>66</v>
      </c>
      <c r="B75" s="254" t="s">
        <v>234</v>
      </c>
      <c r="C75" s="254">
        <v>1859</v>
      </c>
      <c r="D75" s="256">
        <v>1844.9000000000003</v>
      </c>
      <c r="E75" s="256">
        <v>1806.0000000000007</v>
      </c>
      <c r="F75" s="256">
        <v>1753.0000000000005</v>
      </c>
      <c r="G75" s="256">
        <v>1714.1000000000008</v>
      </c>
      <c r="H75" s="256">
        <v>1897.9000000000005</v>
      </c>
      <c r="I75" s="256">
        <v>1936.8000000000002</v>
      </c>
      <c r="J75" s="256">
        <v>1989.8000000000004</v>
      </c>
      <c r="K75" s="254">
        <v>1883.8</v>
      </c>
      <c r="L75" s="254">
        <v>1791.9</v>
      </c>
      <c r="M75" s="254">
        <v>2.66439</v>
      </c>
    </row>
    <row r="76" spans="1:13">
      <c r="A76" s="273">
        <v>67</v>
      </c>
      <c r="B76" s="254" t="s">
        <v>828</v>
      </c>
      <c r="C76" s="254">
        <v>203.6</v>
      </c>
      <c r="D76" s="256">
        <v>202.08333333333334</v>
      </c>
      <c r="E76" s="256">
        <v>198.16666666666669</v>
      </c>
      <c r="F76" s="256">
        <v>192.73333333333335</v>
      </c>
      <c r="G76" s="256">
        <v>188.81666666666669</v>
      </c>
      <c r="H76" s="256">
        <v>207.51666666666668</v>
      </c>
      <c r="I76" s="256">
        <v>211.43333333333337</v>
      </c>
      <c r="J76" s="256">
        <v>216.86666666666667</v>
      </c>
      <c r="K76" s="254">
        <v>206</v>
      </c>
      <c r="L76" s="254">
        <v>196.65</v>
      </c>
      <c r="M76" s="254">
        <v>8.4976199999999995</v>
      </c>
    </row>
    <row r="77" spans="1:13">
      <c r="A77" s="273">
        <v>68</v>
      </c>
      <c r="B77" s="254" t="s">
        <v>90</v>
      </c>
      <c r="C77" s="254">
        <v>4313.05</v>
      </c>
      <c r="D77" s="256">
        <v>4341.5333333333338</v>
      </c>
      <c r="E77" s="256">
        <v>4267.7166666666672</v>
      </c>
      <c r="F77" s="256">
        <v>4222.3833333333332</v>
      </c>
      <c r="G77" s="256">
        <v>4148.5666666666666</v>
      </c>
      <c r="H77" s="256">
        <v>4386.8666666666677</v>
      </c>
      <c r="I77" s="256">
        <v>4460.6833333333352</v>
      </c>
      <c r="J77" s="256">
        <v>4506.0166666666682</v>
      </c>
      <c r="K77" s="254">
        <v>4415.3500000000004</v>
      </c>
      <c r="L77" s="254">
        <v>4296.2</v>
      </c>
      <c r="M77" s="254">
        <v>7.9867999999999997</v>
      </c>
    </row>
    <row r="78" spans="1:13">
      <c r="A78" s="273">
        <v>69</v>
      </c>
      <c r="B78" s="254" t="s">
        <v>348</v>
      </c>
      <c r="C78" s="254">
        <v>3194.75</v>
      </c>
      <c r="D78" s="256">
        <v>3206.5833333333335</v>
      </c>
      <c r="E78" s="256">
        <v>3153.166666666667</v>
      </c>
      <c r="F78" s="256">
        <v>3111.5833333333335</v>
      </c>
      <c r="G78" s="256">
        <v>3058.166666666667</v>
      </c>
      <c r="H78" s="256">
        <v>3248.166666666667</v>
      </c>
      <c r="I78" s="256">
        <v>3301.5833333333339</v>
      </c>
      <c r="J78" s="256">
        <v>3343.166666666667</v>
      </c>
      <c r="K78" s="254">
        <v>3260</v>
      </c>
      <c r="L78" s="254">
        <v>3165</v>
      </c>
      <c r="M78" s="254">
        <v>2.50604</v>
      </c>
    </row>
    <row r="79" spans="1:13">
      <c r="A79" s="273">
        <v>70</v>
      </c>
      <c r="B79" s="254" t="s">
        <v>93</v>
      </c>
      <c r="C79" s="254">
        <v>5410.85</v>
      </c>
      <c r="D79" s="256">
        <v>5431.9666666666672</v>
      </c>
      <c r="E79" s="256">
        <v>5380.8833333333341</v>
      </c>
      <c r="F79" s="256">
        <v>5350.916666666667</v>
      </c>
      <c r="G79" s="256">
        <v>5299.8333333333339</v>
      </c>
      <c r="H79" s="256">
        <v>5461.9333333333343</v>
      </c>
      <c r="I79" s="256">
        <v>5513.0166666666664</v>
      </c>
      <c r="J79" s="256">
        <v>5542.9833333333345</v>
      </c>
      <c r="K79" s="254">
        <v>5483.05</v>
      </c>
      <c r="L79" s="254">
        <v>5402</v>
      </c>
      <c r="M79" s="254">
        <v>5.6881500000000003</v>
      </c>
    </row>
    <row r="80" spans="1:13">
      <c r="A80" s="273">
        <v>71</v>
      </c>
      <c r="B80" s="254" t="s">
        <v>235</v>
      </c>
      <c r="C80" s="254">
        <v>74</v>
      </c>
      <c r="D80" s="256">
        <v>74.283333333333331</v>
      </c>
      <c r="E80" s="256">
        <v>73.066666666666663</v>
      </c>
      <c r="F80" s="256">
        <v>72.133333333333326</v>
      </c>
      <c r="G80" s="256">
        <v>70.916666666666657</v>
      </c>
      <c r="H80" s="256">
        <v>75.216666666666669</v>
      </c>
      <c r="I80" s="256">
        <v>76.433333333333337</v>
      </c>
      <c r="J80" s="256">
        <v>77.366666666666674</v>
      </c>
      <c r="K80" s="254">
        <v>75.5</v>
      </c>
      <c r="L80" s="254">
        <v>73.349999999999994</v>
      </c>
      <c r="M80" s="254">
        <v>24.4864</v>
      </c>
    </row>
    <row r="81" spans="1:13">
      <c r="A81" s="273">
        <v>72</v>
      </c>
      <c r="B81" s="254" t="s">
        <v>94</v>
      </c>
      <c r="C81" s="254">
        <v>2763.5</v>
      </c>
      <c r="D81" s="256">
        <v>2763.7333333333336</v>
      </c>
      <c r="E81" s="256">
        <v>2740.416666666667</v>
      </c>
      <c r="F81" s="256">
        <v>2717.3333333333335</v>
      </c>
      <c r="G81" s="256">
        <v>2694.0166666666669</v>
      </c>
      <c r="H81" s="256">
        <v>2786.8166666666671</v>
      </c>
      <c r="I81" s="256">
        <v>2810.1333333333337</v>
      </c>
      <c r="J81" s="256">
        <v>2833.2166666666672</v>
      </c>
      <c r="K81" s="254">
        <v>2787.05</v>
      </c>
      <c r="L81" s="254">
        <v>2740.65</v>
      </c>
      <c r="M81" s="254">
        <v>6.4674199999999997</v>
      </c>
    </row>
    <row r="82" spans="1:13">
      <c r="A82" s="273">
        <v>73</v>
      </c>
      <c r="B82" s="254" t="s">
        <v>236</v>
      </c>
      <c r="C82" s="254">
        <v>534.75</v>
      </c>
      <c r="D82" s="256">
        <v>537.35</v>
      </c>
      <c r="E82" s="256">
        <v>529.40000000000009</v>
      </c>
      <c r="F82" s="256">
        <v>524.05000000000007</v>
      </c>
      <c r="G82" s="256">
        <v>516.10000000000014</v>
      </c>
      <c r="H82" s="256">
        <v>542.70000000000005</v>
      </c>
      <c r="I82" s="256">
        <v>550.65000000000009</v>
      </c>
      <c r="J82" s="256">
        <v>556</v>
      </c>
      <c r="K82" s="254">
        <v>545.29999999999995</v>
      </c>
      <c r="L82" s="254">
        <v>532</v>
      </c>
      <c r="M82" s="254">
        <v>6.9375600000000004</v>
      </c>
    </row>
    <row r="83" spans="1:13">
      <c r="A83" s="273">
        <v>74</v>
      </c>
      <c r="B83" s="254" t="s">
        <v>237</v>
      </c>
      <c r="C83" s="254">
        <v>1566.5</v>
      </c>
      <c r="D83" s="256">
        <v>1579.5666666666666</v>
      </c>
      <c r="E83" s="256">
        <v>1542.1333333333332</v>
      </c>
      <c r="F83" s="256">
        <v>1517.7666666666667</v>
      </c>
      <c r="G83" s="256">
        <v>1480.3333333333333</v>
      </c>
      <c r="H83" s="256">
        <v>1603.9333333333332</v>
      </c>
      <c r="I83" s="256">
        <v>1641.3666666666666</v>
      </c>
      <c r="J83" s="256">
        <v>1665.7333333333331</v>
      </c>
      <c r="K83" s="254">
        <v>1617</v>
      </c>
      <c r="L83" s="254">
        <v>1555.2</v>
      </c>
      <c r="M83" s="254">
        <v>2.3141799999999999</v>
      </c>
    </row>
    <row r="84" spans="1:13">
      <c r="A84" s="273">
        <v>75</v>
      </c>
      <c r="B84" s="254" t="s">
        <v>96</v>
      </c>
      <c r="C84" s="254">
        <v>1209.95</v>
      </c>
      <c r="D84" s="256">
        <v>1214.7166666666665</v>
      </c>
      <c r="E84" s="256">
        <v>1203.4333333333329</v>
      </c>
      <c r="F84" s="256">
        <v>1196.9166666666665</v>
      </c>
      <c r="G84" s="256">
        <v>1185.633333333333</v>
      </c>
      <c r="H84" s="256">
        <v>1221.2333333333329</v>
      </c>
      <c r="I84" s="256">
        <v>1232.5166666666662</v>
      </c>
      <c r="J84" s="256">
        <v>1239.0333333333328</v>
      </c>
      <c r="K84" s="254">
        <v>1226</v>
      </c>
      <c r="L84" s="254">
        <v>1208.2</v>
      </c>
      <c r="M84" s="254">
        <v>10.56888</v>
      </c>
    </row>
    <row r="85" spans="1:13">
      <c r="A85" s="273">
        <v>76</v>
      </c>
      <c r="B85" s="254" t="s">
        <v>97</v>
      </c>
      <c r="C85" s="254">
        <v>193.3</v>
      </c>
      <c r="D85" s="256">
        <v>192.83333333333334</v>
      </c>
      <c r="E85" s="256">
        <v>191.66666666666669</v>
      </c>
      <c r="F85" s="256">
        <v>190.03333333333333</v>
      </c>
      <c r="G85" s="256">
        <v>188.86666666666667</v>
      </c>
      <c r="H85" s="256">
        <v>194.4666666666667</v>
      </c>
      <c r="I85" s="256">
        <v>195.63333333333338</v>
      </c>
      <c r="J85" s="256">
        <v>197.26666666666671</v>
      </c>
      <c r="K85" s="254">
        <v>194</v>
      </c>
      <c r="L85" s="254">
        <v>191.2</v>
      </c>
      <c r="M85" s="254">
        <v>16.36347</v>
      </c>
    </row>
    <row r="86" spans="1:13">
      <c r="A86" s="273">
        <v>77</v>
      </c>
      <c r="B86" s="254" t="s">
        <v>98</v>
      </c>
      <c r="C86" s="254">
        <v>86</v>
      </c>
      <c r="D86" s="256">
        <v>86.233333333333334</v>
      </c>
      <c r="E86" s="256">
        <v>85.266666666666666</v>
      </c>
      <c r="F86" s="256">
        <v>84.533333333333331</v>
      </c>
      <c r="G86" s="256">
        <v>83.566666666666663</v>
      </c>
      <c r="H86" s="256">
        <v>86.966666666666669</v>
      </c>
      <c r="I86" s="256">
        <v>87.933333333333337</v>
      </c>
      <c r="J86" s="256">
        <v>88.666666666666671</v>
      </c>
      <c r="K86" s="254">
        <v>87.2</v>
      </c>
      <c r="L86" s="254">
        <v>85.5</v>
      </c>
      <c r="M86" s="254">
        <v>161.32266999999999</v>
      </c>
    </row>
    <row r="87" spans="1:13">
      <c r="A87" s="273">
        <v>78</v>
      </c>
      <c r="B87" s="254" t="s">
        <v>359</v>
      </c>
      <c r="C87" s="254">
        <v>232.6</v>
      </c>
      <c r="D87" s="256">
        <v>233.30000000000004</v>
      </c>
      <c r="E87" s="256">
        <v>230.60000000000008</v>
      </c>
      <c r="F87" s="256">
        <v>228.60000000000005</v>
      </c>
      <c r="G87" s="256">
        <v>225.90000000000009</v>
      </c>
      <c r="H87" s="256">
        <v>235.30000000000007</v>
      </c>
      <c r="I87" s="256">
        <v>238.00000000000006</v>
      </c>
      <c r="J87" s="256">
        <v>240.00000000000006</v>
      </c>
      <c r="K87" s="254">
        <v>236</v>
      </c>
      <c r="L87" s="254">
        <v>231.3</v>
      </c>
      <c r="M87" s="254">
        <v>17.003769999999999</v>
      </c>
    </row>
    <row r="88" spans="1:13">
      <c r="A88" s="273">
        <v>79</v>
      </c>
      <c r="B88" s="254" t="s">
        <v>240</v>
      </c>
      <c r="C88" s="254">
        <v>72.650000000000006</v>
      </c>
      <c r="D88" s="256">
        <v>71.283333333333346</v>
      </c>
      <c r="E88" s="256">
        <v>69.916666666666686</v>
      </c>
      <c r="F88" s="256">
        <v>67.183333333333337</v>
      </c>
      <c r="G88" s="256">
        <v>65.816666666666677</v>
      </c>
      <c r="H88" s="256">
        <v>74.016666666666694</v>
      </c>
      <c r="I88" s="256">
        <v>75.38333333333334</v>
      </c>
      <c r="J88" s="256">
        <v>78.116666666666703</v>
      </c>
      <c r="K88" s="254">
        <v>72.650000000000006</v>
      </c>
      <c r="L88" s="254">
        <v>68.55</v>
      </c>
      <c r="M88" s="254">
        <v>74.789240000000007</v>
      </c>
    </row>
    <row r="89" spans="1:13">
      <c r="A89" s="273">
        <v>80</v>
      </c>
      <c r="B89" s="254" t="s">
        <v>99</v>
      </c>
      <c r="C89" s="254">
        <v>163</v>
      </c>
      <c r="D89" s="256">
        <v>163.91666666666666</v>
      </c>
      <c r="E89" s="256">
        <v>161.63333333333333</v>
      </c>
      <c r="F89" s="256">
        <v>160.26666666666668</v>
      </c>
      <c r="G89" s="256">
        <v>157.98333333333335</v>
      </c>
      <c r="H89" s="256">
        <v>165.2833333333333</v>
      </c>
      <c r="I89" s="256">
        <v>167.56666666666666</v>
      </c>
      <c r="J89" s="256">
        <v>168.93333333333328</v>
      </c>
      <c r="K89" s="254">
        <v>166.2</v>
      </c>
      <c r="L89" s="254">
        <v>162.55000000000001</v>
      </c>
      <c r="M89" s="254">
        <v>143.68529000000001</v>
      </c>
    </row>
    <row r="90" spans="1:13">
      <c r="A90" s="273">
        <v>81</v>
      </c>
      <c r="B90" s="254" t="s">
        <v>102</v>
      </c>
      <c r="C90" s="254">
        <v>30.6</v>
      </c>
      <c r="D90" s="256">
        <v>29.533333333333331</v>
      </c>
      <c r="E90" s="256">
        <v>27.666666666666664</v>
      </c>
      <c r="F90" s="256">
        <v>24.733333333333334</v>
      </c>
      <c r="G90" s="256">
        <v>22.866666666666667</v>
      </c>
      <c r="H90" s="256">
        <v>32.466666666666661</v>
      </c>
      <c r="I90" s="256">
        <v>34.333333333333329</v>
      </c>
      <c r="J90" s="256">
        <v>37.266666666666659</v>
      </c>
      <c r="K90" s="254">
        <v>31.4</v>
      </c>
      <c r="L90" s="254">
        <v>26.6</v>
      </c>
      <c r="M90" s="254">
        <v>1575.0138999999999</v>
      </c>
    </row>
    <row r="91" spans="1:13">
      <c r="A91" s="273">
        <v>82</v>
      </c>
      <c r="B91" s="254" t="s">
        <v>241</v>
      </c>
      <c r="C91" s="254">
        <v>194.85</v>
      </c>
      <c r="D91" s="256">
        <v>195.11666666666667</v>
      </c>
      <c r="E91" s="256">
        <v>193.23333333333335</v>
      </c>
      <c r="F91" s="256">
        <v>191.61666666666667</v>
      </c>
      <c r="G91" s="256">
        <v>189.73333333333335</v>
      </c>
      <c r="H91" s="256">
        <v>196.73333333333335</v>
      </c>
      <c r="I91" s="256">
        <v>198.61666666666667</v>
      </c>
      <c r="J91" s="256">
        <v>200.23333333333335</v>
      </c>
      <c r="K91" s="254">
        <v>197</v>
      </c>
      <c r="L91" s="254">
        <v>193.5</v>
      </c>
      <c r="M91" s="254">
        <v>2.19686</v>
      </c>
    </row>
    <row r="92" spans="1:13">
      <c r="A92" s="273">
        <v>83</v>
      </c>
      <c r="B92" s="254" t="s">
        <v>100</v>
      </c>
      <c r="C92" s="254">
        <v>640.9</v>
      </c>
      <c r="D92" s="256">
        <v>642.65</v>
      </c>
      <c r="E92" s="256">
        <v>636.25</v>
      </c>
      <c r="F92" s="256">
        <v>631.6</v>
      </c>
      <c r="G92" s="256">
        <v>625.20000000000005</v>
      </c>
      <c r="H92" s="256">
        <v>647.29999999999995</v>
      </c>
      <c r="I92" s="256">
        <v>653.69999999999982</v>
      </c>
      <c r="J92" s="256">
        <v>658.34999999999991</v>
      </c>
      <c r="K92" s="254">
        <v>649.04999999999995</v>
      </c>
      <c r="L92" s="254">
        <v>638</v>
      </c>
      <c r="M92" s="254">
        <v>10.516679999999999</v>
      </c>
    </row>
    <row r="93" spans="1:13">
      <c r="A93" s="273">
        <v>84</v>
      </c>
      <c r="B93" s="254" t="s">
        <v>242</v>
      </c>
      <c r="C93" s="254">
        <v>549.54999999999995</v>
      </c>
      <c r="D93" s="256">
        <v>551.51666666666665</v>
      </c>
      <c r="E93" s="256">
        <v>546.2833333333333</v>
      </c>
      <c r="F93" s="256">
        <v>543.01666666666665</v>
      </c>
      <c r="G93" s="256">
        <v>537.7833333333333</v>
      </c>
      <c r="H93" s="256">
        <v>554.7833333333333</v>
      </c>
      <c r="I93" s="256">
        <v>560.01666666666665</v>
      </c>
      <c r="J93" s="256">
        <v>563.2833333333333</v>
      </c>
      <c r="K93" s="254">
        <v>556.75</v>
      </c>
      <c r="L93" s="254">
        <v>548.25</v>
      </c>
      <c r="M93" s="254">
        <v>1.9253199999999999</v>
      </c>
    </row>
    <row r="94" spans="1:13">
      <c r="A94" s="273">
        <v>85</v>
      </c>
      <c r="B94" s="254" t="s">
        <v>103</v>
      </c>
      <c r="C94" s="254">
        <v>933.7</v>
      </c>
      <c r="D94" s="256">
        <v>929.16666666666663</v>
      </c>
      <c r="E94" s="256">
        <v>921.0333333333333</v>
      </c>
      <c r="F94" s="256">
        <v>908.36666666666667</v>
      </c>
      <c r="G94" s="256">
        <v>900.23333333333335</v>
      </c>
      <c r="H94" s="256">
        <v>941.83333333333326</v>
      </c>
      <c r="I94" s="256">
        <v>949.9666666666667</v>
      </c>
      <c r="J94" s="256">
        <v>962.63333333333321</v>
      </c>
      <c r="K94" s="254">
        <v>937.3</v>
      </c>
      <c r="L94" s="254">
        <v>916.5</v>
      </c>
      <c r="M94" s="254">
        <v>15.373250000000001</v>
      </c>
    </row>
    <row r="95" spans="1:13">
      <c r="A95" s="273">
        <v>86</v>
      </c>
      <c r="B95" s="254" t="s">
        <v>243</v>
      </c>
      <c r="C95" s="254">
        <v>548.6</v>
      </c>
      <c r="D95" s="256">
        <v>549.1</v>
      </c>
      <c r="E95" s="256">
        <v>543.80000000000007</v>
      </c>
      <c r="F95" s="256">
        <v>539</v>
      </c>
      <c r="G95" s="256">
        <v>533.70000000000005</v>
      </c>
      <c r="H95" s="256">
        <v>553.90000000000009</v>
      </c>
      <c r="I95" s="256">
        <v>559.20000000000005</v>
      </c>
      <c r="J95" s="256">
        <v>564.00000000000011</v>
      </c>
      <c r="K95" s="254">
        <v>554.4</v>
      </c>
      <c r="L95" s="254">
        <v>544.29999999999995</v>
      </c>
      <c r="M95" s="254">
        <v>1.30148</v>
      </c>
    </row>
    <row r="96" spans="1:13">
      <c r="A96" s="273">
        <v>87</v>
      </c>
      <c r="B96" s="254" t="s">
        <v>244</v>
      </c>
      <c r="C96" s="254">
        <v>1432.35</v>
      </c>
      <c r="D96" s="256">
        <v>1427.8</v>
      </c>
      <c r="E96" s="256">
        <v>1416.6</v>
      </c>
      <c r="F96" s="256">
        <v>1400.85</v>
      </c>
      <c r="G96" s="256">
        <v>1389.6499999999999</v>
      </c>
      <c r="H96" s="256">
        <v>1443.55</v>
      </c>
      <c r="I96" s="256">
        <v>1454.7500000000002</v>
      </c>
      <c r="J96" s="256">
        <v>1470.5</v>
      </c>
      <c r="K96" s="254">
        <v>1439</v>
      </c>
      <c r="L96" s="254">
        <v>1412.05</v>
      </c>
      <c r="M96" s="254">
        <v>6.2080900000000003</v>
      </c>
    </row>
    <row r="97" spans="1:13">
      <c r="A97" s="273">
        <v>88</v>
      </c>
      <c r="B97" s="254" t="s">
        <v>104</v>
      </c>
      <c r="C97" s="254">
        <v>1495.25</v>
      </c>
      <c r="D97" s="256">
        <v>1499.4166666666667</v>
      </c>
      <c r="E97" s="256">
        <v>1483.8333333333335</v>
      </c>
      <c r="F97" s="256">
        <v>1472.4166666666667</v>
      </c>
      <c r="G97" s="256">
        <v>1456.8333333333335</v>
      </c>
      <c r="H97" s="256">
        <v>1510.8333333333335</v>
      </c>
      <c r="I97" s="256">
        <v>1526.416666666667</v>
      </c>
      <c r="J97" s="256">
        <v>1537.8333333333335</v>
      </c>
      <c r="K97" s="254">
        <v>1515</v>
      </c>
      <c r="L97" s="254">
        <v>1488</v>
      </c>
      <c r="M97" s="254">
        <v>8.1463000000000001</v>
      </c>
    </row>
    <row r="98" spans="1:13">
      <c r="A98" s="273">
        <v>89</v>
      </c>
      <c r="B98" s="254" t="s">
        <v>372</v>
      </c>
      <c r="C98" s="254">
        <v>648.70000000000005</v>
      </c>
      <c r="D98" s="256">
        <v>636.06666666666672</v>
      </c>
      <c r="E98" s="256">
        <v>618.13333333333344</v>
      </c>
      <c r="F98" s="256">
        <v>587.56666666666672</v>
      </c>
      <c r="G98" s="256">
        <v>569.63333333333344</v>
      </c>
      <c r="H98" s="256">
        <v>666.63333333333344</v>
      </c>
      <c r="I98" s="256">
        <v>684.56666666666661</v>
      </c>
      <c r="J98" s="256">
        <v>715.13333333333344</v>
      </c>
      <c r="K98" s="254">
        <v>654</v>
      </c>
      <c r="L98" s="254">
        <v>605.5</v>
      </c>
      <c r="M98" s="254">
        <v>105.14987000000001</v>
      </c>
    </row>
    <row r="99" spans="1:13">
      <c r="A99" s="273">
        <v>90</v>
      </c>
      <c r="B99" s="254" t="s">
        <v>246</v>
      </c>
      <c r="C99" s="254">
        <v>318.85000000000002</v>
      </c>
      <c r="D99" s="256">
        <v>313.88333333333333</v>
      </c>
      <c r="E99" s="256">
        <v>305.86666666666667</v>
      </c>
      <c r="F99" s="256">
        <v>292.88333333333333</v>
      </c>
      <c r="G99" s="256">
        <v>284.86666666666667</v>
      </c>
      <c r="H99" s="256">
        <v>326.86666666666667</v>
      </c>
      <c r="I99" s="256">
        <v>334.88333333333333</v>
      </c>
      <c r="J99" s="256">
        <v>347.86666666666667</v>
      </c>
      <c r="K99" s="254">
        <v>321.89999999999998</v>
      </c>
      <c r="L99" s="254">
        <v>300.89999999999998</v>
      </c>
      <c r="M99" s="254">
        <v>51.923940000000002</v>
      </c>
    </row>
    <row r="100" spans="1:13">
      <c r="A100" s="273">
        <v>91</v>
      </c>
      <c r="B100" s="254" t="s">
        <v>107</v>
      </c>
      <c r="C100" s="254">
        <v>985.45</v>
      </c>
      <c r="D100" s="256">
        <v>987.2166666666667</v>
      </c>
      <c r="E100" s="256">
        <v>981.43333333333339</v>
      </c>
      <c r="F100" s="256">
        <v>977.41666666666674</v>
      </c>
      <c r="G100" s="256">
        <v>971.63333333333344</v>
      </c>
      <c r="H100" s="256">
        <v>991.23333333333335</v>
      </c>
      <c r="I100" s="256">
        <v>997.01666666666665</v>
      </c>
      <c r="J100" s="256">
        <v>1001.0333333333333</v>
      </c>
      <c r="K100" s="254">
        <v>993</v>
      </c>
      <c r="L100" s="254">
        <v>983.2</v>
      </c>
      <c r="M100" s="254">
        <v>25.590009999999999</v>
      </c>
    </row>
    <row r="101" spans="1:13">
      <c r="A101" s="273">
        <v>92</v>
      </c>
      <c r="B101" s="254" t="s">
        <v>248</v>
      </c>
      <c r="C101" s="254">
        <v>3083.75</v>
      </c>
      <c r="D101" s="256">
        <v>3091.5</v>
      </c>
      <c r="E101" s="256">
        <v>3063.2</v>
      </c>
      <c r="F101" s="256">
        <v>3042.6499999999996</v>
      </c>
      <c r="G101" s="256">
        <v>3014.3499999999995</v>
      </c>
      <c r="H101" s="256">
        <v>3112.05</v>
      </c>
      <c r="I101" s="256">
        <v>3140.3500000000004</v>
      </c>
      <c r="J101" s="256">
        <v>3160.9000000000005</v>
      </c>
      <c r="K101" s="254">
        <v>3119.8</v>
      </c>
      <c r="L101" s="254">
        <v>3070.95</v>
      </c>
      <c r="M101" s="254">
        <v>1.4990300000000001</v>
      </c>
    </row>
    <row r="102" spans="1:13">
      <c r="A102" s="273">
        <v>93</v>
      </c>
      <c r="B102" s="254" t="s">
        <v>109</v>
      </c>
      <c r="C102" s="254">
        <v>1490.25</v>
      </c>
      <c r="D102" s="256">
        <v>1487.0166666666667</v>
      </c>
      <c r="E102" s="256">
        <v>1478.0333333333333</v>
      </c>
      <c r="F102" s="256">
        <v>1465.8166666666666</v>
      </c>
      <c r="G102" s="256">
        <v>1456.8333333333333</v>
      </c>
      <c r="H102" s="256">
        <v>1499.2333333333333</v>
      </c>
      <c r="I102" s="256">
        <v>1508.2166666666665</v>
      </c>
      <c r="J102" s="256">
        <v>1520.4333333333334</v>
      </c>
      <c r="K102" s="254">
        <v>1496</v>
      </c>
      <c r="L102" s="254">
        <v>1474.8</v>
      </c>
      <c r="M102" s="254">
        <v>37.848010000000002</v>
      </c>
    </row>
    <row r="103" spans="1:13">
      <c r="A103" s="273">
        <v>94</v>
      </c>
      <c r="B103" s="254" t="s">
        <v>249</v>
      </c>
      <c r="C103" s="254">
        <v>692.55</v>
      </c>
      <c r="D103" s="256">
        <v>688.94999999999993</v>
      </c>
      <c r="E103" s="256">
        <v>683.89999999999986</v>
      </c>
      <c r="F103" s="256">
        <v>675.24999999999989</v>
      </c>
      <c r="G103" s="256">
        <v>670.19999999999982</v>
      </c>
      <c r="H103" s="256">
        <v>697.59999999999991</v>
      </c>
      <c r="I103" s="256">
        <v>702.64999999999986</v>
      </c>
      <c r="J103" s="256">
        <v>711.3</v>
      </c>
      <c r="K103" s="254">
        <v>694</v>
      </c>
      <c r="L103" s="254">
        <v>680.3</v>
      </c>
      <c r="M103" s="254">
        <v>26.138770000000001</v>
      </c>
    </row>
    <row r="104" spans="1:13">
      <c r="A104" s="273">
        <v>95</v>
      </c>
      <c r="B104" s="254" t="s">
        <v>105</v>
      </c>
      <c r="C104" s="254">
        <v>1017.9</v>
      </c>
      <c r="D104" s="256">
        <v>1021.4333333333334</v>
      </c>
      <c r="E104" s="256">
        <v>1011.9666666666667</v>
      </c>
      <c r="F104" s="256">
        <v>1006.0333333333333</v>
      </c>
      <c r="G104" s="256">
        <v>996.56666666666661</v>
      </c>
      <c r="H104" s="256">
        <v>1027.3666666666668</v>
      </c>
      <c r="I104" s="256">
        <v>1036.8333333333335</v>
      </c>
      <c r="J104" s="256">
        <v>1042.7666666666669</v>
      </c>
      <c r="K104" s="254">
        <v>1030.9000000000001</v>
      </c>
      <c r="L104" s="254">
        <v>1015.5</v>
      </c>
      <c r="M104" s="254">
        <v>13.08405</v>
      </c>
    </row>
    <row r="105" spans="1:13">
      <c r="A105" s="273">
        <v>96</v>
      </c>
      <c r="B105" s="254" t="s">
        <v>110</v>
      </c>
      <c r="C105" s="254">
        <v>3007.05</v>
      </c>
      <c r="D105" s="256">
        <v>3001.4500000000003</v>
      </c>
      <c r="E105" s="256">
        <v>2977.9000000000005</v>
      </c>
      <c r="F105" s="256">
        <v>2948.7500000000005</v>
      </c>
      <c r="G105" s="256">
        <v>2925.2000000000007</v>
      </c>
      <c r="H105" s="256">
        <v>3030.6000000000004</v>
      </c>
      <c r="I105" s="256">
        <v>3054.1500000000005</v>
      </c>
      <c r="J105" s="256">
        <v>3083.3</v>
      </c>
      <c r="K105" s="254">
        <v>3025</v>
      </c>
      <c r="L105" s="254">
        <v>2972.3</v>
      </c>
      <c r="M105" s="254">
        <v>4.5493899999999998</v>
      </c>
    </row>
    <row r="106" spans="1:13">
      <c r="A106" s="273">
        <v>97</v>
      </c>
      <c r="B106" s="254" t="s">
        <v>112</v>
      </c>
      <c r="C106" s="254">
        <v>390.85</v>
      </c>
      <c r="D106" s="256">
        <v>392.40000000000003</v>
      </c>
      <c r="E106" s="256">
        <v>388.45000000000005</v>
      </c>
      <c r="F106" s="256">
        <v>386.05</v>
      </c>
      <c r="G106" s="256">
        <v>382.1</v>
      </c>
      <c r="H106" s="256">
        <v>394.80000000000007</v>
      </c>
      <c r="I106" s="256">
        <v>398.75</v>
      </c>
      <c r="J106" s="256">
        <v>401.15000000000009</v>
      </c>
      <c r="K106" s="254">
        <v>396.35</v>
      </c>
      <c r="L106" s="254">
        <v>390</v>
      </c>
      <c r="M106" s="254">
        <v>79.293610000000001</v>
      </c>
    </row>
    <row r="107" spans="1:13">
      <c r="A107" s="273">
        <v>98</v>
      </c>
      <c r="B107" s="254" t="s">
        <v>113</v>
      </c>
      <c r="C107" s="254">
        <v>298.35000000000002</v>
      </c>
      <c r="D107" s="256">
        <v>298.88333333333338</v>
      </c>
      <c r="E107" s="256">
        <v>296.76666666666677</v>
      </c>
      <c r="F107" s="256">
        <v>295.18333333333339</v>
      </c>
      <c r="G107" s="256">
        <v>293.06666666666678</v>
      </c>
      <c r="H107" s="256">
        <v>300.46666666666675</v>
      </c>
      <c r="I107" s="256">
        <v>302.58333333333343</v>
      </c>
      <c r="J107" s="256">
        <v>304.16666666666674</v>
      </c>
      <c r="K107" s="254">
        <v>301</v>
      </c>
      <c r="L107" s="254">
        <v>297.3</v>
      </c>
      <c r="M107" s="254">
        <v>37.609319999999997</v>
      </c>
    </row>
    <row r="108" spans="1:13">
      <c r="A108" s="273">
        <v>99</v>
      </c>
      <c r="B108" s="254" t="s">
        <v>114</v>
      </c>
      <c r="C108" s="254">
        <v>2391.9499999999998</v>
      </c>
      <c r="D108" s="256">
        <v>2382.3166666666666</v>
      </c>
      <c r="E108" s="256">
        <v>2369.6333333333332</v>
      </c>
      <c r="F108" s="256">
        <v>2347.3166666666666</v>
      </c>
      <c r="G108" s="256">
        <v>2334.6333333333332</v>
      </c>
      <c r="H108" s="256">
        <v>2404.6333333333332</v>
      </c>
      <c r="I108" s="256">
        <v>2417.3166666666666</v>
      </c>
      <c r="J108" s="256">
        <v>2439.6333333333332</v>
      </c>
      <c r="K108" s="254">
        <v>2395</v>
      </c>
      <c r="L108" s="254">
        <v>2360</v>
      </c>
      <c r="M108" s="254">
        <v>12.154629999999999</v>
      </c>
    </row>
    <row r="109" spans="1:13">
      <c r="A109" s="273">
        <v>100</v>
      </c>
      <c r="B109" s="254" t="s">
        <v>250</v>
      </c>
      <c r="C109" s="254">
        <v>339.95</v>
      </c>
      <c r="D109" s="256">
        <v>339.48333333333335</v>
      </c>
      <c r="E109" s="256">
        <v>337.51666666666671</v>
      </c>
      <c r="F109" s="256">
        <v>335.08333333333337</v>
      </c>
      <c r="G109" s="256">
        <v>333.11666666666673</v>
      </c>
      <c r="H109" s="256">
        <v>341.91666666666669</v>
      </c>
      <c r="I109" s="256">
        <v>343.88333333333338</v>
      </c>
      <c r="J109" s="256">
        <v>346.31666666666666</v>
      </c>
      <c r="K109" s="254">
        <v>341.45</v>
      </c>
      <c r="L109" s="254">
        <v>337.05</v>
      </c>
      <c r="M109" s="254">
        <v>8.8626000000000005</v>
      </c>
    </row>
    <row r="110" spans="1:13">
      <c r="A110" s="273">
        <v>101</v>
      </c>
      <c r="B110" s="254" t="s">
        <v>251</v>
      </c>
      <c r="C110" s="254">
        <v>52.9</v>
      </c>
      <c r="D110" s="256">
        <v>53.316666666666663</v>
      </c>
      <c r="E110" s="256">
        <v>52.283333333333324</v>
      </c>
      <c r="F110" s="256">
        <v>51.666666666666664</v>
      </c>
      <c r="G110" s="256">
        <v>50.633333333333326</v>
      </c>
      <c r="H110" s="256">
        <v>53.933333333333323</v>
      </c>
      <c r="I110" s="256">
        <v>54.966666666666654</v>
      </c>
      <c r="J110" s="256">
        <v>55.583333333333321</v>
      </c>
      <c r="K110" s="254">
        <v>54.35</v>
      </c>
      <c r="L110" s="254">
        <v>52.7</v>
      </c>
      <c r="M110" s="254">
        <v>36.07837</v>
      </c>
    </row>
    <row r="111" spans="1:13">
      <c r="A111" s="273">
        <v>102</v>
      </c>
      <c r="B111" s="254" t="s">
        <v>108</v>
      </c>
      <c r="C111" s="254">
        <v>2545.1</v>
      </c>
      <c r="D111" s="256">
        <v>2546.6999999999998</v>
      </c>
      <c r="E111" s="256">
        <v>2533.5999999999995</v>
      </c>
      <c r="F111" s="256">
        <v>2522.0999999999995</v>
      </c>
      <c r="G111" s="256">
        <v>2508.9999999999991</v>
      </c>
      <c r="H111" s="256">
        <v>2558.1999999999998</v>
      </c>
      <c r="I111" s="256">
        <v>2571.3000000000002</v>
      </c>
      <c r="J111" s="256">
        <v>2582.8000000000002</v>
      </c>
      <c r="K111" s="254">
        <v>2559.8000000000002</v>
      </c>
      <c r="L111" s="254">
        <v>2535.1999999999998</v>
      </c>
      <c r="M111" s="254">
        <v>15.89974</v>
      </c>
    </row>
    <row r="112" spans="1:13">
      <c r="A112" s="273">
        <v>103</v>
      </c>
      <c r="B112" s="254" t="s">
        <v>116</v>
      </c>
      <c r="C112" s="254">
        <v>645.29999999999995</v>
      </c>
      <c r="D112" s="256">
        <v>642.5</v>
      </c>
      <c r="E112" s="256">
        <v>638.79999999999995</v>
      </c>
      <c r="F112" s="256">
        <v>632.29999999999995</v>
      </c>
      <c r="G112" s="256">
        <v>628.59999999999991</v>
      </c>
      <c r="H112" s="256">
        <v>649</v>
      </c>
      <c r="I112" s="256">
        <v>652.70000000000005</v>
      </c>
      <c r="J112" s="256">
        <v>659.2</v>
      </c>
      <c r="K112" s="254">
        <v>646.20000000000005</v>
      </c>
      <c r="L112" s="254">
        <v>636</v>
      </c>
      <c r="M112" s="254">
        <v>110.39987000000001</v>
      </c>
    </row>
    <row r="113" spans="1:13">
      <c r="A113" s="273">
        <v>104</v>
      </c>
      <c r="B113" s="254" t="s">
        <v>252</v>
      </c>
      <c r="C113" s="254">
        <v>1503</v>
      </c>
      <c r="D113" s="256">
        <v>1506</v>
      </c>
      <c r="E113" s="256">
        <v>1492</v>
      </c>
      <c r="F113" s="256">
        <v>1481</v>
      </c>
      <c r="G113" s="256">
        <v>1467</v>
      </c>
      <c r="H113" s="256">
        <v>1517</v>
      </c>
      <c r="I113" s="256">
        <v>1531</v>
      </c>
      <c r="J113" s="256">
        <v>1542</v>
      </c>
      <c r="K113" s="254">
        <v>1520</v>
      </c>
      <c r="L113" s="254">
        <v>1495</v>
      </c>
      <c r="M113" s="254">
        <v>3.20946</v>
      </c>
    </row>
    <row r="114" spans="1:13">
      <c r="A114" s="273">
        <v>105</v>
      </c>
      <c r="B114" s="254" t="s">
        <v>117</v>
      </c>
      <c r="C114" s="254">
        <v>587.6</v>
      </c>
      <c r="D114" s="256">
        <v>588.38333333333333</v>
      </c>
      <c r="E114" s="256">
        <v>583.81666666666661</v>
      </c>
      <c r="F114" s="256">
        <v>580.0333333333333</v>
      </c>
      <c r="G114" s="256">
        <v>575.46666666666658</v>
      </c>
      <c r="H114" s="256">
        <v>592.16666666666663</v>
      </c>
      <c r="I114" s="256">
        <v>596.73333333333346</v>
      </c>
      <c r="J114" s="256">
        <v>600.51666666666665</v>
      </c>
      <c r="K114" s="254">
        <v>592.95000000000005</v>
      </c>
      <c r="L114" s="254">
        <v>584.6</v>
      </c>
      <c r="M114" s="254">
        <v>9.3906200000000002</v>
      </c>
    </row>
    <row r="115" spans="1:13">
      <c r="A115" s="273">
        <v>106</v>
      </c>
      <c r="B115" s="254" t="s">
        <v>387</v>
      </c>
      <c r="C115" s="254">
        <v>651.5</v>
      </c>
      <c r="D115" s="256">
        <v>655.7166666666667</v>
      </c>
      <c r="E115" s="256">
        <v>638.68333333333339</v>
      </c>
      <c r="F115" s="256">
        <v>625.86666666666667</v>
      </c>
      <c r="G115" s="256">
        <v>608.83333333333337</v>
      </c>
      <c r="H115" s="256">
        <v>668.53333333333342</v>
      </c>
      <c r="I115" s="256">
        <v>685.56666666666672</v>
      </c>
      <c r="J115" s="256">
        <v>698.38333333333344</v>
      </c>
      <c r="K115" s="254">
        <v>672.75</v>
      </c>
      <c r="L115" s="254">
        <v>642.9</v>
      </c>
      <c r="M115" s="254">
        <v>12.259080000000001</v>
      </c>
    </row>
    <row r="116" spans="1:13">
      <c r="A116" s="273">
        <v>107</v>
      </c>
      <c r="B116" s="254" t="s">
        <v>119</v>
      </c>
      <c r="C116" s="254">
        <v>59.6</v>
      </c>
      <c r="D116" s="256">
        <v>59.866666666666674</v>
      </c>
      <c r="E116" s="256">
        <v>59.183333333333351</v>
      </c>
      <c r="F116" s="256">
        <v>58.76666666666668</v>
      </c>
      <c r="G116" s="256">
        <v>58.083333333333357</v>
      </c>
      <c r="H116" s="256">
        <v>60.283333333333346</v>
      </c>
      <c r="I116" s="256">
        <v>60.966666666666669</v>
      </c>
      <c r="J116" s="256">
        <v>61.38333333333334</v>
      </c>
      <c r="K116" s="254">
        <v>60.55</v>
      </c>
      <c r="L116" s="254">
        <v>59.45</v>
      </c>
      <c r="M116" s="254">
        <v>163.44664</v>
      </c>
    </row>
    <row r="117" spans="1:13">
      <c r="A117" s="273">
        <v>108</v>
      </c>
      <c r="B117" s="254" t="s">
        <v>126</v>
      </c>
      <c r="C117" s="254">
        <v>207.05</v>
      </c>
      <c r="D117" s="256">
        <v>207.48333333333335</v>
      </c>
      <c r="E117" s="256">
        <v>206.56666666666669</v>
      </c>
      <c r="F117" s="256">
        <v>206.08333333333334</v>
      </c>
      <c r="G117" s="256">
        <v>205.16666666666669</v>
      </c>
      <c r="H117" s="256">
        <v>207.9666666666667</v>
      </c>
      <c r="I117" s="256">
        <v>208.88333333333333</v>
      </c>
      <c r="J117" s="256">
        <v>209.3666666666667</v>
      </c>
      <c r="K117" s="254">
        <v>208.4</v>
      </c>
      <c r="L117" s="254">
        <v>207</v>
      </c>
      <c r="M117" s="254">
        <v>148.54293999999999</v>
      </c>
    </row>
    <row r="118" spans="1:13">
      <c r="A118" s="273">
        <v>109</v>
      </c>
      <c r="B118" s="254" t="s">
        <v>115</v>
      </c>
      <c r="C118" s="254">
        <v>308.5</v>
      </c>
      <c r="D118" s="256">
        <v>307.01666666666671</v>
      </c>
      <c r="E118" s="256">
        <v>301.58333333333343</v>
      </c>
      <c r="F118" s="256">
        <v>294.66666666666674</v>
      </c>
      <c r="G118" s="256">
        <v>289.23333333333346</v>
      </c>
      <c r="H118" s="256">
        <v>313.93333333333339</v>
      </c>
      <c r="I118" s="256">
        <v>319.36666666666667</v>
      </c>
      <c r="J118" s="256">
        <v>326.28333333333336</v>
      </c>
      <c r="K118" s="254">
        <v>312.45</v>
      </c>
      <c r="L118" s="254">
        <v>300.10000000000002</v>
      </c>
      <c r="M118" s="254">
        <v>351.49128000000002</v>
      </c>
    </row>
    <row r="119" spans="1:13">
      <c r="A119" s="273">
        <v>110</v>
      </c>
      <c r="B119" s="254" t="s">
        <v>255</v>
      </c>
      <c r="C119" s="254">
        <v>136.44999999999999</v>
      </c>
      <c r="D119" s="256">
        <v>135.98333333333332</v>
      </c>
      <c r="E119" s="256">
        <v>134.51666666666665</v>
      </c>
      <c r="F119" s="256">
        <v>132.58333333333334</v>
      </c>
      <c r="G119" s="256">
        <v>131.11666666666667</v>
      </c>
      <c r="H119" s="256">
        <v>137.91666666666663</v>
      </c>
      <c r="I119" s="256">
        <v>139.38333333333327</v>
      </c>
      <c r="J119" s="256">
        <v>141.31666666666661</v>
      </c>
      <c r="K119" s="254">
        <v>137.44999999999999</v>
      </c>
      <c r="L119" s="254">
        <v>134.05000000000001</v>
      </c>
      <c r="M119" s="254">
        <v>30.1753</v>
      </c>
    </row>
    <row r="120" spans="1:13">
      <c r="A120" s="273">
        <v>111</v>
      </c>
      <c r="B120" s="254" t="s">
        <v>125</v>
      </c>
      <c r="C120" s="254">
        <v>115.75</v>
      </c>
      <c r="D120" s="256">
        <v>115.56666666666666</v>
      </c>
      <c r="E120" s="256">
        <v>114.73333333333332</v>
      </c>
      <c r="F120" s="256">
        <v>113.71666666666665</v>
      </c>
      <c r="G120" s="256">
        <v>112.88333333333331</v>
      </c>
      <c r="H120" s="256">
        <v>116.58333333333333</v>
      </c>
      <c r="I120" s="256">
        <v>117.41666666666667</v>
      </c>
      <c r="J120" s="256">
        <v>118.43333333333334</v>
      </c>
      <c r="K120" s="254">
        <v>116.4</v>
      </c>
      <c r="L120" s="254">
        <v>114.55</v>
      </c>
      <c r="M120" s="254">
        <v>124.77524</v>
      </c>
    </row>
    <row r="121" spans="1:13">
      <c r="A121" s="273">
        <v>112</v>
      </c>
      <c r="B121" s="254" t="s">
        <v>772</v>
      </c>
      <c r="C121" s="254">
        <v>2097.9499999999998</v>
      </c>
      <c r="D121" s="256">
        <v>2099.9333333333329</v>
      </c>
      <c r="E121" s="256">
        <v>2060.016666666666</v>
      </c>
      <c r="F121" s="256">
        <v>2022.083333333333</v>
      </c>
      <c r="G121" s="256">
        <v>1982.1666666666661</v>
      </c>
      <c r="H121" s="256">
        <v>2137.8666666666659</v>
      </c>
      <c r="I121" s="256">
        <v>2177.7833333333328</v>
      </c>
      <c r="J121" s="256">
        <v>2215.7166666666658</v>
      </c>
      <c r="K121" s="254">
        <v>2139.85</v>
      </c>
      <c r="L121" s="254">
        <v>2062</v>
      </c>
      <c r="M121" s="254">
        <v>19.124980000000001</v>
      </c>
    </row>
    <row r="122" spans="1:13">
      <c r="A122" s="273">
        <v>113</v>
      </c>
      <c r="B122" s="254" t="s">
        <v>120</v>
      </c>
      <c r="C122" s="254">
        <v>538.9</v>
      </c>
      <c r="D122" s="256">
        <v>538.86666666666667</v>
      </c>
      <c r="E122" s="256">
        <v>532.93333333333339</v>
      </c>
      <c r="F122" s="256">
        <v>526.9666666666667</v>
      </c>
      <c r="G122" s="256">
        <v>521.03333333333342</v>
      </c>
      <c r="H122" s="256">
        <v>544.83333333333337</v>
      </c>
      <c r="I122" s="256">
        <v>550.76666666666654</v>
      </c>
      <c r="J122" s="256">
        <v>556.73333333333335</v>
      </c>
      <c r="K122" s="254">
        <v>544.79999999999995</v>
      </c>
      <c r="L122" s="254">
        <v>532.9</v>
      </c>
      <c r="M122" s="254">
        <v>33.133749999999999</v>
      </c>
    </row>
    <row r="123" spans="1:13">
      <c r="A123" s="273">
        <v>114</v>
      </c>
      <c r="B123" s="254" t="s">
        <v>822</v>
      </c>
      <c r="C123" s="254">
        <v>254</v>
      </c>
      <c r="D123" s="256">
        <v>254.36666666666667</v>
      </c>
      <c r="E123" s="256">
        <v>252.23333333333335</v>
      </c>
      <c r="F123" s="256">
        <v>250.46666666666667</v>
      </c>
      <c r="G123" s="256">
        <v>248.33333333333334</v>
      </c>
      <c r="H123" s="256">
        <v>256.13333333333333</v>
      </c>
      <c r="I123" s="256">
        <v>258.26666666666665</v>
      </c>
      <c r="J123" s="256">
        <v>260.03333333333336</v>
      </c>
      <c r="K123" s="254">
        <v>256.5</v>
      </c>
      <c r="L123" s="254">
        <v>252.6</v>
      </c>
      <c r="M123" s="254">
        <v>11.651529999999999</v>
      </c>
    </row>
    <row r="124" spans="1:13">
      <c r="A124" s="273">
        <v>115</v>
      </c>
      <c r="B124" s="254" t="s">
        <v>122</v>
      </c>
      <c r="C124" s="254">
        <v>1034.45</v>
      </c>
      <c r="D124" s="256">
        <v>1036.4833333333333</v>
      </c>
      <c r="E124" s="256">
        <v>1022.9666666666667</v>
      </c>
      <c r="F124" s="256">
        <v>1011.4833333333333</v>
      </c>
      <c r="G124" s="256">
        <v>997.9666666666667</v>
      </c>
      <c r="H124" s="256">
        <v>1047.9666666666667</v>
      </c>
      <c r="I124" s="256">
        <v>1061.4833333333336</v>
      </c>
      <c r="J124" s="256">
        <v>1072.9666666666667</v>
      </c>
      <c r="K124" s="254">
        <v>1050</v>
      </c>
      <c r="L124" s="254">
        <v>1025</v>
      </c>
      <c r="M124" s="254">
        <v>60.260060000000003</v>
      </c>
    </row>
    <row r="125" spans="1:13">
      <c r="A125" s="273">
        <v>116</v>
      </c>
      <c r="B125" s="254" t="s">
        <v>256</v>
      </c>
      <c r="C125" s="254">
        <v>4896.5</v>
      </c>
      <c r="D125" s="256">
        <v>4835.5</v>
      </c>
      <c r="E125" s="256">
        <v>4761</v>
      </c>
      <c r="F125" s="256">
        <v>4625.5</v>
      </c>
      <c r="G125" s="256">
        <v>4551</v>
      </c>
      <c r="H125" s="256">
        <v>4971</v>
      </c>
      <c r="I125" s="256">
        <v>5045.5</v>
      </c>
      <c r="J125" s="256">
        <v>5181</v>
      </c>
      <c r="K125" s="254">
        <v>4910</v>
      </c>
      <c r="L125" s="254">
        <v>4700</v>
      </c>
      <c r="M125" s="254">
        <v>11.387589999999999</v>
      </c>
    </row>
    <row r="126" spans="1:13">
      <c r="A126" s="273">
        <v>117</v>
      </c>
      <c r="B126" s="254" t="s">
        <v>124</v>
      </c>
      <c r="C126" s="254">
        <v>1473.9</v>
      </c>
      <c r="D126" s="256">
        <v>1470.9666666666665</v>
      </c>
      <c r="E126" s="256">
        <v>1465.9333333333329</v>
      </c>
      <c r="F126" s="256">
        <v>1457.9666666666665</v>
      </c>
      <c r="G126" s="256">
        <v>1452.9333333333329</v>
      </c>
      <c r="H126" s="256">
        <v>1478.9333333333329</v>
      </c>
      <c r="I126" s="256">
        <v>1483.9666666666662</v>
      </c>
      <c r="J126" s="256">
        <v>1491.9333333333329</v>
      </c>
      <c r="K126" s="254">
        <v>1476</v>
      </c>
      <c r="L126" s="254">
        <v>1463</v>
      </c>
      <c r="M126" s="254">
        <v>54.031039999999997</v>
      </c>
    </row>
    <row r="127" spans="1:13">
      <c r="A127" s="273">
        <v>118</v>
      </c>
      <c r="B127" s="254" t="s">
        <v>121</v>
      </c>
      <c r="C127" s="254">
        <v>1789.7</v>
      </c>
      <c r="D127" s="256">
        <v>1788.8999999999999</v>
      </c>
      <c r="E127" s="256">
        <v>1778.7999999999997</v>
      </c>
      <c r="F127" s="256">
        <v>1767.8999999999999</v>
      </c>
      <c r="G127" s="256">
        <v>1757.7999999999997</v>
      </c>
      <c r="H127" s="256">
        <v>1799.7999999999997</v>
      </c>
      <c r="I127" s="256">
        <v>1809.8999999999996</v>
      </c>
      <c r="J127" s="256">
        <v>1820.7999999999997</v>
      </c>
      <c r="K127" s="254">
        <v>1799</v>
      </c>
      <c r="L127" s="254">
        <v>1778</v>
      </c>
      <c r="M127" s="254">
        <v>3.7050800000000002</v>
      </c>
    </row>
    <row r="128" spans="1:13">
      <c r="A128" s="273">
        <v>119</v>
      </c>
      <c r="B128" s="254" t="s">
        <v>257</v>
      </c>
      <c r="C128" s="254">
        <v>2065</v>
      </c>
      <c r="D128" s="256">
        <v>2079.3666666666668</v>
      </c>
      <c r="E128" s="256">
        <v>2045.6333333333337</v>
      </c>
      <c r="F128" s="256">
        <v>2026.2666666666669</v>
      </c>
      <c r="G128" s="256">
        <v>1992.5333333333338</v>
      </c>
      <c r="H128" s="256">
        <v>2098.7333333333336</v>
      </c>
      <c r="I128" s="256">
        <v>2132.4666666666672</v>
      </c>
      <c r="J128" s="256">
        <v>2151.8333333333335</v>
      </c>
      <c r="K128" s="254">
        <v>2113.1</v>
      </c>
      <c r="L128" s="254">
        <v>2060</v>
      </c>
      <c r="M128" s="254">
        <v>1.8922600000000001</v>
      </c>
    </row>
    <row r="129" spans="1:13">
      <c r="A129" s="273">
        <v>120</v>
      </c>
      <c r="B129" s="254" t="s">
        <v>258</v>
      </c>
      <c r="C129" s="254">
        <v>153.55000000000001</v>
      </c>
      <c r="D129" s="256">
        <v>154.5</v>
      </c>
      <c r="E129" s="256">
        <v>151.25</v>
      </c>
      <c r="F129" s="256">
        <v>148.94999999999999</v>
      </c>
      <c r="G129" s="256">
        <v>145.69999999999999</v>
      </c>
      <c r="H129" s="256">
        <v>156.80000000000001</v>
      </c>
      <c r="I129" s="256">
        <v>160.05000000000001</v>
      </c>
      <c r="J129" s="256">
        <v>162.35000000000002</v>
      </c>
      <c r="K129" s="254">
        <v>157.75</v>
      </c>
      <c r="L129" s="254">
        <v>152.19999999999999</v>
      </c>
      <c r="M129" s="254">
        <v>26.12528</v>
      </c>
    </row>
    <row r="130" spans="1:13">
      <c r="A130" s="273">
        <v>121</v>
      </c>
      <c r="B130" s="254" t="s">
        <v>128</v>
      </c>
      <c r="C130" s="254">
        <v>725.1</v>
      </c>
      <c r="D130" s="256">
        <v>724.83333333333337</v>
      </c>
      <c r="E130" s="256">
        <v>717.26666666666677</v>
      </c>
      <c r="F130" s="256">
        <v>709.43333333333339</v>
      </c>
      <c r="G130" s="256">
        <v>701.86666666666679</v>
      </c>
      <c r="H130" s="256">
        <v>732.66666666666674</v>
      </c>
      <c r="I130" s="256">
        <v>740.23333333333335</v>
      </c>
      <c r="J130" s="256">
        <v>748.06666666666672</v>
      </c>
      <c r="K130" s="254">
        <v>732.4</v>
      </c>
      <c r="L130" s="254">
        <v>717</v>
      </c>
      <c r="M130" s="254">
        <v>51.248449999999998</v>
      </c>
    </row>
    <row r="131" spans="1:13">
      <c r="A131" s="273">
        <v>122</v>
      </c>
      <c r="B131" s="254" t="s">
        <v>127</v>
      </c>
      <c r="C131" s="254">
        <v>422.5</v>
      </c>
      <c r="D131" s="256">
        <v>424.06666666666666</v>
      </c>
      <c r="E131" s="256">
        <v>418.5333333333333</v>
      </c>
      <c r="F131" s="256">
        <v>414.56666666666666</v>
      </c>
      <c r="G131" s="256">
        <v>409.0333333333333</v>
      </c>
      <c r="H131" s="256">
        <v>428.0333333333333</v>
      </c>
      <c r="I131" s="256">
        <v>433.56666666666672</v>
      </c>
      <c r="J131" s="256">
        <v>437.5333333333333</v>
      </c>
      <c r="K131" s="254">
        <v>429.6</v>
      </c>
      <c r="L131" s="254">
        <v>420.1</v>
      </c>
      <c r="M131" s="254">
        <v>83.74127</v>
      </c>
    </row>
    <row r="132" spans="1:13">
      <c r="A132" s="273">
        <v>123</v>
      </c>
      <c r="B132" s="254" t="s">
        <v>129</v>
      </c>
      <c r="C132" s="254">
        <v>3175.95</v>
      </c>
      <c r="D132" s="256">
        <v>3180.5333333333328</v>
      </c>
      <c r="E132" s="256">
        <v>3134.2166666666658</v>
      </c>
      <c r="F132" s="256">
        <v>3092.4833333333331</v>
      </c>
      <c r="G132" s="256">
        <v>3046.1666666666661</v>
      </c>
      <c r="H132" s="256">
        <v>3222.2666666666655</v>
      </c>
      <c r="I132" s="256">
        <v>3268.583333333333</v>
      </c>
      <c r="J132" s="256">
        <v>3310.3166666666652</v>
      </c>
      <c r="K132" s="254">
        <v>3226.85</v>
      </c>
      <c r="L132" s="254">
        <v>3138.8</v>
      </c>
      <c r="M132" s="254">
        <v>13.294650000000001</v>
      </c>
    </row>
    <row r="133" spans="1:13">
      <c r="A133" s="273">
        <v>124</v>
      </c>
      <c r="B133" s="254" t="s">
        <v>131</v>
      </c>
      <c r="C133" s="254">
        <v>1770.9</v>
      </c>
      <c r="D133" s="256">
        <v>1773.6833333333334</v>
      </c>
      <c r="E133" s="256">
        <v>1763.2166666666667</v>
      </c>
      <c r="F133" s="256">
        <v>1755.5333333333333</v>
      </c>
      <c r="G133" s="256">
        <v>1745.0666666666666</v>
      </c>
      <c r="H133" s="256">
        <v>1781.3666666666668</v>
      </c>
      <c r="I133" s="256">
        <v>1791.8333333333335</v>
      </c>
      <c r="J133" s="256">
        <v>1799.5166666666669</v>
      </c>
      <c r="K133" s="254">
        <v>1784.15</v>
      </c>
      <c r="L133" s="254">
        <v>1766</v>
      </c>
      <c r="M133" s="254">
        <v>17.358239999999999</v>
      </c>
    </row>
    <row r="134" spans="1:13">
      <c r="A134" s="273">
        <v>125</v>
      </c>
      <c r="B134" s="254" t="s">
        <v>132</v>
      </c>
      <c r="C134" s="254">
        <v>98.55</v>
      </c>
      <c r="D134" s="256">
        <v>98.983333333333334</v>
      </c>
      <c r="E134" s="256">
        <v>96.866666666666674</v>
      </c>
      <c r="F134" s="256">
        <v>95.183333333333337</v>
      </c>
      <c r="G134" s="256">
        <v>93.066666666666677</v>
      </c>
      <c r="H134" s="256">
        <v>100.66666666666667</v>
      </c>
      <c r="I134" s="256">
        <v>102.78333333333332</v>
      </c>
      <c r="J134" s="256">
        <v>104.46666666666667</v>
      </c>
      <c r="K134" s="254">
        <v>101.1</v>
      </c>
      <c r="L134" s="254">
        <v>97.3</v>
      </c>
      <c r="M134" s="254">
        <v>190.00566000000001</v>
      </c>
    </row>
    <row r="135" spans="1:13">
      <c r="A135" s="273">
        <v>126</v>
      </c>
      <c r="B135" s="254" t="s">
        <v>259</v>
      </c>
      <c r="C135" s="254">
        <v>2859.45</v>
      </c>
      <c r="D135" s="256">
        <v>2861.5499999999997</v>
      </c>
      <c r="E135" s="256">
        <v>2841.0999999999995</v>
      </c>
      <c r="F135" s="256">
        <v>2822.7499999999995</v>
      </c>
      <c r="G135" s="256">
        <v>2802.2999999999993</v>
      </c>
      <c r="H135" s="256">
        <v>2879.8999999999996</v>
      </c>
      <c r="I135" s="256">
        <v>2900.3499999999995</v>
      </c>
      <c r="J135" s="256">
        <v>2918.7</v>
      </c>
      <c r="K135" s="254">
        <v>2882</v>
      </c>
      <c r="L135" s="254">
        <v>2843.2</v>
      </c>
      <c r="M135" s="254">
        <v>1.55077</v>
      </c>
    </row>
    <row r="136" spans="1:13">
      <c r="A136" s="273">
        <v>127</v>
      </c>
      <c r="B136" s="254" t="s">
        <v>133</v>
      </c>
      <c r="C136" s="254">
        <v>521.70000000000005</v>
      </c>
      <c r="D136" s="256">
        <v>523.4</v>
      </c>
      <c r="E136" s="256">
        <v>518.9</v>
      </c>
      <c r="F136" s="256">
        <v>516.1</v>
      </c>
      <c r="G136" s="256">
        <v>511.6</v>
      </c>
      <c r="H136" s="256">
        <v>526.19999999999993</v>
      </c>
      <c r="I136" s="256">
        <v>530.69999999999993</v>
      </c>
      <c r="J136" s="256">
        <v>533.49999999999989</v>
      </c>
      <c r="K136" s="254">
        <v>527.9</v>
      </c>
      <c r="L136" s="254">
        <v>520.6</v>
      </c>
      <c r="M136" s="254">
        <v>32.874180000000003</v>
      </c>
    </row>
    <row r="137" spans="1:13">
      <c r="A137" s="273">
        <v>128</v>
      </c>
      <c r="B137" s="254" t="s">
        <v>260</v>
      </c>
      <c r="C137" s="254">
        <v>4153.3500000000004</v>
      </c>
      <c r="D137" s="256">
        <v>4155.45</v>
      </c>
      <c r="E137" s="256">
        <v>4109.8999999999996</v>
      </c>
      <c r="F137" s="256">
        <v>4066.45</v>
      </c>
      <c r="G137" s="256">
        <v>4020.8999999999996</v>
      </c>
      <c r="H137" s="256">
        <v>4198.8999999999996</v>
      </c>
      <c r="I137" s="256">
        <v>4244.4500000000007</v>
      </c>
      <c r="J137" s="256">
        <v>4287.8999999999996</v>
      </c>
      <c r="K137" s="254">
        <v>4201</v>
      </c>
      <c r="L137" s="254">
        <v>4112</v>
      </c>
      <c r="M137" s="254">
        <v>3.0886999999999998</v>
      </c>
    </row>
    <row r="138" spans="1:13">
      <c r="A138" s="273">
        <v>129</v>
      </c>
      <c r="B138" s="254" t="s">
        <v>134</v>
      </c>
      <c r="C138" s="254">
        <v>1510.8</v>
      </c>
      <c r="D138" s="256">
        <v>1513.45</v>
      </c>
      <c r="E138" s="256">
        <v>1503.2</v>
      </c>
      <c r="F138" s="256">
        <v>1495.6</v>
      </c>
      <c r="G138" s="256">
        <v>1485.35</v>
      </c>
      <c r="H138" s="256">
        <v>1521.0500000000002</v>
      </c>
      <c r="I138" s="256">
        <v>1531.3000000000002</v>
      </c>
      <c r="J138" s="256">
        <v>1538.9000000000003</v>
      </c>
      <c r="K138" s="254">
        <v>1523.7</v>
      </c>
      <c r="L138" s="254">
        <v>1505.85</v>
      </c>
      <c r="M138" s="254">
        <v>18.318709999999999</v>
      </c>
    </row>
    <row r="139" spans="1:13">
      <c r="A139" s="273">
        <v>130</v>
      </c>
      <c r="B139" s="254" t="s">
        <v>135</v>
      </c>
      <c r="C139" s="254">
        <v>1186.45</v>
      </c>
      <c r="D139" s="256">
        <v>1189.8</v>
      </c>
      <c r="E139" s="256">
        <v>1179.75</v>
      </c>
      <c r="F139" s="256">
        <v>1173.05</v>
      </c>
      <c r="G139" s="256">
        <v>1163</v>
      </c>
      <c r="H139" s="256">
        <v>1196.5</v>
      </c>
      <c r="I139" s="256">
        <v>1206.5499999999997</v>
      </c>
      <c r="J139" s="256">
        <v>1213.25</v>
      </c>
      <c r="K139" s="254">
        <v>1199.8499999999999</v>
      </c>
      <c r="L139" s="254">
        <v>1183.0999999999999</v>
      </c>
      <c r="M139" s="254">
        <v>12.216659999999999</v>
      </c>
    </row>
    <row r="140" spans="1:13">
      <c r="A140" s="273">
        <v>131</v>
      </c>
      <c r="B140" s="254" t="s">
        <v>146</v>
      </c>
      <c r="C140" s="254">
        <v>82862.7</v>
      </c>
      <c r="D140" s="256">
        <v>82723.483333333337</v>
      </c>
      <c r="E140" s="256">
        <v>82089.216666666674</v>
      </c>
      <c r="F140" s="256">
        <v>81315.733333333337</v>
      </c>
      <c r="G140" s="256">
        <v>80681.466666666674</v>
      </c>
      <c r="H140" s="256">
        <v>83496.966666666674</v>
      </c>
      <c r="I140" s="256">
        <v>84131.233333333337</v>
      </c>
      <c r="J140" s="256">
        <v>84904.716666666674</v>
      </c>
      <c r="K140" s="254">
        <v>83357.75</v>
      </c>
      <c r="L140" s="254">
        <v>81950</v>
      </c>
      <c r="M140" s="254">
        <v>0.12060999999999999</v>
      </c>
    </row>
    <row r="141" spans="1:13">
      <c r="A141" s="273">
        <v>132</v>
      </c>
      <c r="B141" s="254" t="s">
        <v>143</v>
      </c>
      <c r="C141" s="254">
        <v>1265.8</v>
      </c>
      <c r="D141" s="256">
        <v>1254.8500000000001</v>
      </c>
      <c r="E141" s="256">
        <v>1230.9500000000003</v>
      </c>
      <c r="F141" s="256">
        <v>1196.1000000000001</v>
      </c>
      <c r="G141" s="256">
        <v>1172.2000000000003</v>
      </c>
      <c r="H141" s="256">
        <v>1289.7000000000003</v>
      </c>
      <c r="I141" s="256">
        <v>1313.6000000000004</v>
      </c>
      <c r="J141" s="256">
        <v>1348.4500000000003</v>
      </c>
      <c r="K141" s="254">
        <v>1278.75</v>
      </c>
      <c r="L141" s="254">
        <v>1220</v>
      </c>
      <c r="M141" s="254">
        <v>19.937850000000001</v>
      </c>
    </row>
    <row r="142" spans="1:13">
      <c r="A142" s="273">
        <v>133</v>
      </c>
      <c r="B142" s="254" t="s">
        <v>137</v>
      </c>
      <c r="C142" s="254">
        <v>171.55</v>
      </c>
      <c r="D142" s="256">
        <v>172.15</v>
      </c>
      <c r="E142" s="256">
        <v>170.4</v>
      </c>
      <c r="F142" s="256">
        <v>169.25</v>
      </c>
      <c r="G142" s="256">
        <v>167.5</v>
      </c>
      <c r="H142" s="256">
        <v>173.3</v>
      </c>
      <c r="I142" s="256">
        <v>175.05</v>
      </c>
      <c r="J142" s="256">
        <v>176.20000000000002</v>
      </c>
      <c r="K142" s="254">
        <v>173.9</v>
      </c>
      <c r="L142" s="254">
        <v>171</v>
      </c>
      <c r="M142" s="254">
        <v>88.527789999999996</v>
      </c>
    </row>
    <row r="143" spans="1:13">
      <c r="A143" s="273">
        <v>134</v>
      </c>
      <c r="B143" s="254" t="s">
        <v>136</v>
      </c>
      <c r="C143" s="254">
        <v>808.6</v>
      </c>
      <c r="D143" s="256">
        <v>809.36666666666667</v>
      </c>
      <c r="E143" s="256">
        <v>805.23333333333335</v>
      </c>
      <c r="F143" s="256">
        <v>801.86666666666667</v>
      </c>
      <c r="G143" s="256">
        <v>797.73333333333335</v>
      </c>
      <c r="H143" s="256">
        <v>812.73333333333335</v>
      </c>
      <c r="I143" s="256">
        <v>816.86666666666679</v>
      </c>
      <c r="J143" s="256">
        <v>820.23333333333335</v>
      </c>
      <c r="K143" s="254">
        <v>813.5</v>
      </c>
      <c r="L143" s="254">
        <v>806</v>
      </c>
      <c r="M143" s="254">
        <v>16.40381</v>
      </c>
    </row>
    <row r="144" spans="1:13">
      <c r="A144" s="273">
        <v>135</v>
      </c>
      <c r="B144" s="254" t="s">
        <v>138</v>
      </c>
      <c r="C144" s="254">
        <v>168.3</v>
      </c>
      <c r="D144" s="256">
        <v>167.36666666666667</v>
      </c>
      <c r="E144" s="256">
        <v>165.48333333333335</v>
      </c>
      <c r="F144" s="256">
        <v>162.66666666666669</v>
      </c>
      <c r="G144" s="256">
        <v>160.78333333333336</v>
      </c>
      <c r="H144" s="256">
        <v>170.18333333333334</v>
      </c>
      <c r="I144" s="256">
        <v>172.06666666666666</v>
      </c>
      <c r="J144" s="256">
        <v>174.88333333333333</v>
      </c>
      <c r="K144" s="254">
        <v>169.25</v>
      </c>
      <c r="L144" s="254">
        <v>164.55</v>
      </c>
      <c r="M144" s="254">
        <v>68.424859999999995</v>
      </c>
    </row>
    <row r="145" spans="1:13">
      <c r="A145" s="273">
        <v>136</v>
      </c>
      <c r="B145" s="254" t="s">
        <v>139</v>
      </c>
      <c r="C145" s="254">
        <v>506.15</v>
      </c>
      <c r="D145" s="256">
        <v>504.16666666666669</v>
      </c>
      <c r="E145" s="256">
        <v>496.78333333333336</v>
      </c>
      <c r="F145" s="256">
        <v>487.41666666666669</v>
      </c>
      <c r="G145" s="256">
        <v>480.03333333333336</v>
      </c>
      <c r="H145" s="256">
        <v>513.5333333333333</v>
      </c>
      <c r="I145" s="256">
        <v>520.91666666666674</v>
      </c>
      <c r="J145" s="256">
        <v>530.2833333333333</v>
      </c>
      <c r="K145" s="254">
        <v>511.55</v>
      </c>
      <c r="L145" s="254">
        <v>494.8</v>
      </c>
      <c r="M145" s="254">
        <v>43.340859999999999</v>
      </c>
    </row>
    <row r="146" spans="1:13">
      <c r="A146" s="273">
        <v>137</v>
      </c>
      <c r="B146" s="254" t="s">
        <v>140</v>
      </c>
      <c r="C146" s="254">
        <v>7166.25</v>
      </c>
      <c r="D146" s="256">
        <v>7183.8</v>
      </c>
      <c r="E146" s="256">
        <v>7138.75</v>
      </c>
      <c r="F146" s="256">
        <v>7111.25</v>
      </c>
      <c r="G146" s="256">
        <v>7066.2</v>
      </c>
      <c r="H146" s="256">
        <v>7211.3</v>
      </c>
      <c r="I146" s="256">
        <v>7256.3500000000013</v>
      </c>
      <c r="J146" s="256">
        <v>7283.85</v>
      </c>
      <c r="K146" s="254">
        <v>7228.85</v>
      </c>
      <c r="L146" s="254">
        <v>7156.3</v>
      </c>
      <c r="M146" s="254">
        <v>2.0762499999999999</v>
      </c>
    </row>
    <row r="147" spans="1:13">
      <c r="A147" s="273">
        <v>138</v>
      </c>
      <c r="B147" s="254" t="s">
        <v>142</v>
      </c>
      <c r="C147" s="254">
        <v>1024.7</v>
      </c>
      <c r="D147" s="256">
        <v>1018.2333333333332</v>
      </c>
      <c r="E147" s="256">
        <v>1008.4666666666665</v>
      </c>
      <c r="F147" s="256">
        <v>992.23333333333323</v>
      </c>
      <c r="G147" s="256">
        <v>982.46666666666647</v>
      </c>
      <c r="H147" s="256">
        <v>1034.4666666666665</v>
      </c>
      <c r="I147" s="256">
        <v>1044.2333333333331</v>
      </c>
      <c r="J147" s="256">
        <v>1060.4666666666665</v>
      </c>
      <c r="K147" s="254">
        <v>1028</v>
      </c>
      <c r="L147" s="254">
        <v>1002</v>
      </c>
      <c r="M147" s="254">
        <v>8.7059300000000004</v>
      </c>
    </row>
    <row r="148" spans="1:13">
      <c r="A148" s="273">
        <v>139</v>
      </c>
      <c r="B148" s="254" t="s">
        <v>144</v>
      </c>
      <c r="C148" s="254">
        <v>2469.6999999999998</v>
      </c>
      <c r="D148" s="256">
        <v>2471.75</v>
      </c>
      <c r="E148" s="256">
        <v>2455.9499999999998</v>
      </c>
      <c r="F148" s="256">
        <v>2442.1999999999998</v>
      </c>
      <c r="G148" s="256">
        <v>2426.3999999999996</v>
      </c>
      <c r="H148" s="256">
        <v>2485.5</v>
      </c>
      <c r="I148" s="256">
        <v>2501.3000000000002</v>
      </c>
      <c r="J148" s="256">
        <v>2515.0500000000002</v>
      </c>
      <c r="K148" s="254">
        <v>2487.5500000000002</v>
      </c>
      <c r="L148" s="254">
        <v>2458</v>
      </c>
      <c r="M148" s="254">
        <v>2.7358899999999999</v>
      </c>
    </row>
    <row r="149" spans="1:13">
      <c r="A149" s="273">
        <v>140</v>
      </c>
      <c r="B149" s="254" t="s">
        <v>145</v>
      </c>
      <c r="C149" s="254">
        <v>245.95</v>
      </c>
      <c r="D149" s="256">
        <v>246.36666666666667</v>
      </c>
      <c r="E149" s="256">
        <v>244.18333333333334</v>
      </c>
      <c r="F149" s="256">
        <v>242.41666666666666</v>
      </c>
      <c r="G149" s="256">
        <v>240.23333333333332</v>
      </c>
      <c r="H149" s="256">
        <v>248.13333333333335</v>
      </c>
      <c r="I149" s="256">
        <v>250.31666666666669</v>
      </c>
      <c r="J149" s="256">
        <v>252.08333333333337</v>
      </c>
      <c r="K149" s="254">
        <v>248.55</v>
      </c>
      <c r="L149" s="254">
        <v>244.6</v>
      </c>
      <c r="M149" s="254">
        <v>50.18694</v>
      </c>
    </row>
    <row r="150" spans="1:13">
      <c r="A150" s="273">
        <v>141</v>
      </c>
      <c r="B150" s="254" t="s">
        <v>262</v>
      </c>
      <c r="C150" s="254">
        <v>2061.4499999999998</v>
      </c>
      <c r="D150" s="256">
        <v>2040.8333333333333</v>
      </c>
      <c r="E150" s="256">
        <v>2010.6166666666663</v>
      </c>
      <c r="F150" s="256">
        <v>1959.7833333333331</v>
      </c>
      <c r="G150" s="256">
        <v>1929.5666666666662</v>
      </c>
      <c r="H150" s="256">
        <v>2091.6666666666665</v>
      </c>
      <c r="I150" s="256">
        <v>2121.8833333333332</v>
      </c>
      <c r="J150" s="256">
        <v>2172.7166666666667</v>
      </c>
      <c r="K150" s="254">
        <v>2071.0500000000002</v>
      </c>
      <c r="L150" s="254">
        <v>1990</v>
      </c>
      <c r="M150" s="254">
        <v>8.42577</v>
      </c>
    </row>
    <row r="151" spans="1:13">
      <c r="A151" s="273">
        <v>142</v>
      </c>
      <c r="B151" s="254" t="s">
        <v>147</v>
      </c>
      <c r="C151" s="254">
        <v>1516.75</v>
      </c>
      <c r="D151" s="256">
        <v>1513.2666666666667</v>
      </c>
      <c r="E151" s="256">
        <v>1503.4833333333333</v>
      </c>
      <c r="F151" s="256">
        <v>1490.2166666666667</v>
      </c>
      <c r="G151" s="256">
        <v>1480.4333333333334</v>
      </c>
      <c r="H151" s="256">
        <v>1526.5333333333333</v>
      </c>
      <c r="I151" s="256">
        <v>1536.3166666666666</v>
      </c>
      <c r="J151" s="256">
        <v>1549.5833333333333</v>
      </c>
      <c r="K151" s="254">
        <v>1523.05</v>
      </c>
      <c r="L151" s="254">
        <v>1500</v>
      </c>
      <c r="M151" s="254">
        <v>12.80198</v>
      </c>
    </row>
    <row r="152" spans="1:13">
      <c r="A152" s="273">
        <v>143</v>
      </c>
      <c r="B152" s="254" t="s">
        <v>263</v>
      </c>
      <c r="C152" s="254">
        <v>1107.3</v>
      </c>
      <c r="D152" s="256">
        <v>1110.7333333333333</v>
      </c>
      <c r="E152" s="256">
        <v>1094.5666666666666</v>
      </c>
      <c r="F152" s="256">
        <v>1081.8333333333333</v>
      </c>
      <c r="G152" s="256">
        <v>1065.6666666666665</v>
      </c>
      <c r="H152" s="256">
        <v>1123.4666666666667</v>
      </c>
      <c r="I152" s="256">
        <v>1139.6333333333332</v>
      </c>
      <c r="J152" s="256">
        <v>1152.3666666666668</v>
      </c>
      <c r="K152" s="254">
        <v>1126.9000000000001</v>
      </c>
      <c r="L152" s="254">
        <v>1098</v>
      </c>
      <c r="M152" s="254">
        <v>5.9541399999999998</v>
      </c>
    </row>
    <row r="153" spans="1:13">
      <c r="A153" s="273">
        <v>144</v>
      </c>
      <c r="B153" s="254" t="s">
        <v>152</v>
      </c>
      <c r="C153" s="254">
        <v>180.9</v>
      </c>
      <c r="D153" s="256">
        <v>182.7166666666667</v>
      </c>
      <c r="E153" s="256">
        <v>178.23333333333341</v>
      </c>
      <c r="F153" s="256">
        <v>175.56666666666672</v>
      </c>
      <c r="G153" s="256">
        <v>171.08333333333343</v>
      </c>
      <c r="H153" s="256">
        <v>185.38333333333338</v>
      </c>
      <c r="I153" s="256">
        <v>189.86666666666667</v>
      </c>
      <c r="J153" s="256">
        <v>192.53333333333336</v>
      </c>
      <c r="K153" s="254">
        <v>187.2</v>
      </c>
      <c r="L153" s="254">
        <v>180.05</v>
      </c>
      <c r="M153" s="254">
        <v>202.34757999999999</v>
      </c>
    </row>
    <row r="154" spans="1:13">
      <c r="A154" s="273">
        <v>145</v>
      </c>
      <c r="B154" s="254" t="s">
        <v>153</v>
      </c>
      <c r="C154" s="254">
        <v>117.8</v>
      </c>
      <c r="D154" s="256">
        <v>118.11666666666667</v>
      </c>
      <c r="E154" s="256">
        <v>117.28333333333335</v>
      </c>
      <c r="F154" s="256">
        <v>116.76666666666667</v>
      </c>
      <c r="G154" s="256">
        <v>115.93333333333334</v>
      </c>
      <c r="H154" s="256">
        <v>118.63333333333335</v>
      </c>
      <c r="I154" s="256">
        <v>119.46666666666667</v>
      </c>
      <c r="J154" s="256">
        <v>119.98333333333336</v>
      </c>
      <c r="K154" s="254">
        <v>118.95</v>
      </c>
      <c r="L154" s="254">
        <v>117.6</v>
      </c>
      <c r="M154" s="254">
        <v>81.484170000000006</v>
      </c>
    </row>
    <row r="155" spans="1:13">
      <c r="A155" s="273">
        <v>146</v>
      </c>
      <c r="B155" s="254" t="s">
        <v>148</v>
      </c>
      <c r="C155" s="254">
        <v>71.849999999999994</v>
      </c>
      <c r="D155" s="256">
        <v>71.866666666666674</v>
      </c>
      <c r="E155" s="256">
        <v>71.283333333333346</v>
      </c>
      <c r="F155" s="256">
        <v>70.716666666666669</v>
      </c>
      <c r="G155" s="256">
        <v>70.13333333333334</v>
      </c>
      <c r="H155" s="256">
        <v>72.433333333333351</v>
      </c>
      <c r="I155" s="256">
        <v>73.016666666666666</v>
      </c>
      <c r="J155" s="256">
        <v>73.583333333333357</v>
      </c>
      <c r="K155" s="254">
        <v>72.45</v>
      </c>
      <c r="L155" s="254">
        <v>71.3</v>
      </c>
      <c r="M155" s="254">
        <v>111.65235</v>
      </c>
    </row>
    <row r="156" spans="1:13">
      <c r="A156" s="273">
        <v>147</v>
      </c>
      <c r="B156" s="254" t="s">
        <v>450</v>
      </c>
      <c r="C156" s="254">
        <v>3354.95</v>
      </c>
      <c r="D156" s="256">
        <v>3372.2833333333333</v>
      </c>
      <c r="E156" s="256">
        <v>3326.6666666666665</v>
      </c>
      <c r="F156" s="256">
        <v>3298.3833333333332</v>
      </c>
      <c r="G156" s="256">
        <v>3252.7666666666664</v>
      </c>
      <c r="H156" s="256">
        <v>3400.5666666666666</v>
      </c>
      <c r="I156" s="256">
        <v>3446.1833333333334</v>
      </c>
      <c r="J156" s="256">
        <v>3474.4666666666667</v>
      </c>
      <c r="K156" s="254">
        <v>3417.9</v>
      </c>
      <c r="L156" s="254">
        <v>3344</v>
      </c>
      <c r="M156" s="254">
        <v>1.22797</v>
      </c>
    </row>
    <row r="157" spans="1:13">
      <c r="A157" s="273">
        <v>148</v>
      </c>
      <c r="B157" s="254" t="s">
        <v>151</v>
      </c>
      <c r="C157" s="254">
        <v>17684.8</v>
      </c>
      <c r="D157" s="256">
        <v>17635.266666666666</v>
      </c>
      <c r="E157" s="256">
        <v>17560.533333333333</v>
      </c>
      <c r="F157" s="256">
        <v>17436.266666666666</v>
      </c>
      <c r="G157" s="256">
        <v>17361.533333333333</v>
      </c>
      <c r="H157" s="256">
        <v>17759.533333333333</v>
      </c>
      <c r="I157" s="256">
        <v>17834.266666666663</v>
      </c>
      <c r="J157" s="256">
        <v>17958.533333333333</v>
      </c>
      <c r="K157" s="254">
        <v>17710</v>
      </c>
      <c r="L157" s="254">
        <v>17511</v>
      </c>
      <c r="M157" s="254">
        <v>0.47195999999999999</v>
      </c>
    </row>
    <row r="158" spans="1:13">
      <c r="A158" s="273">
        <v>149</v>
      </c>
      <c r="B158" s="254" t="s">
        <v>790</v>
      </c>
      <c r="C158" s="254">
        <v>372.1</v>
      </c>
      <c r="D158" s="256">
        <v>371.9666666666667</v>
      </c>
      <c r="E158" s="256">
        <v>369.63333333333338</v>
      </c>
      <c r="F158" s="256">
        <v>367.16666666666669</v>
      </c>
      <c r="G158" s="256">
        <v>364.83333333333337</v>
      </c>
      <c r="H158" s="256">
        <v>374.43333333333339</v>
      </c>
      <c r="I158" s="256">
        <v>376.76666666666665</v>
      </c>
      <c r="J158" s="256">
        <v>379.23333333333341</v>
      </c>
      <c r="K158" s="254">
        <v>374.3</v>
      </c>
      <c r="L158" s="254">
        <v>369.5</v>
      </c>
      <c r="M158" s="254">
        <v>5.6458199999999996</v>
      </c>
    </row>
    <row r="159" spans="1:13">
      <c r="A159" s="273">
        <v>150</v>
      </c>
      <c r="B159" s="254" t="s">
        <v>265</v>
      </c>
      <c r="C159" s="254">
        <v>653</v>
      </c>
      <c r="D159" s="256">
        <v>655.66666666666663</v>
      </c>
      <c r="E159" s="256">
        <v>643.7833333333333</v>
      </c>
      <c r="F159" s="256">
        <v>634.56666666666672</v>
      </c>
      <c r="G159" s="256">
        <v>622.68333333333339</v>
      </c>
      <c r="H159" s="256">
        <v>664.88333333333321</v>
      </c>
      <c r="I159" s="256">
        <v>676.76666666666665</v>
      </c>
      <c r="J159" s="256">
        <v>685.98333333333312</v>
      </c>
      <c r="K159" s="254">
        <v>667.55</v>
      </c>
      <c r="L159" s="254">
        <v>646.45000000000005</v>
      </c>
      <c r="M159" s="254">
        <v>3.8613200000000001</v>
      </c>
    </row>
    <row r="160" spans="1:13">
      <c r="A160" s="273">
        <v>151</v>
      </c>
      <c r="B160" s="254" t="s">
        <v>155</v>
      </c>
      <c r="C160" s="254">
        <v>125.35</v>
      </c>
      <c r="D160" s="256">
        <v>126.23333333333333</v>
      </c>
      <c r="E160" s="256">
        <v>123.96666666666667</v>
      </c>
      <c r="F160" s="256">
        <v>122.58333333333333</v>
      </c>
      <c r="G160" s="256">
        <v>120.31666666666666</v>
      </c>
      <c r="H160" s="256">
        <v>127.61666666666667</v>
      </c>
      <c r="I160" s="256">
        <v>129.88333333333335</v>
      </c>
      <c r="J160" s="256">
        <v>131.26666666666668</v>
      </c>
      <c r="K160" s="254">
        <v>128.5</v>
      </c>
      <c r="L160" s="254">
        <v>124.85</v>
      </c>
      <c r="M160" s="254">
        <v>327.79493000000002</v>
      </c>
    </row>
    <row r="161" spans="1:13">
      <c r="A161" s="273">
        <v>152</v>
      </c>
      <c r="B161" s="254" t="s">
        <v>154</v>
      </c>
      <c r="C161" s="254">
        <v>149</v>
      </c>
      <c r="D161" s="256">
        <v>148.11666666666667</v>
      </c>
      <c r="E161" s="256">
        <v>145.38333333333335</v>
      </c>
      <c r="F161" s="256">
        <v>141.76666666666668</v>
      </c>
      <c r="G161" s="256">
        <v>139.03333333333336</v>
      </c>
      <c r="H161" s="256">
        <v>151.73333333333335</v>
      </c>
      <c r="I161" s="256">
        <v>154.4666666666667</v>
      </c>
      <c r="J161" s="256">
        <v>158.08333333333334</v>
      </c>
      <c r="K161" s="254">
        <v>150.85</v>
      </c>
      <c r="L161" s="254">
        <v>144.5</v>
      </c>
      <c r="M161" s="254">
        <v>37.864710000000002</v>
      </c>
    </row>
    <row r="162" spans="1:13">
      <c r="A162" s="273">
        <v>153</v>
      </c>
      <c r="B162" s="254" t="s">
        <v>266</v>
      </c>
      <c r="C162" s="254">
        <v>3749.35</v>
      </c>
      <c r="D162" s="256">
        <v>3742.4166666666665</v>
      </c>
      <c r="E162" s="256">
        <v>3690.833333333333</v>
      </c>
      <c r="F162" s="256">
        <v>3632.3166666666666</v>
      </c>
      <c r="G162" s="256">
        <v>3580.7333333333331</v>
      </c>
      <c r="H162" s="256">
        <v>3800.9333333333329</v>
      </c>
      <c r="I162" s="256">
        <v>3852.516666666666</v>
      </c>
      <c r="J162" s="256">
        <v>3911.0333333333328</v>
      </c>
      <c r="K162" s="254">
        <v>3794</v>
      </c>
      <c r="L162" s="254">
        <v>3683.9</v>
      </c>
      <c r="M162" s="254">
        <v>1.86676</v>
      </c>
    </row>
    <row r="163" spans="1:13">
      <c r="A163" s="273">
        <v>154</v>
      </c>
      <c r="B163" s="254" t="s">
        <v>267</v>
      </c>
      <c r="C163" s="254">
        <v>2882.9</v>
      </c>
      <c r="D163" s="256">
        <v>2871.9833333333336</v>
      </c>
      <c r="E163" s="256">
        <v>2815.3166666666671</v>
      </c>
      <c r="F163" s="256">
        <v>2747.7333333333336</v>
      </c>
      <c r="G163" s="256">
        <v>2691.0666666666671</v>
      </c>
      <c r="H163" s="256">
        <v>2939.5666666666671</v>
      </c>
      <c r="I163" s="256">
        <v>2996.2333333333331</v>
      </c>
      <c r="J163" s="256">
        <v>3063.8166666666671</v>
      </c>
      <c r="K163" s="254">
        <v>2928.65</v>
      </c>
      <c r="L163" s="254">
        <v>2804.4</v>
      </c>
      <c r="M163" s="254">
        <v>4.51675</v>
      </c>
    </row>
    <row r="164" spans="1:13">
      <c r="A164" s="273">
        <v>155</v>
      </c>
      <c r="B164" s="254" t="s">
        <v>156</v>
      </c>
      <c r="C164" s="254">
        <v>30046.35</v>
      </c>
      <c r="D164" s="256">
        <v>30162.799999999999</v>
      </c>
      <c r="E164" s="256">
        <v>29875.599999999999</v>
      </c>
      <c r="F164" s="256">
        <v>29704.85</v>
      </c>
      <c r="G164" s="256">
        <v>29417.649999999998</v>
      </c>
      <c r="H164" s="256">
        <v>30333.55</v>
      </c>
      <c r="I164" s="256">
        <v>30620.750000000004</v>
      </c>
      <c r="J164" s="256">
        <v>30791.5</v>
      </c>
      <c r="K164" s="254">
        <v>30450</v>
      </c>
      <c r="L164" s="254">
        <v>29992.05</v>
      </c>
      <c r="M164" s="254">
        <v>0.14541999999999999</v>
      </c>
    </row>
    <row r="165" spans="1:13">
      <c r="A165" s="273">
        <v>156</v>
      </c>
      <c r="B165" s="254" t="s">
        <v>158</v>
      </c>
      <c r="C165" s="254">
        <v>233.15</v>
      </c>
      <c r="D165" s="256">
        <v>233.56666666666669</v>
      </c>
      <c r="E165" s="256">
        <v>231.98333333333338</v>
      </c>
      <c r="F165" s="256">
        <v>230.81666666666669</v>
      </c>
      <c r="G165" s="256">
        <v>229.23333333333338</v>
      </c>
      <c r="H165" s="256">
        <v>234.73333333333338</v>
      </c>
      <c r="I165" s="256">
        <v>236.31666666666669</v>
      </c>
      <c r="J165" s="256">
        <v>237.48333333333338</v>
      </c>
      <c r="K165" s="254">
        <v>235.15</v>
      </c>
      <c r="L165" s="254">
        <v>232.4</v>
      </c>
      <c r="M165" s="254">
        <v>43.213160000000002</v>
      </c>
    </row>
    <row r="166" spans="1:13">
      <c r="A166" s="273">
        <v>157</v>
      </c>
      <c r="B166" s="254" t="s">
        <v>269</v>
      </c>
      <c r="C166" s="254">
        <v>5499.8</v>
      </c>
      <c r="D166" s="256">
        <v>5527.2666666666664</v>
      </c>
      <c r="E166" s="256">
        <v>5460.5333333333328</v>
      </c>
      <c r="F166" s="256">
        <v>5421.2666666666664</v>
      </c>
      <c r="G166" s="256">
        <v>5354.5333333333328</v>
      </c>
      <c r="H166" s="256">
        <v>5566.5333333333328</v>
      </c>
      <c r="I166" s="256">
        <v>5633.2666666666664</v>
      </c>
      <c r="J166" s="256">
        <v>5672.5333333333328</v>
      </c>
      <c r="K166" s="254">
        <v>5594</v>
      </c>
      <c r="L166" s="254">
        <v>5488</v>
      </c>
      <c r="M166" s="254">
        <v>0.47289999999999999</v>
      </c>
    </row>
    <row r="167" spans="1:13">
      <c r="A167" s="273">
        <v>158</v>
      </c>
      <c r="B167" s="254" t="s">
        <v>160</v>
      </c>
      <c r="C167" s="254">
        <v>2137.15</v>
      </c>
      <c r="D167" s="256">
        <v>2135.35</v>
      </c>
      <c r="E167" s="256">
        <v>2119.7999999999997</v>
      </c>
      <c r="F167" s="256">
        <v>2102.4499999999998</v>
      </c>
      <c r="G167" s="256">
        <v>2086.8999999999996</v>
      </c>
      <c r="H167" s="256">
        <v>2152.6999999999998</v>
      </c>
      <c r="I167" s="256">
        <v>2168.25</v>
      </c>
      <c r="J167" s="256">
        <v>2185.6</v>
      </c>
      <c r="K167" s="254">
        <v>2150.9</v>
      </c>
      <c r="L167" s="254">
        <v>2118</v>
      </c>
      <c r="M167" s="254">
        <v>4.5934900000000001</v>
      </c>
    </row>
    <row r="168" spans="1:13">
      <c r="A168" s="273">
        <v>159</v>
      </c>
      <c r="B168" s="254" t="s">
        <v>157</v>
      </c>
      <c r="C168" s="254">
        <v>2217.0500000000002</v>
      </c>
      <c r="D168" s="256">
        <v>2228.9</v>
      </c>
      <c r="E168" s="256">
        <v>2189.2000000000003</v>
      </c>
      <c r="F168" s="256">
        <v>2161.3500000000004</v>
      </c>
      <c r="G168" s="256">
        <v>2121.6500000000005</v>
      </c>
      <c r="H168" s="256">
        <v>2256.75</v>
      </c>
      <c r="I168" s="256">
        <v>2296.4499999999998</v>
      </c>
      <c r="J168" s="256">
        <v>2324.2999999999997</v>
      </c>
      <c r="K168" s="254">
        <v>2268.6</v>
      </c>
      <c r="L168" s="254">
        <v>2201.0500000000002</v>
      </c>
      <c r="M168" s="254">
        <v>8.9296500000000005</v>
      </c>
    </row>
    <row r="169" spans="1:13">
      <c r="A169" s="273">
        <v>160</v>
      </c>
      <c r="B169" s="254" t="s">
        <v>461</v>
      </c>
      <c r="C169" s="254">
        <v>1864.65</v>
      </c>
      <c r="D169" s="256">
        <v>1852.75</v>
      </c>
      <c r="E169" s="256">
        <v>1826.9</v>
      </c>
      <c r="F169" s="256">
        <v>1789.15</v>
      </c>
      <c r="G169" s="256">
        <v>1763.3000000000002</v>
      </c>
      <c r="H169" s="256">
        <v>1890.5</v>
      </c>
      <c r="I169" s="256">
        <v>1916.35</v>
      </c>
      <c r="J169" s="256">
        <v>1954.1</v>
      </c>
      <c r="K169" s="254">
        <v>1878.6</v>
      </c>
      <c r="L169" s="254">
        <v>1815</v>
      </c>
      <c r="M169" s="254">
        <v>5.3627900000000004</v>
      </c>
    </row>
    <row r="170" spans="1:13">
      <c r="A170" s="273">
        <v>161</v>
      </c>
      <c r="B170" s="254" t="s">
        <v>159</v>
      </c>
      <c r="C170" s="254">
        <v>127.85</v>
      </c>
      <c r="D170" s="256">
        <v>129.41666666666666</v>
      </c>
      <c r="E170" s="256">
        <v>125.93333333333331</v>
      </c>
      <c r="F170" s="256">
        <v>124.01666666666665</v>
      </c>
      <c r="G170" s="256">
        <v>120.5333333333333</v>
      </c>
      <c r="H170" s="256">
        <v>131.33333333333331</v>
      </c>
      <c r="I170" s="256">
        <v>134.81666666666666</v>
      </c>
      <c r="J170" s="256">
        <v>136.73333333333332</v>
      </c>
      <c r="K170" s="254">
        <v>132.9</v>
      </c>
      <c r="L170" s="254">
        <v>127.5</v>
      </c>
      <c r="M170" s="254">
        <v>160.81388999999999</v>
      </c>
    </row>
    <row r="171" spans="1:13">
      <c r="A171" s="273">
        <v>162</v>
      </c>
      <c r="B171" s="254" t="s">
        <v>162</v>
      </c>
      <c r="C171" s="254">
        <v>247.6</v>
      </c>
      <c r="D171" s="256">
        <v>248.7166666666667</v>
      </c>
      <c r="E171" s="256">
        <v>245.93333333333339</v>
      </c>
      <c r="F171" s="256">
        <v>244.26666666666671</v>
      </c>
      <c r="G171" s="256">
        <v>241.48333333333341</v>
      </c>
      <c r="H171" s="256">
        <v>250.38333333333338</v>
      </c>
      <c r="I171" s="256">
        <v>253.16666666666669</v>
      </c>
      <c r="J171" s="256">
        <v>254.83333333333337</v>
      </c>
      <c r="K171" s="254">
        <v>251.5</v>
      </c>
      <c r="L171" s="254">
        <v>247.05</v>
      </c>
      <c r="M171" s="254">
        <v>84.525130000000004</v>
      </c>
    </row>
    <row r="172" spans="1:13">
      <c r="A172" s="273">
        <v>163</v>
      </c>
      <c r="B172" s="254" t="s">
        <v>270</v>
      </c>
      <c r="C172" s="254">
        <v>287.95</v>
      </c>
      <c r="D172" s="256">
        <v>289.73333333333335</v>
      </c>
      <c r="E172" s="256">
        <v>284.4666666666667</v>
      </c>
      <c r="F172" s="256">
        <v>280.98333333333335</v>
      </c>
      <c r="G172" s="256">
        <v>275.7166666666667</v>
      </c>
      <c r="H172" s="256">
        <v>293.2166666666667</v>
      </c>
      <c r="I172" s="256">
        <v>298.48333333333335</v>
      </c>
      <c r="J172" s="256">
        <v>301.9666666666667</v>
      </c>
      <c r="K172" s="254">
        <v>295</v>
      </c>
      <c r="L172" s="254">
        <v>286.25</v>
      </c>
      <c r="M172" s="254">
        <v>3.9039899999999998</v>
      </c>
    </row>
    <row r="173" spans="1:13">
      <c r="A173" s="273">
        <v>164</v>
      </c>
      <c r="B173" s="254" t="s">
        <v>271</v>
      </c>
      <c r="C173" s="254">
        <v>13152.25</v>
      </c>
      <c r="D173" s="256">
        <v>13129.050000000001</v>
      </c>
      <c r="E173" s="256">
        <v>13059.100000000002</v>
      </c>
      <c r="F173" s="256">
        <v>12965.95</v>
      </c>
      <c r="G173" s="256">
        <v>12896.000000000002</v>
      </c>
      <c r="H173" s="256">
        <v>13222.200000000003</v>
      </c>
      <c r="I173" s="256">
        <v>13292.150000000003</v>
      </c>
      <c r="J173" s="256">
        <v>13385.300000000003</v>
      </c>
      <c r="K173" s="254">
        <v>13199</v>
      </c>
      <c r="L173" s="254">
        <v>13035.9</v>
      </c>
      <c r="M173" s="254">
        <v>1.9189999999999999E-2</v>
      </c>
    </row>
    <row r="174" spans="1:13">
      <c r="A174" s="273">
        <v>165</v>
      </c>
      <c r="B174" s="254" t="s">
        <v>161</v>
      </c>
      <c r="C174" s="254">
        <v>42.4</v>
      </c>
      <c r="D174" s="256">
        <v>42.65</v>
      </c>
      <c r="E174" s="256">
        <v>42.05</v>
      </c>
      <c r="F174" s="256">
        <v>41.699999999999996</v>
      </c>
      <c r="G174" s="256">
        <v>41.099999999999994</v>
      </c>
      <c r="H174" s="256">
        <v>43</v>
      </c>
      <c r="I174" s="256">
        <v>43.600000000000009</v>
      </c>
      <c r="J174" s="256">
        <v>43.95</v>
      </c>
      <c r="K174" s="254">
        <v>43.25</v>
      </c>
      <c r="L174" s="254">
        <v>42.3</v>
      </c>
      <c r="M174" s="254">
        <v>728.24812999999995</v>
      </c>
    </row>
    <row r="175" spans="1:13">
      <c r="A175" s="273">
        <v>166</v>
      </c>
      <c r="B175" s="254" t="s">
        <v>165</v>
      </c>
      <c r="C175" s="254">
        <v>219.55</v>
      </c>
      <c r="D175" s="256">
        <v>220.18333333333331</v>
      </c>
      <c r="E175" s="256">
        <v>217.01666666666662</v>
      </c>
      <c r="F175" s="256">
        <v>214.48333333333332</v>
      </c>
      <c r="G175" s="256">
        <v>211.31666666666663</v>
      </c>
      <c r="H175" s="256">
        <v>222.71666666666661</v>
      </c>
      <c r="I175" s="256">
        <v>225.8833333333333</v>
      </c>
      <c r="J175" s="256">
        <v>228.4166666666666</v>
      </c>
      <c r="K175" s="254">
        <v>223.35</v>
      </c>
      <c r="L175" s="254">
        <v>217.65</v>
      </c>
      <c r="M175" s="254">
        <v>91.084909999999994</v>
      </c>
    </row>
    <row r="176" spans="1:13">
      <c r="A176" s="273">
        <v>167</v>
      </c>
      <c r="B176" s="254" t="s">
        <v>166</v>
      </c>
      <c r="C176" s="254">
        <v>156.4</v>
      </c>
      <c r="D176" s="256">
        <v>157.16666666666666</v>
      </c>
      <c r="E176" s="256">
        <v>155.23333333333332</v>
      </c>
      <c r="F176" s="256">
        <v>154.06666666666666</v>
      </c>
      <c r="G176" s="256">
        <v>152.13333333333333</v>
      </c>
      <c r="H176" s="256">
        <v>158.33333333333331</v>
      </c>
      <c r="I176" s="256">
        <v>160.26666666666665</v>
      </c>
      <c r="J176" s="256">
        <v>161.43333333333331</v>
      </c>
      <c r="K176" s="254">
        <v>159.1</v>
      </c>
      <c r="L176" s="254">
        <v>156</v>
      </c>
      <c r="M176" s="254">
        <v>58.426439999999999</v>
      </c>
    </row>
    <row r="177" spans="1:13">
      <c r="A177" s="273">
        <v>168</v>
      </c>
      <c r="B177" s="254" t="s">
        <v>273</v>
      </c>
      <c r="C177" s="254">
        <v>588.29999999999995</v>
      </c>
      <c r="D177" s="256">
        <v>602.76666666666665</v>
      </c>
      <c r="E177" s="256">
        <v>567.5333333333333</v>
      </c>
      <c r="F177" s="256">
        <v>546.76666666666665</v>
      </c>
      <c r="G177" s="256">
        <v>511.5333333333333</v>
      </c>
      <c r="H177" s="256">
        <v>623.5333333333333</v>
      </c>
      <c r="I177" s="256">
        <v>658.76666666666665</v>
      </c>
      <c r="J177" s="256">
        <v>679.5333333333333</v>
      </c>
      <c r="K177" s="254">
        <v>638</v>
      </c>
      <c r="L177" s="254">
        <v>582</v>
      </c>
      <c r="M177" s="254">
        <v>9.0927399999999992</v>
      </c>
    </row>
    <row r="178" spans="1:13">
      <c r="A178" s="273">
        <v>169</v>
      </c>
      <c r="B178" s="254" t="s">
        <v>167</v>
      </c>
      <c r="C178" s="254">
        <v>2250</v>
      </c>
      <c r="D178" s="256">
        <v>2255.0666666666666</v>
      </c>
      <c r="E178" s="256">
        <v>2235.2333333333331</v>
      </c>
      <c r="F178" s="256">
        <v>2220.4666666666667</v>
      </c>
      <c r="G178" s="256">
        <v>2200.6333333333332</v>
      </c>
      <c r="H178" s="256">
        <v>2269.833333333333</v>
      </c>
      <c r="I178" s="256">
        <v>2289.666666666667</v>
      </c>
      <c r="J178" s="256">
        <v>2304.4333333333329</v>
      </c>
      <c r="K178" s="254">
        <v>2274.9</v>
      </c>
      <c r="L178" s="254">
        <v>2240.3000000000002</v>
      </c>
      <c r="M178" s="254">
        <v>70.028980000000004</v>
      </c>
    </row>
    <row r="179" spans="1:13">
      <c r="A179" s="273">
        <v>170</v>
      </c>
      <c r="B179" s="254" t="s">
        <v>814</v>
      </c>
      <c r="C179" s="254">
        <v>1075.05</v>
      </c>
      <c r="D179" s="256">
        <v>1078.3166666666668</v>
      </c>
      <c r="E179" s="256">
        <v>1068.6333333333337</v>
      </c>
      <c r="F179" s="256">
        <v>1062.2166666666669</v>
      </c>
      <c r="G179" s="256">
        <v>1052.5333333333338</v>
      </c>
      <c r="H179" s="256">
        <v>1084.7333333333336</v>
      </c>
      <c r="I179" s="256">
        <v>1094.4166666666665</v>
      </c>
      <c r="J179" s="256">
        <v>1100.8333333333335</v>
      </c>
      <c r="K179" s="254">
        <v>1088</v>
      </c>
      <c r="L179" s="254">
        <v>1071.9000000000001</v>
      </c>
      <c r="M179" s="254">
        <v>7.1820399999999998</v>
      </c>
    </row>
    <row r="180" spans="1:13">
      <c r="A180" s="273">
        <v>171</v>
      </c>
      <c r="B180" s="254" t="s">
        <v>274</v>
      </c>
      <c r="C180" s="254">
        <v>995.85</v>
      </c>
      <c r="D180" s="256">
        <v>993.48333333333323</v>
      </c>
      <c r="E180" s="256">
        <v>983.21666666666647</v>
      </c>
      <c r="F180" s="256">
        <v>970.58333333333326</v>
      </c>
      <c r="G180" s="256">
        <v>960.31666666666649</v>
      </c>
      <c r="H180" s="256">
        <v>1006.1166666666664</v>
      </c>
      <c r="I180" s="256">
        <v>1016.3833333333331</v>
      </c>
      <c r="J180" s="256">
        <v>1029.0166666666664</v>
      </c>
      <c r="K180" s="254">
        <v>1003.75</v>
      </c>
      <c r="L180" s="254">
        <v>980.85</v>
      </c>
      <c r="M180" s="254">
        <v>11.37725</v>
      </c>
    </row>
    <row r="181" spans="1:13">
      <c r="A181" s="273">
        <v>172</v>
      </c>
      <c r="B181" s="254" t="s">
        <v>172</v>
      </c>
      <c r="C181" s="254">
        <v>7149.7</v>
      </c>
      <c r="D181" s="256">
        <v>7104.9000000000005</v>
      </c>
      <c r="E181" s="256">
        <v>7019.8000000000011</v>
      </c>
      <c r="F181" s="256">
        <v>6889.9000000000005</v>
      </c>
      <c r="G181" s="256">
        <v>6804.8000000000011</v>
      </c>
      <c r="H181" s="256">
        <v>7234.8000000000011</v>
      </c>
      <c r="I181" s="256">
        <v>7319.9000000000015</v>
      </c>
      <c r="J181" s="256">
        <v>7449.8000000000011</v>
      </c>
      <c r="K181" s="254">
        <v>7190</v>
      </c>
      <c r="L181" s="254">
        <v>6975</v>
      </c>
      <c r="M181" s="254">
        <v>1.91343</v>
      </c>
    </row>
    <row r="182" spans="1:13">
      <c r="A182" s="273">
        <v>173</v>
      </c>
      <c r="B182" s="254" t="s">
        <v>478</v>
      </c>
      <c r="C182" s="254">
        <v>7748</v>
      </c>
      <c r="D182" s="256">
        <v>7796.3666666666659</v>
      </c>
      <c r="E182" s="256">
        <v>7687.7333333333318</v>
      </c>
      <c r="F182" s="256">
        <v>7627.4666666666662</v>
      </c>
      <c r="G182" s="256">
        <v>7518.8333333333321</v>
      </c>
      <c r="H182" s="256">
        <v>7856.6333333333314</v>
      </c>
      <c r="I182" s="256">
        <v>7965.2666666666646</v>
      </c>
      <c r="J182" s="256">
        <v>8025.533333333331</v>
      </c>
      <c r="K182" s="254">
        <v>7905</v>
      </c>
      <c r="L182" s="254">
        <v>7736.1</v>
      </c>
      <c r="M182" s="254">
        <v>0.18378</v>
      </c>
    </row>
    <row r="183" spans="1:13">
      <c r="A183" s="273">
        <v>174</v>
      </c>
      <c r="B183" s="254" t="s">
        <v>170</v>
      </c>
      <c r="C183" s="254">
        <v>28485.9</v>
      </c>
      <c r="D183" s="256">
        <v>28450.066666666666</v>
      </c>
      <c r="E183" s="256">
        <v>28250.133333333331</v>
      </c>
      <c r="F183" s="256">
        <v>28014.366666666665</v>
      </c>
      <c r="G183" s="256">
        <v>27814.433333333331</v>
      </c>
      <c r="H183" s="256">
        <v>28685.833333333332</v>
      </c>
      <c r="I183" s="256">
        <v>28885.766666666666</v>
      </c>
      <c r="J183" s="256">
        <v>29121.533333333333</v>
      </c>
      <c r="K183" s="254">
        <v>28650</v>
      </c>
      <c r="L183" s="254">
        <v>28214.3</v>
      </c>
      <c r="M183" s="254">
        <v>0.25267000000000001</v>
      </c>
    </row>
    <row r="184" spans="1:13">
      <c r="A184" s="273">
        <v>175</v>
      </c>
      <c r="B184" s="254" t="s">
        <v>173</v>
      </c>
      <c r="C184" s="254">
        <v>1450.65</v>
      </c>
      <c r="D184" s="256">
        <v>1456.05</v>
      </c>
      <c r="E184" s="256">
        <v>1437.1</v>
      </c>
      <c r="F184" s="256">
        <v>1423.55</v>
      </c>
      <c r="G184" s="256">
        <v>1404.6</v>
      </c>
      <c r="H184" s="256">
        <v>1469.6</v>
      </c>
      <c r="I184" s="256">
        <v>1488.5500000000002</v>
      </c>
      <c r="J184" s="256">
        <v>1502.1</v>
      </c>
      <c r="K184" s="254">
        <v>1475</v>
      </c>
      <c r="L184" s="254">
        <v>1442.5</v>
      </c>
      <c r="M184" s="254">
        <v>23.557580000000002</v>
      </c>
    </row>
    <row r="185" spans="1:13">
      <c r="A185" s="273">
        <v>176</v>
      </c>
      <c r="B185" s="254" t="s">
        <v>171</v>
      </c>
      <c r="C185" s="254">
        <v>2059.8000000000002</v>
      </c>
      <c r="D185" s="256">
        <v>2066.5333333333333</v>
      </c>
      <c r="E185" s="256">
        <v>2043.1166666666668</v>
      </c>
      <c r="F185" s="256">
        <v>2026.4333333333334</v>
      </c>
      <c r="G185" s="256">
        <v>2003.0166666666669</v>
      </c>
      <c r="H185" s="256">
        <v>2083.2166666666667</v>
      </c>
      <c r="I185" s="256">
        <v>2106.6333333333337</v>
      </c>
      <c r="J185" s="256">
        <v>2123.3166666666666</v>
      </c>
      <c r="K185" s="254">
        <v>2089.9499999999998</v>
      </c>
      <c r="L185" s="254">
        <v>2049.85</v>
      </c>
      <c r="M185" s="254">
        <v>2.7178900000000001</v>
      </c>
    </row>
    <row r="186" spans="1:13">
      <c r="A186" s="273">
        <v>177</v>
      </c>
      <c r="B186" s="254" t="s">
        <v>169</v>
      </c>
      <c r="C186" s="254">
        <v>429.5</v>
      </c>
      <c r="D186" s="256">
        <v>430.09999999999997</v>
      </c>
      <c r="E186" s="256">
        <v>427.39999999999992</v>
      </c>
      <c r="F186" s="256">
        <v>425.29999999999995</v>
      </c>
      <c r="G186" s="256">
        <v>422.59999999999991</v>
      </c>
      <c r="H186" s="256">
        <v>432.19999999999993</v>
      </c>
      <c r="I186" s="256">
        <v>434.9</v>
      </c>
      <c r="J186" s="256">
        <v>436.99999999999994</v>
      </c>
      <c r="K186" s="254">
        <v>432.8</v>
      </c>
      <c r="L186" s="254">
        <v>428</v>
      </c>
      <c r="M186" s="254">
        <v>164.13658000000001</v>
      </c>
    </row>
    <row r="187" spans="1:13">
      <c r="A187" s="273">
        <v>178</v>
      </c>
      <c r="B187" s="254" t="s">
        <v>168</v>
      </c>
      <c r="C187" s="254">
        <v>137.30000000000001</v>
      </c>
      <c r="D187" s="256">
        <v>137.88333333333333</v>
      </c>
      <c r="E187" s="256">
        <v>136.01666666666665</v>
      </c>
      <c r="F187" s="256">
        <v>134.73333333333332</v>
      </c>
      <c r="G187" s="256">
        <v>132.86666666666665</v>
      </c>
      <c r="H187" s="256">
        <v>139.16666666666666</v>
      </c>
      <c r="I187" s="256">
        <v>141.03333333333333</v>
      </c>
      <c r="J187" s="256">
        <v>142.31666666666666</v>
      </c>
      <c r="K187" s="254">
        <v>139.75</v>
      </c>
      <c r="L187" s="254">
        <v>136.6</v>
      </c>
      <c r="M187" s="254">
        <v>541.48549000000003</v>
      </c>
    </row>
    <row r="188" spans="1:13">
      <c r="A188" s="273">
        <v>179</v>
      </c>
      <c r="B188" s="254" t="s">
        <v>175</v>
      </c>
      <c r="C188" s="254">
        <v>673.2</v>
      </c>
      <c r="D188" s="256">
        <v>675.44999999999993</v>
      </c>
      <c r="E188" s="256">
        <v>669.49999999999989</v>
      </c>
      <c r="F188" s="256">
        <v>665.8</v>
      </c>
      <c r="G188" s="256">
        <v>659.84999999999991</v>
      </c>
      <c r="H188" s="256">
        <v>679.14999999999986</v>
      </c>
      <c r="I188" s="256">
        <v>685.09999999999991</v>
      </c>
      <c r="J188" s="256">
        <v>688.79999999999984</v>
      </c>
      <c r="K188" s="254">
        <v>681.4</v>
      </c>
      <c r="L188" s="254">
        <v>671.75</v>
      </c>
      <c r="M188" s="254">
        <v>38.622839999999997</v>
      </c>
    </row>
    <row r="189" spans="1:13">
      <c r="A189" s="273">
        <v>180</v>
      </c>
      <c r="B189" s="254" t="s">
        <v>176</v>
      </c>
      <c r="C189" s="254">
        <v>521.4</v>
      </c>
      <c r="D189" s="256">
        <v>520.83333333333337</v>
      </c>
      <c r="E189" s="256">
        <v>516.66666666666674</v>
      </c>
      <c r="F189" s="256">
        <v>511.93333333333339</v>
      </c>
      <c r="G189" s="256">
        <v>507.76666666666677</v>
      </c>
      <c r="H189" s="256">
        <v>525.56666666666672</v>
      </c>
      <c r="I189" s="256">
        <v>529.73333333333346</v>
      </c>
      <c r="J189" s="256">
        <v>534.4666666666667</v>
      </c>
      <c r="K189" s="254">
        <v>525</v>
      </c>
      <c r="L189" s="254">
        <v>516.1</v>
      </c>
      <c r="M189" s="254">
        <v>27.13813</v>
      </c>
    </row>
    <row r="190" spans="1:13">
      <c r="A190" s="273">
        <v>181</v>
      </c>
      <c r="B190" s="254" t="s">
        <v>275</v>
      </c>
      <c r="C190" s="254">
        <v>586.1</v>
      </c>
      <c r="D190" s="256">
        <v>587.73333333333346</v>
      </c>
      <c r="E190" s="256">
        <v>582.51666666666688</v>
      </c>
      <c r="F190" s="256">
        <v>578.93333333333339</v>
      </c>
      <c r="G190" s="256">
        <v>573.71666666666681</v>
      </c>
      <c r="H190" s="256">
        <v>591.31666666666695</v>
      </c>
      <c r="I190" s="256">
        <v>596.53333333333342</v>
      </c>
      <c r="J190" s="256">
        <v>600.11666666666702</v>
      </c>
      <c r="K190" s="254">
        <v>592.95000000000005</v>
      </c>
      <c r="L190" s="254">
        <v>584.15</v>
      </c>
      <c r="M190" s="254">
        <v>1.8549</v>
      </c>
    </row>
    <row r="191" spans="1:13">
      <c r="A191" s="273">
        <v>182</v>
      </c>
      <c r="B191" s="254" t="s">
        <v>188</v>
      </c>
      <c r="C191" s="254">
        <v>629.5</v>
      </c>
      <c r="D191" s="256">
        <v>630.41666666666663</v>
      </c>
      <c r="E191" s="256">
        <v>625.83333333333326</v>
      </c>
      <c r="F191" s="256">
        <v>622.16666666666663</v>
      </c>
      <c r="G191" s="256">
        <v>617.58333333333326</v>
      </c>
      <c r="H191" s="256">
        <v>634.08333333333326</v>
      </c>
      <c r="I191" s="256">
        <v>638.66666666666652</v>
      </c>
      <c r="J191" s="256">
        <v>642.33333333333326</v>
      </c>
      <c r="K191" s="254">
        <v>635</v>
      </c>
      <c r="L191" s="254">
        <v>626.75</v>
      </c>
      <c r="M191" s="254">
        <v>9.9894200000000009</v>
      </c>
    </row>
    <row r="192" spans="1:13">
      <c r="A192" s="273">
        <v>183</v>
      </c>
      <c r="B192" s="254" t="s">
        <v>177</v>
      </c>
      <c r="C192" s="254">
        <v>744</v>
      </c>
      <c r="D192" s="256">
        <v>745.23333333333323</v>
      </c>
      <c r="E192" s="256">
        <v>736.96666666666647</v>
      </c>
      <c r="F192" s="256">
        <v>729.93333333333328</v>
      </c>
      <c r="G192" s="256">
        <v>721.66666666666652</v>
      </c>
      <c r="H192" s="256">
        <v>752.26666666666642</v>
      </c>
      <c r="I192" s="256">
        <v>760.53333333333308</v>
      </c>
      <c r="J192" s="256">
        <v>767.56666666666638</v>
      </c>
      <c r="K192" s="254">
        <v>753.5</v>
      </c>
      <c r="L192" s="254">
        <v>738.2</v>
      </c>
      <c r="M192" s="254">
        <v>24.287410000000001</v>
      </c>
    </row>
    <row r="193" spans="1:13">
      <c r="A193" s="273">
        <v>184</v>
      </c>
      <c r="B193" s="254" t="s">
        <v>183</v>
      </c>
      <c r="C193" s="254">
        <v>3262.75</v>
      </c>
      <c r="D193" s="256">
        <v>3270.7666666666664</v>
      </c>
      <c r="E193" s="256">
        <v>3243.5333333333328</v>
      </c>
      <c r="F193" s="256">
        <v>3224.3166666666666</v>
      </c>
      <c r="G193" s="256">
        <v>3197.083333333333</v>
      </c>
      <c r="H193" s="256">
        <v>3289.9833333333327</v>
      </c>
      <c r="I193" s="256">
        <v>3317.2166666666662</v>
      </c>
      <c r="J193" s="256">
        <v>3336.4333333333325</v>
      </c>
      <c r="K193" s="254">
        <v>3298</v>
      </c>
      <c r="L193" s="254">
        <v>3251.55</v>
      </c>
      <c r="M193" s="254">
        <v>13.049849999999999</v>
      </c>
    </row>
    <row r="194" spans="1:13">
      <c r="A194" s="273">
        <v>185</v>
      </c>
      <c r="B194" s="254" t="s">
        <v>804</v>
      </c>
      <c r="C194" s="254">
        <v>719.5</v>
      </c>
      <c r="D194" s="256">
        <v>719.66666666666663</v>
      </c>
      <c r="E194" s="256">
        <v>715.23333333333323</v>
      </c>
      <c r="F194" s="256">
        <v>710.96666666666658</v>
      </c>
      <c r="G194" s="256">
        <v>706.53333333333319</v>
      </c>
      <c r="H194" s="256">
        <v>723.93333333333328</v>
      </c>
      <c r="I194" s="256">
        <v>728.36666666666667</v>
      </c>
      <c r="J194" s="256">
        <v>732.63333333333333</v>
      </c>
      <c r="K194" s="254">
        <v>724.1</v>
      </c>
      <c r="L194" s="254">
        <v>715.4</v>
      </c>
      <c r="M194" s="254">
        <v>23.876519999999999</v>
      </c>
    </row>
    <row r="195" spans="1:13">
      <c r="A195" s="273">
        <v>186</v>
      </c>
      <c r="B195" s="254" t="s">
        <v>179</v>
      </c>
      <c r="C195" s="254">
        <v>352.7</v>
      </c>
      <c r="D195" s="256">
        <v>354.98333333333335</v>
      </c>
      <c r="E195" s="256">
        <v>349.2166666666667</v>
      </c>
      <c r="F195" s="256">
        <v>345.73333333333335</v>
      </c>
      <c r="G195" s="256">
        <v>339.9666666666667</v>
      </c>
      <c r="H195" s="256">
        <v>358.4666666666667</v>
      </c>
      <c r="I195" s="256">
        <v>364.23333333333335</v>
      </c>
      <c r="J195" s="256">
        <v>367.7166666666667</v>
      </c>
      <c r="K195" s="254">
        <v>360.75</v>
      </c>
      <c r="L195" s="254">
        <v>351.5</v>
      </c>
      <c r="M195" s="254">
        <v>355.26159000000001</v>
      </c>
    </row>
    <row r="196" spans="1:13">
      <c r="A196" s="273">
        <v>187</v>
      </c>
      <c r="B196" s="245" t="s">
        <v>181</v>
      </c>
      <c r="C196" s="245">
        <v>122.15</v>
      </c>
      <c r="D196" s="280">
        <v>123.14999999999999</v>
      </c>
      <c r="E196" s="280">
        <v>120.69999999999999</v>
      </c>
      <c r="F196" s="280">
        <v>119.25</v>
      </c>
      <c r="G196" s="280">
        <v>116.8</v>
      </c>
      <c r="H196" s="280">
        <v>124.59999999999998</v>
      </c>
      <c r="I196" s="280">
        <v>127.05</v>
      </c>
      <c r="J196" s="280">
        <v>128.49999999999997</v>
      </c>
      <c r="K196" s="245">
        <v>125.6</v>
      </c>
      <c r="L196" s="245">
        <v>121.7</v>
      </c>
      <c r="M196" s="245">
        <v>454.50324000000001</v>
      </c>
    </row>
    <row r="197" spans="1:13">
      <c r="A197" s="273">
        <v>188</v>
      </c>
      <c r="B197" s="245" t="s">
        <v>182</v>
      </c>
      <c r="C197" s="245">
        <v>1174.3</v>
      </c>
      <c r="D197" s="280">
        <v>1173.7333333333333</v>
      </c>
      <c r="E197" s="280">
        <v>1160.6666666666667</v>
      </c>
      <c r="F197" s="280">
        <v>1147.0333333333333</v>
      </c>
      <c r="G197" s="280">
        <v>1133.9666666666667</v>
      </c>
      <c r="H197" s="280">
        <v>1187.3666666666668</v>
      </c>
      <c r="I197" s="280">
        <v>1200.4333333333334</v>
      </c>
      <c r="J197" s="280">
        <v>1214.0666666666668</v>
      </c>
      <c r="K197" s="245">
        <v>1186.8</v>
      </c>
      <c r="L197" s="245">
        <v>1160.0999999999999</v>
      </c>
      <c r="M197" s="245">
        <v>97.681020000000004</v>
      </c>
    </row>
    <row r="198" spans="1:13">
      <c r="A198" s="273">
        <v>189</v>
      </c>
      <c r="B198" s="245" t="s">
        <v>184</v>
      </c>
      <c r="C198" s="245">
        <v>1066.8499999999999</v>
      </c>
      <c r="D198" s="280">
        <v>1073.8333333333333</v>
      </c>
      <c r="E198" s="280">
        <v>1054.6666666666665</v>
      </c>
      <c r="F198" s="280">
        <v>1042.4833333333333</v>
      </c>
      <c r="G198" s="280">
        <v>1023.3166666666666</v>
      </c>
      <c r="H198" s="280">
        <v>1086.0166666666664</v>
      </c>
      <c r="I198" s="280">
        <v>1105.1833333333329</v>
      </c>
      <c r="J198" s="280">
        <v>1117.3666666666663</v>
      </c>
      <c r="K198" s="245">
        <v>1093</v>
      </c>
      <c r="L198" s="245">
        <v>1061.6500000000001</v>
      </c>
      <c r="M198" s="245">
        <v>34.842979999999997</v>
      </c>
    </row>
    <row r="199" spans="1:13">
      <c r="A199" s="273">
        <v>190</v>
      </c>
      <c r="B199" s="245" t="s">
        <v>164</v>
      </c>
      <c r="C199" s="245">
        <v>1024.3</v>
      </c>
      <c r="D199" s="280">
        <v>1014.5</v>
      </c>
      <c r="E199" s="280">
        <v>999.8</v>
      </c>
      <c r="F199" s="280">
        <v>975.3</v>
      </c>
      <c r="G199" s="280">
        <v>960.59999999999991</v>
      </c>
      <c r="H199" s="280">
        <v>1039</v>
      </c>
      <c r="I199" s="280">
        <v>1053.7</v>
      </c>
      <c r="J199" s="280">
        <v>1078.2</v>
      </c>
      <c r="K199" s="245">
        <v>1029.2</v>
      </c>
      <c r="L199" s="245">
        <v>990</v>
      </c>
      <c r="M199" s="245">
        <v>10.18849</v>
      </c>
    </row>
    <row r="200" spans="1:13">
      <c r="A200" s="273">
        <v>191</v>
      </c>
      <c r="B200" s="245" t="s">
        <v>185</v>
      </c>
      <c r="C200" s="245">
        <v>1723.4</v>
      </c>
      <c r="D200" s="280">
        <v>1730.6500000000003</v>
      </c>
      <c r="E200" s="280">
        <v>1712.3500000000006</v>
      </c>
      <c r="F200" s="280">
        <v>1701.3000000000002</v>
      </c>
      <c r="G200" s="280">
        <v>1683.0000000000005</v>
      </c>
      <c r="H200" s="280">
        <v>1741.7000000000007</v>
      </c>
      <c r="I200" s="280">
        <v>1760.0000000000005</v>
      </c>
      <c r="J200" s="280">
        <v>1771.0500000000009</v>
      </c>
      <c r="K200" s="245">
        <v>1748.95</v>
      </c>
      <c r="L200" s="245">
        <v>1719.6</v>
      </c>
      <c r="M200" s="245">
        <v>8.6827500000000004</v>
      </c>
    </row>
    <row r="201" spans="1:13">
      <c r="A201" s="273">
        <v>192</v>
      </c>
      <c r="B201" s="245" t="s">
        <v>186</v>
      </c>
      <c r="C201" s="245">
        <v>2927.65</v>
      </c>
      <c r="D201" s="280">
        <v>2951.0499999999997</v>
      </c>
      <c r="E201" s="280">
        <v>2892.5999999999995</v>
      </c>
      <c r="F201" s="280">
        <v>2857.5499999999997</v>
      </c>
      <c r="G201" s="280">
        <v>2799.0999999999995</v>
      </c>
      <c r="H201" s="280">
        <v>2986.0999999999995</v>
      </c>
      <c r="I201" s="280">
        <v>3044.5499999999993</v>
      </c>
      <c r="J201" s="280">
        <v>3079.5999999999995</v>
      </c>
      <c r="K201" s="245">
        <v>3009.5</v>
      </c>
      <c r="L201" s="245">
        <v>2916</v>
      </c>
      <c r="M201" s="245">
        <v>2.33622</v>
      </c>
    </row>
    <row r="202" spans="1:13">
      <c r="A202" s="273">
        <v>193</v>
      </c>
      <c r="B202" s="245" t="s">
        <v>187</v>
      </c>
      <c r="C202" s="245">
        <v>462.55</v>
      </c>
      <c r="D202" s="280">
        <v>463.11666666666662</v>
      </c>
      <c r="E202" s="280">
        <v>454.43333333333322</v>
      </c>
      <c r="F202" s="280">
        <v>446.31666666666661</v>
      </c>
      <c r="G202" s="280">
        <v>437.63333333333321</v>
      </c>
      <c r="H202" s="280">
        <v>471.23333333333323</v>
      </c>
      <c r="I202" s="280">
        <v>479.91666666666663</v>
      </c>
      <c r="J202" s="280">
        <v>488.03333333333325</v>
      </c>
      <c r="K202" s="245">
        <v>471.8</v>
      </c>
      <c r="L202" s="245">
        <v>455</v>
      </c>
      <c r="M202" s="245">
        <v>12.46448</v>
      </c>
    </row>
    <row r="203" spans="1:13">
      <c r="A203" s="273">
        <v>194</v>
      </c>
      <c r="B203" s="245" t="s">
        <v>510</v>
      </c>
      <c r="C203" s="245">
        <v>856.65</v>
      </c>
      <c r="D203" s="280">
        <v>860.66666666666663</v>
      </c>
      <c r="E203" s="280">
        <v>849.43333333333328</v>
      </c>
      <c r="F203" s="280">
        <v>842.2166666666667</v>
      </c>
      <c r="G203" s="280">
        <v>830.98333333333335</v>
      </c>
      <c r="H203" s="280">
        <v>867.88333333333321</v>
      </c>
      <c r="I203" s="280">
        <v>879.11666666666656</v>
      </c>
      <c r="J203" s="280">
        <v>886.33333333333314</v>
      </c>
      <c r="K203" s="245">
        <v>871.9</v>
      </c>
      <c r="L203" s="245">
        <v>853.45</v>
      </c>
      <c r="M203" s="245">
        <v>3.0645099999999998</v>
      </c>
    </row>
    <row r="204" spans="1:13">
      <c r="A204" s="273">
        <v>195</v>
      </c>
      <c r="B204" s="245" t="s">
        <v>193</v>
      </c>
      <c r="C204" s="245">
        <v>841.8</v>
      </c>
      <c r="D204" s="280">
        <v>839.2833333333333</v>
      </c>
      <c r="E204" s="280">
        <v>832.91666666666663</v>
      </c>
      <c r="F204" s="280">
        <v>824.0333333333333</v>
      </c>
      <c r="G204" s="280">
        <v>817.66666666666663</v>
      </c>
      <c r="H204" s="280">
        <v>848.16666666666663</v>
      </c>
      <c r="I204" s="280">
        <v>854.53333333333342</v>
      </c>
      <c r="J204" s="280">
        <v>863.41666666666663</v>
      </c>
      <c r="K204" s="245">
        <v>845.65</v>
      </c>
      <c r="L204" s="245">
        <v>830.4</v>
      </c>
      <c r="M204" s="245">
        <v>30.930530000000001</v>
      </c>
    </row>
    <row r="205" spans="1:13">
      <c r="A205" s="273">
        <v>196</v>
      </c>
      <c r="B205" s="245" t="s">
        <v>191</v>
      </c>
      <c r="C205" s="245">
        <v>6668.3</v>
      </c>
      <c r="D205" s="280">
        <v>6691.5666666666666</v>
      </c>
      <c r="E205" s="280">
        <v>6637.083333333333</v>
      </c>
      <c r="F205" s="280">
        <v>6605.8666666666668</v>
      </c>
      <c r="G205" s="280">
        <v>6551.3833333333332</v>
      </c>
      <c r="H205" s="280">
        <v>6722.7833333333328</v>
      </c>
      <c r="I205" s="280">
        <v>6777.2666666666664</v>
      </c>
      <c r="J205" s="280">
        <v>6808.4833333333327</v>
      </c>
      <c r="K205" s="245">
        <v>6746.05</v>
      </c>
      <c r="L205" s="245">
        <v>6660.35</v>
      </c>
      <c r="M205" s="245">
        <v>1.9312800000000001</v>
      </c>
    </row>
    <row r="206" spans="1:13">
      <c r="A206" s="273">
        <v>197</v>
      </c>
      <c r="B206" s="245" t="s">
        <v>192</v>
      </c>
      <c r="C206" s="245">
        <v>37.25</v>
      </c>
      <c r="D206" s="280">
        <v>37.416666666666664</v>
      </c>
      <c r="E206" s="280">
        <v>36.883333333333326</v>
      </c>
      <c r="F206" s="280">
        <v>36.516666666666659</v>
      </c>
      <c r="G206" s="280">
        <v>35.98333333333332</v>
      </c>
      <c r="H206" s="280">
        <v>37.783333333333331</v>
      </c>
      <c r="I206" s="280">
        <v>38.316666666666677</v>
      </c>
      <c r="J206" s="280">
        <v>38.683333333333337</v>
      </c>
      <c r="K206" s="245">
        <v>37.950000000000003</v>
      </c>
      <c r="L206" s="245">
        <v>37.049999999999997</v>
      </c>
      <c r="M206" s="245">
        <v>385.21476999999999</v>
      </c>
    </row>
    <row r="207" spans="1:13">
      <c r="A207" s="273">
        <v>198</v>
      </c>
      <c r="B207" s="245" t="s">
        <v>189</v>
      </c>
      <c r="C207" s="245">
        <v>1371.85</v>
      </c>
      <c r="D207" s="280">
        <v>1372.25</v>
      </c>
      <c r="E207" s="280">
        <v>1362.85</v>
      </c>
      <c r="F207" s="280">
        <v>1353.85</v>
      </c>
      <c r="G207" s="280">
        <v>1344.4499999999998</v>
      </c>
      <c r="H207" s="280">
        <v>1381.25</v>
      </c>
      <c r="I207" s="280">
        <v>1390.65</v>
      </c>
      <c r="J207" s="280">
        <v>1399.65</v>
      </c>
      <c r="K207" s="245">
        <v>1381.65</v>
      </c>
      <c r="L207" s="245">
        <v>1363.25</v>
      </c>
      <c r="M207" s="245">
        <v>3.4654600000000002</v>
      </c>
    </row>
    <row r="208" spans="1:13">
      <c r="A208" s="273">
        <v>199</v>
      </c>
      <c r="B208" s="245" t="s">
        <v>141</v>
      </c>
      <c r="C208" s="245">
        <v>652.75</v>
      </c>
      <c r="D208" s="280">
        <v>652.9</v>
      </c>
      <c r="E208" s="280">
        <v>646.79999999999995</v>
      </c>
      <c r="F208" s="280">
        <v>640.85</v>
      </c>
      <c r="G208" s="280">
        <v>634.75</v>
      </c>
      <c r="H208" s="280">
        <v>658.84999999999991</v>
      </c>
      <c r="I208" s="280">
        <v>664.95</v>
      </c>
      <c r="J208" s="280">
        <v>670.89999999999986</v>
      </c>
      <c r="K208" s="245">
        <v>659</v>
      </c>
      <c r="L208" s="245">
        <v>646.95000000000005</v>
      </c>
      <c r="M208" s="245">
        <v>16.956890000000001</v>
      </c>
    </row>
    <row r="209" spans="1:13">
      <c r="A209" s="273">
        <v>200</v>
      </c>
      <c r="B209" s="245" t="s">
        <v>277</v>
      </c>
      <c r="C209" s="245">
        <v>271.89999999999998</v>
      </c>
      <c r="D209" s="280">
        <v>272.33333333333331</v>
      </c>
      <c r="E209" s="280">
        <v>269.76666666666665</v>
      </c>
      <c r="F209" s="280">
        <v>267.63333333333333</v>
      </c>
      <c r="G209" s="280">
        <v>265.06666666666666</v>
      </c>
      <c r="H209" s="280">
        <v>274.46666666666664</v>
      </c>
      <c r="I209" s="280">
        <v>277.03333333333336</v>
      </c>
      <c r="J209" s="280">
        <v>279.16666666666663</v>
      </c>
      <c r="K209" s="245">
        <v>274.89999999999998</v>
      </c>
      <c r="L209" s="245">
        <v>270.2</v>
      </c>
      <c r="M209" s="245">
        <v>14.655060000000001</v>
      </c>
    </row>
    <row r="210" spans="1:13">
      <c r="A210" s="273">
        <v>201</v>
      </c>
      <c r="B210" s="245" t="s">
        <v>522</v>
      </c>
      <c r="C210" s="245">
        <v>793.7</v>
      </c>
      <c r="D210" s="280">
        <v>785.56666666666661</v>
      </c>
      <c r="E210" s="280">
        <v>773.13333333333321</v>
      </c>
      <c r="F210" s="280">
        <v>752.56666666666661</v>
      </c>
      <c r="G210" s="280">
        <v>740.13333333333321</v>
      </c>
      <c r="H210" s="280">
        <v>806.13333333333321</v>
      </c>
      <c r="I210" s="280">
        <v>818.56666666666661</v>
      </c>
      <c r="J210" s="280">
        <v>839.13333333333321</v>
      </c>
      <c r="K210" s="245">
        <v>798</v>
      </c>
      <c r="L210" s="245">
        <v>765</v>
      </c>
      <c r="M210" s="245">
        <v>5.7111000000000001</v>
      </c>
    </row>
    <row r="211" spans="1:13">
      <c r="A211" s="273">
        <v>202</v>
      </c>
      <c r="B211" s="245" t="s">
        <v>118</v>
      </c>
      <c r="C211" s="245">
        <v>9.6999999999999993</v>
      </c>
      <c r="D211" s="280">
        <v>9.75</v>
      </c>
      <c r="E211" s="280">
        <v>9.6</v>
      </c>
      <c r="F211" s="280">
        <v>9.5</v>
      </c>
      <c r="G211" s="280">
        <v>9.35</v>
      </c>
      <c r="H211" s="280">
        <v>9.85</v>
      </c>
      <c r="I211" s="280">
        <v>9.9999999999999982</v>
      </c>
      <c r="J211" s="280">
        <v>10.1</v>
      </c>
      <c r="K211" s="245">
        <v>9.9</v>
      </c>
      <c r="L211" s="245">
        <v>9.65</v>
      </c>
      <c r="M211" s="245">
        <v>876.59984999999995</v>
      </c>
    </row>
    <row r="212" spans="1:13">
      <c r="A212" s="273">
        <v>203</v>
      </c>
      <c r="B212" s="245" t="s">
        <v>195</v>
      </c>
      <c r="C212" s="245">
        <v>1061.7</v>
      </c>
      <c r="D212" s="280">
        <v>1058.5666666666666</v>
      </c>
      <c r="E212" s="280">
        <v>1049.1333333333332</v>
      </c>
      <c r="F212" s="280">
        <v>1036.5666666666666</v>
      </c>
      <c r="G212" s="280">
        <v>1027.1333333333332</v>
      </c>
      <c r="H212" s="280">
        <v>1071.1333333333332</v>
      </c>
      <c r="I212" s="280">
        <v>1080.5666666666666</v>
      </c>
      <c r="J212" s="280">
        <v>1093.1333333333332</v>
      </c>
      <c r="K212" s="245">
        <v>1068</v>
      </c>
      <c r="L212" s="245">
        <v>1046</v>
      </c>
      <c r="M212" s="245">
        <v>13.30771</v>
      </c>
    </row>
    <row r="213" spans="1:13">
      <c r="A213" s="273">
        <v>204</v>
      </c>
      <c r="B213" s="245" t="s">
        <v>528</v>
      </c>
      <c r="C213" s="245">
        <v>2351.1999999999998</v>
      </c>
      <c r="D213" s="280">
        <v>2305.3833333333332</v>
      </c>
      <c r="E213" s="280">
        <v>2235.8166666666666</v>
      </c>
      <c r="F213" s="280">
        <v>2120.4333333333334</v>
      </c>
      <c r="G213" s="280">
        <v>2050.8666666666668</v>
      </c>
      <c r="H213" s="280">
        <v>2420.7666666666664</v>
      </c>
      <c r="I213" s="280">
        <v>2490.333333333333</v>
      </c>
      <c r="J213" s="280">
        <v>2605.7166666666662</v>
      </c>
      <c r="K213" s="245">
        <v>2374.9499999999998</v>
      </c>
      <c r="L213" s="245">
        <v>2190</v>
      </c>
      <c r="M213" s="245">
        <v>13.74841</v>
      </c>
    </row>
    <row r="214" spans="1:13">
      <c r="A214" s="273">
        <v>205</v>
      </c>
      <c r="B214" s="245" t="s">
        <v>196</v>
      </c>
      <c r="C214" s="280">
        <v>557.9</v>
      </c>
      <c r="D214" s="280">
        <v>559.63333333333333</v>
      </c>
      <c r="E214" s="280">
        <v>555.26666666666665</v>
      </c>
      <c r="F214" s="280">
        <v>552.63333333333333</v>
      </c>
      <c r="G214" s="280">
        <v>548.26666666666665</v>
      </c>
      <c r="H214" s="280">
        <v>562.26666666666665</v>
      </c>
      <c r="I214" s="280">
        <v>566.63333333333321</v>
      </c>
      <c r="J214" s="280">
        <v>569.26666666666665</v>
      </c>
      <c r="K214" s="280">
        <v>564</v>
      </c>
      <c r="L214" s="280">
        <v>557</v>
      </c>
      <c r="M214" s="280">
        <v>38.372450000000001</v>
      </c>
    </row>
    <row r="215" spans="1:13">
      <c r="A215" s="273">
        <v>206</v>
      </c>
      <c r="B215" s="245" t="s">
        <v>197</v>
      </c>
      <c r="C215" s="280">
        <v>14.1</v>
      </c>
      <c r="D215" s="280">
        <v>14.166666666666666</v>
      </c>
      <c r="E215" s="280">
        <v>13.983333333333333</v>
      </c>
      <c r="F215" s="280">
        <v>13.866666666666667</v>
      </c>
      <c r="G215" s="280">
        <v>13.683333333333334</v>
      </c>
      <c r="H215" s="280">
        <v>14.283333333333331</v>
      </c>
      <c r="I215" s="280">
        <v>14.466666666666665</v>
      </c>
      <c r="J215" s="280">
        <v>14.58333333333333</v>
      </c>
      <c r="K215" s="280">
        <v>14.35</v>
      </c>
      <c r="L215" s="280">
        <v>14.05</v>
      </c>
      <c r="M215" s="280">
        <v>768.92323999999996</v>
      </c>
    </row>
    <row r="216" spans="1:13">
      <c r="A216" s="273">
        <v>207</v>
      </c>
      <c r="B216" s="245" t="s">
        <v>198</v>
      </c>
      <c r="C216" s="280">
        <v>230.4</v>
      </c>
      <c r="D216" s="280">
        <v>227.85</v>
      </c>
      <c r="E216" s="280">
        <v>221.25</v>
      </c>
      <c r="F216" s="280">
        <v>212.1</v>
      </c>
      <c r="G216" s="280">
        <v>205.5</v>
      </c>
      <c r="H216" s="280">
        <v>237</v>
      </c>
      <c r="I216" s="280">
        <v>243.59999999999997</v>
      </c>
      <c r="J216" s="280">
        <v>252.75</v>
      </c>
      <c r="K216" s="280">
        <v>234.45</v>
      </c>
      <c r="L216" s="280">
        <v>218.7</v>
      </c>
      <c r="M216" s="280">
        <v>440.25605999999999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6"/>
      <c r="B1" s="536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44363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33" t="s">
        <v>16</v>
      </c>
      <c r="B9" s="534" t="s">
        <v>18</v>
      </c>
      <c r="C9" s="532" t="s">
        <v>19</v>
      </c>
      <c r="D9" s="532" t="s">
        <v>20</v>
      </c>
      <c r="E9" s="532" t="s">
        <v>21</v>
      </c>
      <c r="F9" s="532"/>
      <c r="G9" s="532"/>
      <c r="H9" s="532" t="s">
        <v>22</v>
      </c>
      <c r="I9" s="532"/>
      <c r="J9" s="532"/>
      <c r="K9" s="251"/>
      <c r="L9" s="258"/>
      <c r="M9" s="259"/>
    </row>
    <row r="10" spans="1:15" ht="42.75" customHeight="1">
      <c r="A10" s="528"/>
      <c r="B10" s="530"/>
      <c r="C10" s="535" t="s">
        <v>23</v>
      </c>
      <c r="D10" s="535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2" t="s">
        <v>284</v>
      </c>
      <c r="C11" s="439">
        <v>25684.3</v>
      </c>
      <c r="D11" s="440">
        <v>25832.833333333332</v>
      </c>
      <c r="E11" s="440">
        <v>25466.566666666666</v>
      </c>
      <c r="F11" s="440">
        <v>25248.833333333332</v>
      </c>
      <c r="G11" s="440">
        <v>24882.566666666666</v>
      </c>
      <c r="H11" s="440">
        <v>26050.566666666666</v>
      </c>
      <c r="I11" s="440">
        <v>26416.833333333336</v>
      </c>
      <c r="J11" s="440">
        <v>26634.566666666666</v>
      </c>
      <c r="K11" s="439">
        <v>26199.1</v>
      </c>
      <c r="L11" s="439">
        <v>25615.1</v>
      </c>
      <c r="M11" s="439">
        <v>2.6110000000000001E-2</v>
      </c>
    </row>
    <row r="12" spans="1:15" ht="12" customHeight="1">
      <c r="A12" s="245">
        <v>2</v>
      </c>
      <c r="B12" s="442" t="s">
        <v>785</v>
      </c>
      <c r="C12" s="439">
        <v>1693.95</v>
      </c>
      <c r="D12" s="440">
        <v>1684.1666666666667</v>
      </c>
      <c r="E12" s="440">
        <v>1670.3333333333335</v>
      </c>
      <c r="F12" s="440">
        <v>1646.7166666666667</v>
      </c>
      <c r="G12" s="440">
        <v>1632.8833333333334</v>
      </c>
      <c r="H12" s="440">
        <v>1707.7833333333335</v>
      </c>
      <c r="I12" s="440">
        <v>1721.616666666667</v>
      </c>
      <c r="J12" s="440">
        <v>1745.2333333333336</v>
      </c>
      <c r="K12" s="439">
        <v>1698</v>
      </c>
      <c r="L12" s="439">
        <v>1660.55</v>
      </c>
      <c r="M12" s="439">
        <v>1.0398799999999999</v>
      </c>
    </row>
    <row r="13" spans="1:15" ht="12" customHeight="1">
      <c r="A13" s="245">
        <v>3</v>
      </c>
      <c r="B13" s="442" t="s">
        <v>815</v>
      </c>
      <c r="C13" s="439">
        <v>1818.55</v>
      </c>
      <c r="D13" s="440">
        <v>1832.9166666666667</v>
      </c>
      <c r="E13" s="440">
        <v>1799.7833333333335</v>
      </c>
      <c r="F13" s="440">
        <v>1781.0166666666669</v>
      </c>
      <c r="G13" s="440">
        <v>1747.8833333333337</v>
      </c>
      <c r="H13" s="440">
        <v>1851.6833333333334</v>
      </c>
      <c r="I13" s="440">
        <v>1884.8166666666666</v>
      </c>
      <c r="J13" s="440">
        <v>1903.5833333333333</v>
      </c>
      <c r="K13" s="439">
        <v>1866.05</v>
      </c>
      <c r="L13" s="439">
        <v>1814.15</v>
      </c>
      <c r="M13" s="439">
        <v>0.15776999999999999</v>
      </c>
    </row>
    <row r="14" spans="1:15" ht="12" customHeight="1">
      <c r="A14" s="245">
        <v>4</v>
      </c>
      <c r="B14" s="442" t="s">
        <v>38</v>
      </c>
      <c r="C14" s="439">
        <v>2042.95</v>
      </c>
      <c r="D14" s="440">
        <v>2046.6666666666667</v>
      </c>
      <c r="E14" s="440">
        <v>2027.3333333333335</v>
      </c>
      <c r="F14" s="440">
        <v>2011.7166666666667</v>
      </c>
      <c r="G14" s="440">
        <v>1992.3833333333334</v>
      </c>
      <c r="H14" s="440">
        <v>2062.2833333333338</v>
      </c>
      <c r="I14" s="440">
        <v>2081.6166666666668</v>
      </c>
      <c r="J14" s="440">
        <v>2097.2333333333336</v>
      </c>
      <c r="K14" s="439">
        <v>2066</v>
      </c>
      <c r="L14" s="439">
        <v>2031.05</v>
      </c>
      <c r="M14" s="439">
        <v>3.0314299999999998</v>
      </c>
    </row>
    <row r="15" spans="1:15" ht="12" customHeight="1">
      <c r="A15" s="245">
        <v>5</v>
      </c>
      <c r="B15" s="442" t="s">
        <v>285</v>
      </c>
      <c r="C15" s="439">
        <v>1965.7</v>
      </c>
      <c r="D15" s="440">
        <v>1968.4833333333333</v>
      </c>
      <c r="E15" s="440">
        <v>1957.2166666666667</v>
      </c>
      <c r="F15" s="440">
        <v>1948.7333333333333</v>
      </c>
      <c r="G15" s="440">
        <v>1937.4666666666667</v>
      </c>
      <c r="H15" s="440">
        <v>1976.9666666666667</v>
      </c>
      <c r="I15" s="440">
        <v>1988.2333333333336</v>
      </c>
      <c r="J15" s="440">
        <v>1996.7166666666667</v>
      </c>
      <c r="K15" s="439">
        <v>1979.75</v>
      </c>
      <c r="L15" s="439">
        <v>1960</v>
      </c>
      <c r="M15" s="439">
        <v>0.35178999999999999</v>
      </c>
    </row>
    <row r="16" spans="1:15" ht="12" customHeight="1">
      <c r="A16" s="245">
        <v>6</v>
      </c>
      <c r="B16" s="442" t="s">
        <v>286</v>
      </c>
      <c r="C16" s="439">
        <v>1498.6</v>
      </c>
      <c r="D16" s="440">
        <v>1491.2166666666665</v>
      </c>
      <c r="E16" s="440">
        <v>1464.4333333333329</v>
      </c>
      <c r="F16" s="440">
        <v>1430.2666666666664</v>
      </c>
      <c r="G16" s="440">
        <v>1403.4833333333329</v>
      </c>
      <c r="H16" s="440">
        <v>1525.383333333333</v>
      </c>
      <c r="I16" s="440">
        <v>1552.1666666666663</v>
      </c>
      <c r="J16" s="440">
        <v>1586.333333333333</v>
      </c>
      <c r="K16" s="439">
        <v>1518</v>
      </c>
      <c r="L16" s="439">
        <v>1457.05</v>
      </c>
      <c r="M16" s="439">
        <v>10.35675</v>
      </c>
    </row>
    <row r="17" spans="1:13" ht="12" customHeight="1">
      <c r="A17" s="245">
        <v>7</v>
      </c>
      <c r="B17" s="442" t="s">
        <v>222</v>
      </c>
      <c r="C17" s="439">
        <v>1061.3499999999999</v>
      </c>
      <c r="D17" s="440">
        <v>1068.75</v>
      </c>
      <c r="E17" s="440">
        <v>1049.9000000000001</v>
      </c>
      <c r="F17" s="440">
        <v>1038.45</v>
      </c>
      <c r="G17" s="440">
        <v>1019.6000000000001</v>
      </c>
      <c r="H17" s="440">
        <v>1080.2</v>
      </c>
      <c r="I17" s="440">
        <v>1099.05</v>
      </c>
      <c r="J17" s="440">
        <v>1110.5</v>
      </c>
      <c r="K17" s="439">
        <v>1087.5999999999999</v>
      </c>
      <c r="L17" s="439">
        <v>1057.3</v>
      </c>
      <c r="M17" s="439">
        <v>10.6568</v>
      </c>
    </row>
    <row r="18" spans="1:13" ht="12" customHeight="1">
      <c r="A18" s="245">
        <v>8</v>
      </c>
      <c r="B18" s="442" t="s">
        <v>734</v>
      </c>
      <c r="C18" s="439">
        <v>731.25</v>
      </c>
      <c r="D18" s="440">
        <v>734.25</v>
      </c>
      <c r="E18" s="440">
        <v>723.5</v>
      </c>
      <c r="F18" s="440">
        <v>715.75</v>
      </c>
      <c r="G18" s="440">
        <v>705</v>
      </c>
      <c r="H18" s="440">
        <v>742</v>
      </c>
      <c r="I18" s="440">
        <v>752.75</v>
      </c>
      <c r="J18" s="440">
        <v>760.5</v>
      </c>
      <c r="K18" s="439">
        <v>745</v>
      </c>
      <c r="L18" s="439">
        <v>726.5</v>
      </c>
      <c r="M18" s="439">
        <v>3.8713000000000002</v>
      </c>
    </row>
    <row r="19" spans="1:13" ht="12" customHeight="1">
      <c r="A19" s="245">
        <v>9</v>
      </c>
      <c r="B19" s="442" t="s">
        <v>735</v>
      </c>
      <c r="C19" s="439">
        <v>1826.6</v>
      </c>
      <c r="D19" s="440">
        <v>1837.05</v>
      </c>
      <c r="E19" s="440">
        <v>1812.1</v>
      </c>
      <c r="F19" s="440">
        <v>1797.6</v>
      </c>
      <c r="G19" s="440">
        <v>1772.6499999999999</v>
      </c>
      <c r="H19" s="440">
        <v>1851.55</v>
      </c>
      <c r="I19" s="440">
        <v>1876.5000000000002</v>
      </c>
      <c r="J19" s="440">
        <v>1891</v>
      </c>
      <c r="K19" s="439">
        <v>1862</v>
      </c>
      <c r="L19" s="439">
        <v>1822.55</v>
      </c>
      <c r="M19" s="439">
        <v>5.0410399999999997</v>
      </c>
    </row>
    <row r="20" spans="1:13" ht="12" customHeight="1">
      <c r="A20" s="245">
        <v>10</v>
      </c>
      <c r="B20" s="442" t="s">
        <v>287</v>
      </c>
      <c r="C20" s="439">
        <v>2496.1999999999998</v>
      </c>
      <c r="D20" s="440">
        <v>2508.8666666666668</v>
      </c>
      <c r="E20" s="440">
        <v>2462.3333333333335</v>
      </c>
      <c r="F20" s="440">
        <v>2428.4666666666667</v>
      </c>
      <c r="G20" s="440">
        <v>2381.9333333333334</v>
      </c>
      <c r="H20" s="440">
        <v>2542.7333333333336</v>
      </c>
      <c r="I20" s="440">
        <v>2589.2666666666664</v>
      </c>
      <c r="J20" s="440">
        <v>2623.1333333333337</v>
      </c>
      <c r="K20" s="439">
        <v>2555.4</v>
      </c>
      <c r="L20" s="439">
        <v>2475</v>
      </c>
      <c r="M20" s="439">
        <v>0.73568999999999996</v>
      </c>
    </row>
    <row r="21" spans="1:13" ht="12" customHeight="1">
      <c r="A21" s="245">
        <v>11</v>
      </c>
      <c r="B21" s="442" t="s">
        <v>288</v>
      </c>
      <c r="C21" s="439">
        <v>16461.2</v>
      </c>
      <c r="D21" s="440">
        <v>16396.866666666665</v>
      </c>
      <c r="E21" s="440">
        <v>16293.73333333333</v>
      </c>
      <c r="F21" s="440">
        <v>16126.266666666665</v>
      </c>
      <c r="G21" s="440">
        <v>16023.13333333333</v>
      </c>
      <c r="H21" s="440">
        <v>16564.333333333328</v>
      </c>
      <c r="I21" s="440">
        <v>16667.466666666667</v>
      </c>
      <c r="J21" s="440">
        <v>16834.933333333331</v>
      </c>
      <c r="K21" s="439">
        <v>16500</v>
      </c>
      <c r="L21" s="439">
        <v>16229.4</v>
      </c>
      <c r="M21" s="439">
        <v>0.16824</v>
      </c>
    </row>
    <row r="22" spans="1:13" ht="12" customHeight="1">
      <c r="A22" s="245">
        <v>12</v>
      </c>
      <c r="B22" s="442" t="s">
        <v>40</v>
      </c>
      <c r="C22" s="439">
        <v>1538.85</v>
      </c>
      <c r="D22" s="440">
        <v>1529.55</v>
      </c>
      <c r="E22" s="440">
        <v>1486.5</v>
      </c>
      <c r="F22" s="440">
        <v>1434.15</v>
      </c>
      <c r="G22" s="440">
        <v>1391.1000000000001</v>
      </c>
      <c r="H22" s="440">
        <v>1581.8999999999999</v>
      </c>
      <c r="I22" s="440">
        <v>1624.9499999999996</v>
      </c>
      <c r="J22" s="440">
        <v>1677.2999999999997</v>
      </c>
      <c r="K22" s="439">
        <v>1572.6</v>
      </c>
      <c r="L22" s="439">
        <v>1477.2</v>
      </c>
      <c r="M22" s="439">
        <v>223.20542</v>
      </c>
    </row>
    <row r="23" spans="1:13">
      <c r="A23" s="245">
        <v>13</v>
      </c>
      <c r="B23" s="442" t="s">
        <v>289</v>
      </c>
      <c r="C23" s="439">
        <v>1212.2</v>
      </c>
      <c r="D23" s="440">
        <v>1199.7333333333333</v>
      </c>
      <c r="E23" s="440">
        <v>1174.4666666666667</v>
      </c>
      <c r="F23" s="440">
        <v>1136.7333333333333</v>
      </c>
      <c r="G23" s="440">
        <v>1111.4666666666667</v>
      </c>
      <c r="H23" s="440">
        <v>1237.4666666666667</v>
      </c>
      <c r="I23" s="440">
        <v>1262.7333333333336</v>
      </c>
      <c r="J23" s="440">
        <v>1300.4666666666667</v>
      </c>
      <c r="K23" s="439">
        <v>1225</v>
      </c>
      <c r="L23" s="439">
        <v>1162</v>
      </c>
      <c r="M23" s="439">
        <v>19.941400000000002</v>
      </c>
    </row>
    <row r="24" spans="1:13">
      <c r="A24" s="245">
        <v>14</v>
      </c>
      <c r="B24" s="442" t="s">
        <v>41</v>
      </c>
      <c r="C24" s="439">
        <v>761.85</v>
      </c>
      <c r="D24" s="440">
        <v>773.25</v>
      </c>
      <c r="E24" s="440">
        <v>743.6</v>
      </c>
      <c r="F24" s="440">
        <v>725.35</v>
      </c>
      <c r="G24" s="440">
        <v>695.7</v>
      </c>
      <c r="H24" s="440">
        <v>791.5</v>
      </c>
      <c r="I24" s="440">
        <v>821.15000000000009</v>
      </c>
      <c r="J24" s="440">
        <v>839.4</v>
      </c>
      <c r="K24" s="439">
        <v>802.9</v>
      </c>
      <c r="L24" s="439">
        <v>755</v>
      </c>
      <c r="M24" s="439">
        <v>454.08425999999997</v>
      </c>
    </row>
    <row r="25" spans="1:13">
      <c r="A25" s="245">
        <v>15</v>
      </c>
      <c r="B25" s="442" t="s">
        <v>826</v>
      </c>
      <c r="C25" s="439">
        <v>1467.7</v>
      </c>
      <c r="D25" s="440">
        <v>1471.8</v>
      </c>
      <c r="E25" s="440">
        <v>1463.6</v>
      </c>
      <c r="F25" s="440">
        <v>1459.5</v>
      </c>
      <c r="G25" s="440">
        <v>1451.3</v>
      </c>
      <c r="H25" s="440">
        <v>1475.8999999999999</v>
      </c>
      <c r="I25" s="440">
        <v>1484.1000000000001</v>
      </c>
      <c r="J25" s="440">
        <v>1488.1999999999998</v>
      </c>
      <c r="K25" s="439">
        <v>1480</v>
      </c>
      <c r="L25" s="439">
        <v>1467.7</v>
      </c>
      <c r="M25" s="439">
        <v>10.071099999999999</v>
      </c>
    </row>
    <row r="26" spans="1:13">
      <c r="A26" s="245">
        <v>16</v>
      </c>
      <c r="B26" s="442" t="s">
        <v>290</v>
      </c>
      <c r="C26" s="439">
        <v>1446.4</v>
      </c>
      <c r="D26" s="440">
        <v>1453.1000000000001</v>
      </c>
      <c r="E26" s="440">
        <v>1439.7000000000003</v>
      </c>
      <c r="F26" s="440">
        <v>1433.0000000000002</v>
      </c>
      <c r="G26" s="440">
        <v>1419.6000000000004</v>
      </c>
      <c r="H26" s="440">
        <v>1459.8000000000002</v>
      </c>
      <c r="I26" s="440">
        <v>1473.2000000000003</v>
      </c>
      <c r="J26" s="440">
        <v>1479.9</v>
      </c>
      <c r="K26" s="439">
        <v>1466.5</v>
      </c>
      <c r="L26" s="439">
        <v>1446.4</v>
      </c>
      <c r="M26" s="439">
        <v>1.7910200000000001</v>
      </c>
    </row>
    <row r="27" spans="1:13">
      <c r="A27" s="245">
        <v>17</v>
      </c>
      <c r="B27" s="442" t="s">
        <v>223</v>
      </c>
      <c r="C27" s="439">
        <v>125.1</v>
      </c>
      <c r="D27" s="440">
        <v>125.28333333333335</v>
      </c>
      <c r="E27" s="440">
        <v>123.81666666666669</v>
      </c>
      <c r="F27" s="440">
        <v>122.53333333333335</v>
      </c>
      <c r="G27" s="440">
        <v>121.06666666666669</v>
      </c>
      <c r="H27" s="440">
        <v>126.56666666666669</v>
      </c>
      <c r="I27" s="440">
        <v>128.03333333333336</v>
      </c>
      <c r="J27" s="440">
        <v>129.31666666666669</v>
      </c>
      <c r="K27" s="439">
        <v>126.75</v>
      </c>
      <c r="L27" s="439">
        <v>124</v>
      </c>
      <c r="M27" s="439">
        <v>25.634309999999999</v>
      </c>
    </row>
    <row r="28" spans="1:13">
      <c r="A28" s="245">
        <v>18</v>
      </c>
      <c r="B28" s="442" t="s">
        <v>224</v>
      </c>
      <c r="C28" s="439">
        <v>204.5</v>
      </c>
      <c r="D28" s="440">
        <v>205.78333333333333</v>
      </c>
      <c r="E28" s="440">
        <v>202.71666666666667</v>
      </c>
      <c r="F28" s="440">
        <v>200.93333333333334</v>
      </c>
      <c r="G28" s="440">
        <v>197.86666666666667</v>
      </c>
      <c r="H28" s="440">
        <v>207.56666666666666</v>
      </c>
      <c r="I28" s="440">
        <v>210.63333333333333</v>
      </c>
      <c r="J28" s="440">
        <v>212.41666666666666</v>
      </c>
      <c r="K28" s="439">
        <v>208.85</v>
      </c>
      <c r="L28" s="439">
        <v>204</v>
      </c>
      <c r="M28" s="439">
        <v>15.80034</v>
      </c>
    </row>
    <row r="29" spans="1:13">
      <c r="A29" s="245">
        <v>19</v>
      </c>
      <c r="B29" s="442" t="s">
        <v>291</v>
      </c>
      <c r="C29" s="439">
        <v>411.75</v>
      </c>
      <c r="D29" s="440">
        <v>412.81666666666666</v>
      </c>
      <c r="E29" s="440">
        <v>409.93333333333334</v>
      </c>
      <c r="F29" s="440">
        <v>408.11666666666667</v>
      </c>
      <c r="G29" s="440">
        <v>405.23333333333335</v>
      </c>
      <c r="H29" s="440">
        <v>414.63333333333333</v>
      </c>
      <c r="I29" s="440">
        <v>417.51666666666665</v>
      </c>
      <c r="J29" s="440">
        <v>419.33333333333331</v>
      </c>
      <c r="K29" s="439">
        <v>415.7</v>
      </c>
      <c r="L29" s="439">
        <v>411</v>
      </c>
      <c r="M29" s="439">
        <v>1.9145399999999999</v>
      </c>
    </row>
    <row r="30" spans="1:13">
      <c r="A30" s="245">
        <v>20</v>
      </c>
      <c r="B30" s="442" t="s">
        <v>292</v>
      </c>
      <c r="C30" s="439">
        <v>364.05</v>
      </c>
      <c r="D30" s="440">
        <v>366.48333333333335</v>
      </c>
      <c r="E30" s="440">
        <v>358.56666666666672</v>
      </c>
      <c r="F30" s="440">
        <v>353.08333333333337</v>
      </c>
      <c r="G30" s="440">
        <v>345.16666666666674</v>
      </c>
      <c r="H30" s="440">
        <v>371.9666666666667</v>
      </c>
      <c r="I30" s="440">
        <v>379.88333333333333</v>
      </c>
      <c r="J30" s="440">
        <v>385.36666666666667</v>
      </c>
      <c r="K30" s="439">
        <v>374.4</v>
      </c>
      <c r="L30" s="439">
        <v>361</v>
      </c>
      <c r="M30" s="439">
        <v>5.8971900000000002</v>
      </c>
    </row>
    <row r="31" spans="1:13">
      <c r="A31" s="245">
        <v>21</v>
      </c>
      <c r="B31" s="442" t="s">
        <v>736</v>
      </c>
      <c r="C31" s="439">
        <v>5155.45</v>
      </c>
      <c r="D31" s="440">
        <v>5166.8166666666666</v>
      </c>
      <c r="E31" s="440">
        <v>5138.6333333333332</v>
      </c>
      <c r="F31" s="440">
        <v>5121.8166666666666</v>
      </c>
      <c r="G31" s="440">
        <v>5093.6333333333332</v>
      </c>
      <c r="H31" s="440">
        <v>5183.6333333333332</v>
      </c>
      <c r="I31" s="440">
        <v>5211.8166666666657</v>
      </c>
      <c r="J31" s="440">
        <v>5228.6333333333332</v>
      </c>
      <c r="K31" s="439">
        <v>5195</v>
      </c>
      <c r="L31" s="439">
        <v>5150</v>
      </c>
      <c r="M31" s="439">
        <v>0.3412</v>
      </c>
    </row>
    <row r="32" spans="1:13">
      <c r="A32" s="245">
        <v>22</v>
      </c>
      <c r="B32" s="442" t="s">
        <v>225</v>
      </c>
      <c r="C32" s="439">
        <v>1998.65</v>
      </c>
      <c r="D32" s="440">
        <v>1983.8166666666666</v>
      </c>
      <c r="E32" s="440">
        <v>1957.6333333333332</v>
      </c>
      <c r="F32" s="440">
        <v>1916.6166666666666</v>
      </c>
      <c r="G32" s="440">
        <v>1890.4333333333332</v>
      </c>
      <c r="H32" s="440">
        <v>2024.8333333333333</v>
      </c>
      <c r="I32" s="440">
        <v>2051.0166666666664</v>
      </c>
      <c r="J32" s="440">
        <v>2092.0333333333333</v>
      </c>
      <c r="K32" s="439">
        <v>2010</v>
      </c>
      <c r="L32" s="439">
        <v>1942.8</v>
      </c>
      <c r="M32" s="439">
        <v>1.27051</v>
      </c>
    </row>
    <row r="33" spans="1:13">
      <c r="A33" s="245">
        <v>23</v>
      </c>
      <c r="B33" s="442" t="s">
        <v>293</v>
      </c>
      <c r="C33" s="439">
        <v>2320.75</v>
      </c>
      <c r="D33" s="440">
        <v>2326.5833333333335</v>
      </c>
      <c r="E33" s="440">
        <v>2308.166666666667</v>
      </c>
      <c r="F33" s="440">
        <v>2295.5833333333335</v>
      </c>
      <c r="G33" s="440">
        <v>2277.166666666667</v>
      </c>
      <c r="H33" s="440">
        <v>2339.166666666667</v>
      </c>
      <c r="I33" s="440">
        <v>2357.5833333333339</v>
      </c>
      <c r="J33" s="440">
        <v>2370.166666666667</v>
      </c>
      <c r="K33" s="439">
        <v>2345</v>
      </c>
      <c r="L33" s="439">
        <v>2314</v>
      </c>
      <c r="M33" s="439">
        <v>0.11028</v>
      </c>
    </row>
    <row r="34" spans="1:13">
      <c r="A34" s="245">
        <v>24</v>
      </c>
      <c r="B34" s="442" t="s">
        <v>737</v>
      </c>
      <c r="C34" s="439">
        <v>130.05000000000001</v>
      </c>
      <c r="D34" s="440">
        <v>130.51666666666668</v>
      </c>
      <c r="E34" s="440">
        <v>129.08333333333337</v>
      </c>
      <c r="F34" s="440">
        <v>128.1166666666667</v>
      </c>
      <c r="G34" s="440">
        <v>126.68333333333339</v>
      </c>
      <c r="H34" s="440">
        <v>131.48333333333335</v>
      </c>
      <c r="I34" s="440">
        <v>132.91666666666669</v>
      </c>
      <c r="J34" s="440">
        <v>133.88333333333333</v>
      </c>
      <c r="K34" s="439">
        <v>131.94999999999999</v>
      </c>
      <c r="L34" s="439">
        <v>129.55000000000001</v>
      </c>
      <c r="M34" s="439">
        <v>3.7362099999999998</v>
      </c>
    </row>
    <row r="35" spans="1:13">
      <c r="A35" s="245">
        <v>25</v>
      </c>
      <c r="B35" s="442" t="s">
        <v>294</v>
      </c>
      <c r="C35" s="439">
        <v>998.35</v>
      </c>
      <c r="D35" s="440">
        <v>997.2166666666667</v>
      </c>
      <c r="E35" s="440">
        <v>988.38333333333344</v>
      </c>
      <c r="F35" s="440">
        <v>978.41666666666674</v>
      </c>
      <c r="G35" s="440">
        <v>969.58333333333348</v>
      </c>
      <c r="H35" s="440">
        <v>1007.1833333333334</v>
      </c>
      <c r="I35" s="440">
        <v>1016.0166666666667</v>
      </c>
      <c r="J35" s="440">
        <v>1025.9833333333333</v>
      </c>
      <c r="K35" s="439">
        <v>1006.05</v>
      </c>
      <c r="L35" s="439">
        <v>987.25</v>
      </c>
      <c r="M35" s="439">
        <v>2.7352699999999999</v>
      </c>
    </row>
    <row r="36" spans="1:13">
      <c r="A36" s="245">
        <v>26</v>
      </c>
      <c r="B36" s="442" t="s">
        <v>226</v>
      </c>
      <c r="C36" s="439">
        <v>3185.9</v>
      </c>
      <c r="D36" s="440">
        <v>3203.5166666666664</v>
      </c>
      <c r="E36" s="440">
        <v>3158.8833333333328</v>
      </c>
      <c r="F36" s="440">
        <v>3131.8666666666663</v>
      </c>
      <c r="G36" s="440">
        <v>3087.2333333333327</v>
      </c>
      <c r="H36" s="440">
        <v>3230.5333333333328</v>
      </c>
      <c r="I36" s="440">
        <v>3275.1666666666661</v>
      </c>
      <c r="J36" s="440">
        <v>3302.1833333333329</v>
      </c>
      <c r="K36" s="439">
        <v>3248.15</v>
      </c>
      <c r="L36" s="439">
        <v>3176.5</v>
      </c>
      <c r="M36" s="439">
        <v>1.5441400000000001</v>
      </c>
    </row>
    <row r="37" spans="1:13">
      <c r="A37" s="245">
        <v>27</v>
      </c>
      <c r="B37" s="442" t="s">
        <v>738</v>
      </c>
      <c r="C37" s="439">
        <v>3589.7</v>
      </c>
      <c r="D37" s="440">
        <v>3619.8166666666671</v>
      </c>
      <c r="E37" s="440">
        <v>3542.0833333333339</v>
      </c>
      <c r="F37" s="440">
        <v>3494.4666666666667</v>
      </c>
      <c r="G37" s="440">
        <v>3416.7333333333336</v>
      </c>
      <c r="H37" s="440">
        <v>3667.4333333333343</v>
      </c>
      <c r="I37" s="440">
        <v>3745.166666666667</v>
      </c>
      <c r="J37" s="440">
        <v>3792.7833333333347</v>
      </c>
      <c r="K37" s="439">
        <v>3697.55</v>
      </c>
      <c r="L37" s="439">
        <v>3572.2</v>
      </c>
      <c r="M37" s="439">
        <v>1.0458400000000001</v>
      </c>
    </row>
    <row r="38" spans="1:13">
      <c r="A38" s="245">
        <v>28</v>
      </c>
      <c r="B38" s="442" t="s">
        <v>800</v>
      </c>
      <c r="C38" s="439">
        <v>29.3</v>
      </c>
      <c r="D38" s="440">
        <v>30.183333333333334</v>
      </c>
      <c r="E38" s="440">
        <v>28.116666666666667</v>
      </c>
      <c r="F38" s="440">
        <v>26.933333333333334</v>
      </c>
      <c r="G38" s="440">
        <v>24.866666666666667</v>
      </c>
      <c r="H38" s="440">
        <v>31.366666666666667</v>
      </c>
      <c r="I38" s="440">
        <v>33.433333333333337</v>
      </c>
      <c r="J38" s="440">
        <v>34.616666666666667</v>
      </c>
      <c r="K38" s="439">
        <v>32.25</v>
      </c>
      <c r="L38" s="439">
        <v>29</v>
      </c>
      <c r="M38" s="439">
        <v>471.14181000000002</v>
      </c>
    </row>
    <row r="39" spans="1:13">
      <c r="A39" s="245">
        <v>29</v>
      </c>
      <c r="B39" s="442" t="s">
        <v>44</v>
      </c>
      <c r="C39" s="439">
        <v>784.55</v>
      </c>
      <c r="D39" s="440">
        <v>782.1</v>
      </c>
      <c r="E39" s="440">
        <v>777.45</v>
      </c>
      <c r="F39" s="440">
        <v>770.35</v>
      </c>
      <c r="G39" s="440">
        <v>765.7</v>
      </c>
      <c r="H39" s="440">
        <v>789.2</v>
      </c>
      <c r="I39" s="440">
        <v>793.84999999999991</v>
      </c>
      <c r="J39" s="440">
        <v>800.95</v>
      </c>
      <c r="K39" s="439">
        <v>786.75</v>
      </c>
      <c r="L39" s="439">
        <v>775</v>
      </c>
      <c r="M39" s="439">
        <v>30.45431</v>
      </c>
    </row>
    <row r="40" spans="1:13">
      <c r="A40" s="245">
        <v>30</v>
      </c>
      <c r="B40" s="442" t="s">
        <v>296</v>
      </c>
      <c r="C40" s="439">
        <v>2785.1</v>
      </c>
      <c r="D40" s="440">
        <v>2793.7000000000003</v>
      </c>
      <c r="E40" s="440">
        <v>2772.4000000000005</v>
      </c>
      <c r="F40" s="440">
        <v>2759.7000000000003</v>
      </c>
      <c r="G40" s="440">
        <v>2738.4000000000005</v>
      </c>
      <c r="H40" s="440">
        <v>2806.4000000000005</v>
      </c>
      <c r="I40" s="440">
        <v>2827.7000000000007</v>
      </c>
      <c r="J40" s="440">
        <v>2840.4000000000005</v>
      </c>
      <c r="K40" s="439">
        <v>2815</v>
      </c>
      <c r="L40" s="439">
        <v>2781</v>
      </c>
      <c r="M40" s="439">
        <v>0.48845</v>
      </c>
    </row>
    <row r="41" spans="1:13">
      <c r="A41" s="245">
        <v>31</v>
      </c>
      <c r="B41" s="442" t="s">
        <v>45</v>
      </c>
      <c r="C41" s="439">
        <v>341.45</v>
      </c>
      <c r="D41" s="440">
        <v>341.11666666666662</v>
      </c>
      <c r="E41" s="440">
        <v>337.78333333333325</v>
      </c>
      <c r="F41" s="440">
        <v>334.11666666666662</v>
      </c>
      <c r="G41" s="440">
        <v>330.78333333333325</v>
      </c>
      <c r="H41" s="440">
        <v>344.78333333333325</v>
      </c>
      <c r="I41" s="440">
        <v>348.11666666666662</v>
      </c>
      <c r="J41" s="440">
        <v>351.78333333333325</v>
      </c>
      <c r="K41" s="439">
        <v>344.45</v>
      </c>
      <c r="L41" s="439">
        <v>337.45</v>
      </c>
      <c r="M41" s="439">
        <v>20.56457</v>
      </c>
    </row>
    <row r="42" spans="1:13">
      <c r="A42" s="245">
        <v>32</v>
      </c>
      <c r="B42" s="442" t="s">
        <v>46</v>
      </c>
      <c r="C42" s="439">
        <v>3298.3</v>
      </c>
      <c r="D42" s="440">
        <v>3316.75</v>
      </c>
      <c r="E42" s="440">
        <v>3276.55</v>
      </c>
      <c r="F42" s="440">
        <v>3254.8</v>
      </c>
      <c r="G42" s="440">
        <v>3214.6000000000004</v>
      </c>
      <c r="H42" s="440">
        <v>3338.5</v>
      </c>
      <c r="I42" s="440">
        <v>3378.7</v>
      </c>
      <c r="J42" s="440">
        <v>3400.45</v>
      </c>
      <c r="K42" s="439">
        <v>3356.95</v>
      </c>
      <c r="L42" s="439">
        <v>3295</v>
      </c>
      <c r="M42" s="439">
        <v>4.6158799999999998</v>
      </c>
    </row>
    <row r="43" spans="1:13">
      <c r="A43" s="245">
        <v>33</v>
      </c>
      <c r="B43" s="442" t="s">
        <v>47</v>
      </c>
      <c r="C43" s="439">
        <v>235.2</v>
      </c>
      <c r="D43" s="440">
        <v>236.9</v>
      </c>
      <c r="E43" s="440">
        <v>233</v>
      </c>
      <c r="F43" s="440">
        <v>230.79999999999998</v>
      </c>
      <c r="G43" s="440">
        <v>226.89999999999998</v>
      </c>
      <c r="H43" s="440">
        <v>239.10000000000002</v>
      </c>
      <c r="I43" s="440">
        <v>243.00000000000006</v>
      </c>
      <c r="J43" s="440">
        <v>245.20000000000005</v>
      </c>
      <c r="K43" s="439">
        <v>240.8</v>
      </c>
      <c r="L43" s="439">
        <v>234.7</v>
      </c>
      <c r="M43" s="439">
        <v>35.93627</v>
      </c>
    </row>
    <row r="44" spans="1:13">
      <c r="A44" s="245">
        <v>34</v>
      </c>
      <c r="B44" s="442" t="s">
        <v>48</v>
      </c>
      <c r="C44" s="439">
        <v>128.94999999999999</v>
      </c>
      <c r="D44" s="440">
        <v>129.38333333333333</v>
      </c>
      <c r="E44" s="440">
        <v>128.06666666666666</v>
      </c>
      <c r="F44" s="440">
        <v>127.18333333333334</v>
      </c>
      <c r="G44" s="440">
        <v>125.86666666666667</v>
      </c>
      <c r="H44" s="440">
        <v>130.26666666666665</v>
      </c>
      <c r="I44" s="440">
        <v>131.58333333333331</v>
      </c>
      <c r="J44" s="440">
        <v>132.46666666666664</v>
      </c>
      <c r="K44" s="439">
        <v>130.69999999999999</v>
      </c>
      <c r="L44" s="439">
        <v>128.5</v>
      </c>
      <c r="M44" s="439">
        <v>79.796970000000002</v>
      </c>
    </row>
    <row r="45" spans="1:13">
      <c r="A45" s="245">
        <v>35</v>
      </c>
      <c r="B45" s="442" t="s">
        <v>297</v>
      </c>
      <c r="C45" s="439">
        <v>99.9</v>
      </c>
      <c r="D45" s="440">
        <v>100.53333333333335</v>
      </c>
      <c r="E45" s="440">
        <v>98.416666666666686</v>
      </c>
      <c r="F45" s="440">
        <v>96.933333333333337</v>
      </c>
      <c r="G45" s="440">
        <v>94.816666666666677</v>
      </c>
      <c r="H45" s="440">
        <v>102.01666666666669</v>
      </c>
      <c r="I45" s="440">
        <v>104.13333333333334</v>
      </c>
      <c r="J45" s="440">
        <v>105.6166666666667</v>
      </c>
      <c r="K45" s="439">
        <v>102.65</v>
      </c>
      <c r="L45" s="439">
        <v>99.05</v>
      </c>
      <c r="M45" s="439">
        <v>26.23527</v>
      </c>
    </row>
    <row r="46" spans="1:13">
      <c r="A46" s="245">
        <v>36</v>
      </c>
      <c r="B46" s="442" t="s">
        <v>50</v>
      </c>
      <c r="C46" s="439">
        <v>3042.2</v>
      </c>
      <c r="D46" s="440">
        <v>3017.7166666666667</v>
      </c>
      <c r="E46" s="440">
        <v>2985.4333333333334</v>
      </c>
      <c r="F46" s="440">
        <v>2928.6666666666665</v>
      </c>
      <c r="G46" s="440">
        <v>2896.3833333333332</v>
      </c>
      <c r="H46" s="440">
        <v>3074.4833333333336</v>
      </c>
      <c r="I46" s="440">
        <v>3106.7666666666673</v>
      </c>
      <c r="J46" s="440">
        <v>3163.5333333333338</v>
      </c>
      <c r="K46" s="439">
        <v>3050</v>
      </c>
      <c r="L46" s="439">
        <v>2960.95</v>
      </c>
      <c r="M46" s="439">
        <v>22.62031</v>
      </c>
    </row>
    <row r="47" spans="1:13">
      <c r="A47" s="245">
        <v>37</v>
      </c>
      <c r="B47" s="442" t="s">
        <v>298</v>
      </c>
      <c r="C47" s="439">
        <v>157.80000000000001</v>
      </c>
      <c r="D47" s="440">
        <v>159.61666666666667</v>
      </c>
      <c r="E47" s="440">
        <v>154.78333333333336</v>
      </c>
      <c r="F47" s="440">
        <v>151.76666666666668</v>
      </c>
      <c r="G47" s="440">
        <v>146.93333333333337</v>
      </c>
      <c r="H47" s="440">
        <v>162.63333333333335</v>
      </c>
      <c r="I47" s="440">
        <v>167.46666666666667</v>
      </c>
      <c r="J47" s="440">
        <v>170.48333333333335</v>
      </c>
      <c r="K47" s="439">
        <v>164.45</v>
      </c>
      <c r="L47" s="439">
        <v>156.6</v>
      </c>
      <c r="M47" s="439">
        <v>9.3713200000000008</v>
      </c>
    </row>
    <row r="48" spans="1:13">
      <c r="A48" s="245">
        <v>38</v>
      </c>
      <c r="B48" s="442" t="s">
        <v>299</v>
      </c>
      <c r="C48" s="439">
        <v>3808.4</v>
      </c>
      <c r="D48" s="440">
        <v>3812.6333333333332</v>
      </c>
      <c r="E48" s="440">
        <v>3780.7666666666664</v>
      </c>
      <c r="F48" s="440">
        <v>3753.1333333333332</v>
      </c>
      <c r="G48" s="440">
        <v>3721.2666666666664</v>
      </c>
      <c r="H48" s="440">
        <v>3840.2666666666664</v>
      </c>
      <c r="I48" s="440">
        <v>3872.1333333333332</v>
      </c>
      <c r="J48" s="440">
        <v>3899.7666666666664</v>
      </c>
      <c r="K48" s="439">
        <v>3844.5</v>
      </c>
      <c r="L48" s="439">
        <v>3785</v>
      </c>
      <c r="M48" s="439">
        <v>0.21762999999999999</v>
      </c>
    </row>
    <row r="49" spans="1:13">
      <c r="A49" s="245">
        <v>39</v>
      </c>
      <c r="B49" s="442" t="s">
        <v>300</v>
      </c>
      <c r="C49" s="439">
        <v>1950.7</v>
      </c>
      <c r="D49" s="440">
        <v>1952.1166666666668</v>
      </c>
      <c r="E49" s="440">
        <v>1939.2333333333336</v>
      </c>
      <c r="F49" s="440">
        <v>1927.7666666666669</v>
      </c>
      <c r="G49" s="440">
        <v>1914.8833333333337</v>
      </c>
      <c r="H49" s="440">
        <v>1963.5833333333335</v>
      </c>
      <c r="I49" s="440">
        <v>1976.4666666666667</v>
      </c>
      <c r="J49" s="440">
        <v>1987.9333333333334</v>
      </c>
      <c r="K49" s="439">
        <v>1965</v>
      </c>
      <c r="L49" s="439">
        <v>1940.65</v>
      </c>
      <c r="M49" s="439">
        <v>2.7352400000000001</v>
      </c>
    </row>
    <row r="50" spans="1:13">
      <c r="A50" s="245">
        <v>40</v>
      </c>
      <c r="B50" s="442" t="s">
        <v>301</v>
      </c>
      <c r="C50" s="439">
        <v>8943.65</v>
      </c>
      <c r="D50" s="440">
        <v>8960.9833333333318</v>
      </c>
      <c r="E50" s="440">
        <v>8888.5666666666639</v>
      </c>
      <c r="F50" s="440">
        <v>8833.4833333333318</v>
      </c>
      <c r="G50" s="440">
        <v>8761.0666666666639</v>
      </c>
      <c r="H50" s="440">
        <v>9016.0666666666639</v>
      </c>
      <c r="I50" s="440">
        <v>9088.4833333333318</v>
      </c>
      <c r="J50" s="440">
        <v>9143.5666666666639</v>
      </c>
      <c r="K50" s="439">
        <v>9033.4</v>
      </c>
      <c r="L50" s="439">
        <v>8905.9</v>
      </c>
      <c r="M50" s="439">
        <v>0.21901000000000001</v>
      </c>
    </row>
    <row r="51" spans="1:13">
      <c r="A51" s="245">
        <v>41</v>
      </c>
      <c r="B51" s="442" t="s">
        <v>52</v>
      </c>
      <c r="C51" s="439">
        <v>993.75</v>
      </c>
      <c r="D51" s="440">
        <v>995.06666666666661</v>
      </c>
      <c r="E51" s="440">
        <v>986.38333333333321</v>
      </c>
      <c r="F51" s="440">
        <v>979.01666666666665</v>
      </c>
      <c r="G51" s="440">
        <v>970.33333333333326</v>
      </c>
      <c r="H51" s="440">
        <v>1002.4333333333332</v>
      </c>
      <c r="I51" s="440">
        <v>1011.1166666666666</v>
      </c>
      <c r="J51" s="440">
        <v>1018.4833333333331</v>
      </c>
      <c r="K51" s="439">
        <v>1003.75</v>
      </c>
      <c r="L51" s="439">
        <v>987.7</v>
      </c>
      <c r="M51" s="439">
        <v>14.03323</v>
      </c>
    </row>
    <row r="52" spans="1:13">
      <c r="A52" s="245">
        <v>42</v>
      </c>
      <c r="B52" s="442" t="s">
        <v>302</v>
      </c>
      <c r="C52" s="439">
        <v>593.1</v>
      </c>
      <c r="D52" s="440">
        <v>588.93333333333328</v>
      </c>
      <c r="E52" s="440">
        <v>581.96666666666658</v>
      </c>
      <c r="F52" s="440">
        <v>570.83333333333326</v>
      </c>
      <c r="G52" s="440">
        <v>563.86666666666656</v>
      </c>
      <c r="H52" s="440">
        <v>600.06666666666661</v>
      </c>
      <c r="I52" s="440">
        <v>607.0333333333333</v>
      </c>
      <c r="J52" s="440">
        <v>618.16666666666663</v>
      </c>
      <c r="K52" s="439">
        <v>595.9</v>
      </c>
      <c r="L52" s="439">
        <v>577.79999999999995</v>
      </c>
      <c r="M52" s="439">
        <v>6.3336300000000003</v>
      </c>
    </row>
    <row r="53" spans="1:13">
      <c r="A53" s="245">
        <v>43</v>
      </c>
      <c r="B53" s="442" t="s">
        <v>227</v>
      </c>
      <c r="C53" s="439">
        <v>3359.5</v>
      </c>
      <c r="D53" s="440">
        <v>3349.3166666666671</v>
      </c>
      <c r="E53" s="440">
        <v>3304.1833333333343</v>
      </c>
      <c r="F53" s="440">
        <v>3248.8666666666672</v>
      </c>
      <c r="G53" s="440">
        <v>3203.7333333333345</v>
      </c>
      <c r="H53" s="440">
        <v>3404.6333333333341</v>
      </c>
      <c r="I53" s="440">
        <v>3449.7666666666664</v>
      </c>
      <c r="J53" s="440">
        <v>3505.0833333333339</v>
      </c>
      <c r="K53" s="439">
        <v>3394.45</v>
      </c>
      <c r="L53" s="439">
        <v>3294</v>
      </c>
      <c r="M53" s="439">
        <v>8.8487399999999994</v>
      </c>
    </row>
    <row r="54" spans="1:13">
      <c r="A54" s="245">
        <v>44</v>
      </c>
      <c r="B54" s="442" t="s">
        <v>54</v>
      </c>
      <c r="C54" s="439">
        <v>750.9</v>
      </c>
      <c r="D54" s="440">
        <v>744.9666666666667</v>
      </c>
      <c r="E54" s="440">
        <v>737.93333333333339</v>
      </c>
      <c r="F54" s="440">
        <v>724.9666666666667</v>
      </c>
      <c r="G54" s="440">
        <v>717.93333333333339</v>
      </c>
      <c r="H54" s="440">
        <v>757.93333333333339</v>
      </c>
      <c r="I54" s="440">
        <v>764.9666666666667</v>
      </c>
      <c r="J54" s="440">
        <v>777.93333333333339</v>
      </c>
      <c r="K54" s="439">
        <v>752</v>
      </c>
      <c r="L54" s="439">
        <v>732</v>
      </c>
      <c r="M54" s="439">
        <v>96.864900000000006</v>
      </c>
    </row>
    <row r="55" spans="1:13">
      <c r="A55" s="245">
        <v>45</v>
      </c>
      <c r="B55" s="442" t="s">
        <v>303</v>
      </c>
      <c r="C55" s="439">
        <v>2549.8000000000002</v>
      </c>
      <c r="D55" s="440">
        <v>2559.6833333333334</v>
      </c>
      <c r="E55" s="440">
        <v>2521.3666666666668</v>
      </c>
      <c r="F55" s="440">
        <v>2492.9333333333334</v>
      </c>
      <c r="G55" s="440">
        <v>2454.6166666666668</v>
      </c>
      <c r="H55" s="440">
        <v>2588.1166666666668</v>
      </c>
      <c r="I55" s="440">
        <v>2626.4333333333334</v>
      </c>
      <c r="J55" s="440">
        <v>2654.8666666666668</v>
      </c>
      <c r="K55" s="439">
        <v>2598</v>
      </c>
      <c r="L55" s="439">
        <v>2531.25</v>
      </c>
      <c r="M55" s="439">
        <v>0.46933000000000002</v>
      </c>
    </row>
    <row r="56" spans="1:13">
      <c r="A56" s="245">
        <v>46</v>
      </c>
      <c r="B56" s="442" t="s">
        <v>304</v>
      </c>
      <c r="C56" s="439">
        <v>1345.2</v>
      </c>
      <c r="D56" s="440">
        <v>1353.0666666666666</v>
      </c>
      <c r="E56" s="440">
        <v>1328.1833333333332</v>
      </c>
      <c r="F56" s="440">
        <v>1311.1666666666665</v>
      </c>
      <c r="G56" s="440">
        <v>1286.2833333333331</v>
      </c>
      <c r="H56" s="440">
        <v>1370.0833333333333</v>
      </c>
      <c r="I56" s="440">
        <v>1394.9666666666665</v>
      </c>
      <c r="J56" s="440">
        <v>1411.9833333333333</v>
      </c>
      <c r="K56" s="439">
        <v>1377.95</v>
      </c>
      <c r="L56" s="439">
        <v>1336.05</v>
      </c>
      <c r="M56" s="439">
        <v>3.5945800000000001</v>
      </c>
    </row>
    <row r="57" spans="1:13">
      <c r="A57" s="245">
        <v>47</v>
      </c>
      <c r="B57" s="442" t="s">
        <v>305</v>
      </c>
      <c r="C57" s="439">
        <v>945.15</v>
      </c>
      <c r="D57" s="440">
        <v>942.98333333333323</v>
      </c>
      <c r="E57" s="440">
        <v>927.56666666666649</v>
      </c>
      <c r="F57" s="440">
        <v>909.98333333333323</v>
      </c>
      <c r="G57" s="440">
        <v>894.56666666666649</v>
      </c>
      <c r="H57" s="440">
        <v>960.56666666666649</v>
      </c>
      <c r="I57" s="440">
        <v>975.98333333333323</v>
      </c>
      <c r="J57" s="440">
        <v>993.56666666666649</v>
      </c>
      <c r="K57" s="439">
        <v>958.4</v>
      </c>
      <c r="L57" s="439">
        <v>925.4</v>
      </c>
      <c r="M57" s="439">
        <v>15.96003</v>
      </c>
    </row>
    <row r="58" spans="1:13">
      <c r="A58" s="245">
        <v>48</v>
      </c>
      <c r="B58" s="442" t="s">
        <v>55</v>
      </c>
      <c r="C58" s="439">
        <v>4138.1000000000004</v>
      </c>
      <c r="D58" s="440">
        <v>4147.0000000000009</v>
      </c>
      <c r="E58" s="440">
        <v>4122.2000000000016</v>
      </c>
      <c r="F58" s="440">
        <v>4106.3000000000011</v>
      </c>
      <c r="G58" s="440">
        <v>4081.5000000000018</v>
      </c>
      <c r="H58" s="440">
        <v>4162.9000000000015</v>
      </c>
      <c r="I58" s="440">
        <v>4187.7000000000007</v>
      </c>
      <c r="J58" s="440">
        <v>4203.6000000000013</v>
      </c>
      <c r="K58" s="439">
        <v>4171.8</v>
      </c>
      <c r="L58" s="439">
        <v>4131.1000000000004</v>
      </c>
      <c r="M58" s="439">
        <v>1.3801000000000001</v>
      </c>
    </row>
    <row r="59" spans="1:13">
      <c r="A59" s="245">
        <v>49</v>
      </c>
      <c r="B59" s="442" t="s">
        <v>306</v>
      </c>
      <c r="C59" s="439">
        <v>294.60000000000002</v>
      </c>
      <c r="D59" s="440">
        <v>295.2166666666667</v>
      </c>
      <c r="E59" s="440">
        <v>292.63333333333338</v>
      </c>
      <c r="F59" s="440">
        <v>290.66666666666669</v>
      </c>
      <c r="G59" s="440">
        <v>288.08333333333337</v>
      </c>
      <c r="H59" s="440">
        <v>297.18333333333339</v>
      </c>
      <c r="I59" s="440">
        <v>299.76666666666665</v>
      </c>
      <c r="J59" s="440">
        <v>301.73333333333341</v>
      </c>
      <c r="K59" s="439">
        <v>297.8</v>
      </c>
      <c r="L59" s="439">
        <v>293.25</v>
      </c>
      <c r="M59" s="439">
        <v>4.6433499999999999</v>
      </c>
    </row>
    <row r="60" spans="1:13" ht="12" customHeight="1">
      <c r="A60" s="245">
        <v>50</v>
      </c>
      <c r="B60" s="442" t="s">
        <v>307</v>
      </c>
      <c r="C60" s="439">
        <v>1049.05</v>
      </c>
      <c r="D60" s="440">
        <v>1048.8500000000001</v>
      </c>
      <c r="E60" s="440">
        <v>1043.2000000000003</v>
      </c>
      <c r="F60" s="440">
        <v>1037.3500000000001</v>
      </c>
      <c r="G60" s="440">
        <v>1031.7000000000003</v>
      </c>
      <c r="H60" s="440">
        <v>1054.7000000000003</v>
      </c>
      <c r="I60" s="440">
        <v>1060.3500000000004</v>
      </c>
      <c r="J60" s="440">
        <v>1066.2000000000003</v>
      </c>
      <c r="K60" s="439">
        <v>1054.5</v>
      </c>
      <c r="L60" s="439">
        <v>1043</v>
      </c>
      <c r="M60" s="439">
        <v>0.65629000000000004</v>
      </c>
    </row>
    <row r="61" spans="1:13">
      <c r="A61" s="245">
        <v>51</v>
      </c>
      <c r="B61" s="442" t="s">
        <v>58</v>
      </c>
      <c r="C61" s="439">
        <v>6161.15</v>
      </c>
      <c r="D61" s="440">
        <v>6183.6500000000005</v>
      </c>
      <c r="E61" s="440">
        <v>6127.5000000000009</v>
      </c>
      <c r="F61" s="440">
        <v>6093.85</v>
      </c>
      <c r="G61" s="440">
        <v>6037.7000000000007</v>
      </c>
      <c r="H61" s="440">
        <v>6217.3000000000011</v>
      </c>
      <c r="I61" s="440">
        <v>6273.4500000000007</v>
      </c>
      <c r="J61" s="440">
        <v>6307.1000000000013</v>
      </c>
      <c r="K61" s="439">
        <v>6239.8</v>
      </c>
      <c r="L61" s="439">
        <v>6150</v>
      </c>
      <c r="M61" s="439">
        <v>15.236610000000001</v>
      </c>
    </row>
    <row r="62" spans="1:13">
      <c r="A62" s="245">
        <v>52</v>
      </c>
      <c r="B62" s="442" t="s">
        <v>57</v>
      </c>
      <c r="C62" s="439">
        <v>11798.7</v>
      </c>
      <c r="D62" s="440">
        <v>11882.866666666667</v>
      </c>
      <c r="E62" s="440">
        <v>11680.833333333334</v>
      </c>
      <c r="F62" s="440">
        <v>11562.966666666667</v>
      </c>
      <c r="G62" s="440">
        <v>11360.933333333334</v>
      </c>
      <c r="H62" s="440">
        <v>12000.733333333334</v>
      </c>
      <c r="I62" s="440">
        <v>12202.766666666666</v>
      </c>
      <c r="J62" s="440">
        <v>12320.633333333333</v>
      </c>
      <c r="K62" s="439">
        <v>12084.9</v>
      </c>
      <c r="L62" s="439">
        <v>11765</v>
      </c>
      <c r="M62" s="439">
        <v>3.1484100000000002</v>
      </c>
    </row>
    <row r="63" spans="1:13">
      <c r="A63" s="245">
        <v>53</v>
      </c>
      <c r="B63" s="442" t="s">
        <v>228</v>
      </c>
      <c r="C63" s="439">
        <v>3534.2</v>
      </c>
      <c r="D63" s="440">
        <v>3524.0833333333335</v>
      </c>
      <c r="E63" s="440">
        <v>3500.166666666667</v>
      </c>
      <c r="F63" s="440">
        <v>3466.1333333333337</v>
      </c>
      <c r="G63" s="440">
        <v>3442.2166666666672</v>
      </c>
      <c r="H63" s="440">
        <v>3558.1166666666668</v>
      </c>
      <c r="I63" s="440">
        <v>3582.0333333333338</v>
      </c>
      <c r="J63" s="440">
        <v>3616.0666666666666</v>
      </c>
      <c r="K63" s="439">
        <v>3548</v>
      </c>
      <c r="L63" s="439">
        <v>3490.05</v>
      </c>
      <c r="M63" s="439">
        <v>0.94901999999999997</v>
      </c>
    </row>
    <row r="64" spans="1:13">
      <c r="A64" s="245">
        <v>54</v>
      </c>
      <c r="B64" s="442" t="s">
        <v>59</v>
      </c>
      <c r="C64" s="439">
        <v>2274.5500000000002</v>
      </c>
      <c r="D64" s="440">
        <v>2275.1</v>
      </c>
      <c r="E64" s="440">
        <v>2260.25</v>
      </c>
      <c r="F64" s="440">
        <v>2245.9500000000003</v>
      </c>
      <c r="G64" s="440">
        <v>2231.1000000000004</v>
      </c>
      <c r="H64" s="440">
        <v>2289.3999999999996</v>
      </c>
      <c r="I64" s="440">
        <v>2304.2499999999991</v>
      </c>
      <c r="J64" s="440">
        <v>2318.5499999999993</v>
      </c>
      <c r="K64" s="439">
        <v>2289.9499999999998</v>
      </c>
      <c r="L64" s="439">
        <v>2260.8000000000002</v>
      </c>
      <c r="M64" s="439">
        <v>1.7075100000000001</v>
      </c>
    </row>
    <row r="65" spans="1:13">
      <c r="A65" s="245">
        <v>55</v>
      </c>
      <c r="B65" s="442" t="s">
        <v>308</v>
      </c>
      <c r="C65" s="439">
        <v>142.9</v>
      </c>
      <c r="D65" s="440">
        <v>143.23333333333335</v>
      </c>
      <c r="E65" s="440">
        <v>140.01666666666671</v>
      </c>
      <c r="F65" s="440">
        <v>137.13333333333335</v>
      </c>
      <c r="G65" s="440">
        <v>133.91666666666671</v>
      </c>
      <c r="H65" s="440">
        <v>146.1166666666667</v>
      </c>
      <c r="I65" s="440">
        <v>149.33333333333334</v>
      </c>
      <c r="J65" s="440">
        <v>152.2166666666667</v>
      </c>
      <c r="K65" s="439">
        <v>146.44999999999999</v>
      </c>
      <c r="L65" s="439">
        <v>140.35</v>
      </c>
      <c r="M65" s="439">
        <v>12.26</v>
      </c>
    </row>
    <row r="66" spans="1:13">
      <c r="A66" s="245">
        <v>56</v>
      </c>
      <c r="B66" s="442" t="s">
        <v>309</v>
      </c>
      <c r="C66" s="439">
        <v>348.35</v>
      </c>
      <c r="D66" s="440">
        <v>351.36666666666662</v>
      </c>
      <c r="E66" s="440">
        <v>341.98333333333323</v>
      </c>
      <c r="F66" s="440">
        <v>335.61666666666662</v>
      </c>
      <c r="G66" s="440">
        <v>326.23333333333323</v>
      </c>
      <c r="H66" s="440">
        <v>357.73333333333323</v>
      </c>
      <c r="I66" s="440">
        <v>367.11666666666656</v>
      </c>
      <c r="J66" s="440">
        <v>373.48333333333323</v>
      </c>
      <c r="K66" s="439">
        <v>360.75</v>
      </c>
      <c r="L66" s="439">
        <v>345</v>
      </c>
      <c r="M66" s="439">
        <v>8.6351499999999994</v>
      </c>
    </row>
    <row r="67" spans="1:13">
      <c r="A67" s="245">
        <v>57</v>
      </c>
      <c r="B67" s="442" t="s">
        <v>229</v>
      </c>
      <c r="C67" s="439">
        <v>321.95</v>
      </c>
      <c r="D67" s="440">
        <v>322.63333333333338</v>
      </c>
      <c r="E67" s="440">
        <v>318.51666666666677</v>
      </c>
      <c r="F67" s="440">
        <v>315.08333333333337</v>
      </c>
      <c r="G67" s="440">
        <v>310.96666666666675</v>
      </c>
      <c r="H67" s="440">
        <v>326.06666666666678</v>
      </c>
      <c r="I67" s="440">
        <v>330.18333333333345</v>
      </c>
      <c r="J67" s="440">
        <v>333.61666666666679</v>
      </c>
      <c r="K67" s="439">
        <v>326.75</v>
      </c>
      <c r="L67" s="439">
        <v>319.2</v>
      </c>
      <c r="M67" s="439">
        <v>58.815640000000002</v>
      </c>
    </row>
    <row r="68" spans="1:13">
      <c r="A68" s="245">
        <v>58</v>
      </c>
      <c r="B68" s="442" t="s">
        <v>60</v>
      </c>
      <c r="C68" s="439">
        <v>85.1</v>
      </c>
      <c r="D68" s="440">
        <v>85.216666666666669</v>
      </c>
      <c r="E68" s="440">
        <v>83.983333333333334</v>
      </c>
      <c r="F68" s="440">
        <v>82.86666666666666</v>
      </c>
      <c r="G68" s="440">
        <v>81.633333333333326</v>
      </c>
      <c r="H68" s="440">
        <v>86.333333333333343</v>
      </c>
      <c r="I68" s="440">
        <v>87.566666666666691</v>
      </c>
      <c r="J68" s="440">
        <v>88.683333333333351</v>
      </c>
      <c r="K68" s="439">
        <v>86.45</v>
      </c>
      <c r="L68" s="439">
        <v>84.1</v>
      </c>
      <c r="M68" s="439">
        <v>414.94997000000001</v>
      </c>
    </row>
    <row r="69" spans="1:13">
      <c r="A69" s="245">
        <v>59</v>
      </c>
      <c r="B69" s="442" t="s">
        <v>61</v>
      </c>
      <c r="C69" s="439">
        <v>79.599999999999994</v>
      </c>
      <c r="D69" s="440">
        <v>79.849999999999994</v>
      </c>
      <c r="E69" s="440">
        <v>78.899999999999991</v>
      </c>
      <c r="F69" s="440">
        <v>78.2</v>
      </c>
      <c r="G69" s="440">
        <v>77.25</v>
      </c>
      <c r="H69" s="440">
        <v>80.549999999999983</v>
      </c>
      <c r="I69" s="440">
        <v>81.499999999999972</v>
      </c>
      <c r="J69" s="440">
        <v>82.199999999999974</v>
      </c>
      <c r="K69" s="439">
        <v>80.8</v>
      </c>
      <c r="L69" s="439">
        <v>79.150000000000006</v>
      </c>
      <c r="M69" s="439">
        <v>38.413930000000001</v>
      </c>
    </row>
    <row r="70" spans="1:13">
      <c r="A70" s="245">
        <v>60</v>
      </c>
      <c r="B70" s="442" t="s">
        <v>310</v>
      </c>
      <c r="C70" s="439">
        <v>26.2</v>
      </c>
      <c r="D70" s="440">
        <v>26.350000000000005</v>
      </c>
      <c r="E70" s="440">
        <v>25.95000000000001</v>
      </c>
      <c r="F70" s="440">
        <v>25.700000000000006</v>
      </c>
      <c r="G70" s="440">
        <v>25.300000000000011</v>
      </c>
      <c r="H70" s="440">
        <v>26.600000000000009</v>
      </c>
      <c r="I70" s="440">
        <v>27.000000000000007</v>
      </c>
      <c r="J70" s="440">
        <v>27.250000000000007</v>
      </c>
      <c r="K70" s="439">
        <v>26.75</v>
      </c>
      <c r="L70" s="439">
        <v>26.1</v>
      </c>
      <c r="M70" s="439">
        <v>55.21255</v>
      </c>
    </row>
    <row r="71" spans="1:13">
      <c r="A71" s="245">
        <v>61</v>
      </c>
      <c r="B71" s="442" t="s">
        <v>62</v>
      </c>
      <c r="C71" s="439">
        <v>1646.15</v>
      </c>
      <c r="D71" s="440">
        <v>1645.2166666666669</v>
      </c>
      <c r="E71" s="440">
        <v>1638.9833333333338</v>
      </c>
      <c r="F71" s="440">
        <v>1631.8166666666668</v>
      </c>
      <c r="G71" s="440">
        <v>1625.5833333333337</v>
      </c>
      <c r="H71" s="440">
        <v>1652.3833333333339</v>
      </c>
      <c r="I71" s="440">
        <v>1658.616666666667</v>
      </c>
      <c r="J71" s="440">
        <v>1665.783333333334</v>
      </c>
      <c r="K71" s="439">
        <v>1651.45</v>
      </c>
      <c r="L71" s="439">
        <v>1638.05</v>
      </c>
      <c r="M71" s="439">
        <v>2.61958</v>
      </c>
    </row>
    <row r="72" spans="1:13">
      <c r="A72" s="245">
        <v>62</v>
      </c>
      <c r="B72" s="442" t="s">
        <v>311</v>
      </c>
      <c r="C72" s="439">
        <v>5710.3</v>
      </c>
      <c r="D72" s="440">
        <v>5674.4333333333334</v>
      </c>
      <c r="E72" s="440">
        <v>5606.8666666666668</v>
      </c>
      <c r="F72" s="440">
        <v>5503.4333333333334</v>
      </c>
      <c r="G72" s="440">
        <v>5435.8666666666668</v>
      </c>
      <c r="H72" s="440">
        <v>5777.8666666666668</v>
      </c>
      <c r="I72" s="440">
        <v>5845.4333333333343</v>
      </c>
      <c r="J72" s="440">
        <v>5948.8666666666668</v>
      </c>
      <c r="K72" s="439">
        <v>5742</v>
      </c>
      <c r="L72" s="439">
        <v>5571</v>
      </c>
      <c r="M72" s="439">
        <v>0.50770999999999999</v>
      </c>
    </row>
    <row r="73" spans="1:13">
      <c r="A73" s="245">
        <v>63</v>
      </c>
      <c r="B73" s="442" t="s">
        <v>65</v>
      </c>
      <c r="C73" s="439">
        <v>823.75</v>
      </c>
      <c r="D73" s="440">
        <v>820.9</v>
      </c>
      <c r="E73" s="440">
        <v>813.34999999999991</v>
      </c>
      <c r="F73" s="440">
        <v>802.94999999999993</v>
      </c>
      <c r="G73" s="440">
        <v>795.39999999999986</v>
      </c>
      <c r="H73" s="440">
        <v>831.3</v>
      </c>
      <c r="I73" s="440">
        <v>838.84999999999991</v>
      </c>
      <c r="J73" s="440">
        <v>849.25</v>
      </c>
      <c r="K73" s="439">
        <v>828.45</v>
      </c>
      <c r="L73" s="439">
        <v>810.5</v>
      </c>
      <c r="M73" s="439">
        <v>11.89974</v>
      </c>
    </row>
    <row r="74" spans="1:13">
      <c r="A74" s="245">
        <v>64</v>
      </c>
      <c r="B74" s="442" t="s">
        <v>312</v>
      </c>
      <c r="C74" s="439">
        <v>360.15</v>
      </c>
      <c r="D74" s="440">
        <v>361.09999999999997</v>
      </c>
      <c r="E74" s="440">
        <v>358.09999999999991</v>
      </c>
      <c r="F74" s="440">
        <v>356.04999999999995</v>
      </c>
      <c r="G74" s="440">
        <v>353.0499999999999</v>
      </c>
      <c r="H74" s="440">
        <v>363.14999999999992</v>
      </c>
      <c r="I74" s="440">
        <v>366.15000000000003</v>
      </c>
      <c r="J74" s="440">
        <v>368.19999999999993</v>
      </c>
      <c r="K74" s="439">
        <v>364.1</v>
      </c>
      <c r="L74" s="439">
        <v>359.05</v>
      </c>
      <c r="M74" s="439">
        <v>0.96453</v>
      </c>
    </row>
    <row r="75" spans="1:13">
      <c r="A75" s="245">
        <v>65</v>
      </c>
      <c r="B75" s="442" t="s">
        <v>64</v>
      </c>
      <c r="C75" s="439">
        <v>150.69999999999999</v>
      </c>
      <c r="D75" s="440">
        <v>151.21666666666667</v>
      </c>
      <c r="E75" s="440">
        <v>149.53333333333333</v>
      </c>
      <c r="F75" s="440">
        <v>148.36666666666667</v>
      </c>
      <c r="G75" s="440">
        <v>146.68333333333334</v>
      </c>
      <c r="H75" s="440">
        <v>152.38333333333333</v>
      </c>
      <c r="I75" s="440">
        <v>154.06666666666666</v>
      </c>
      <c r="J75" s="440">
        <v>155.23333333333332</v>
      </c>
      <c r="K75" s="439">
        <v>152.9</v>
      </c>
      <c r="L75" s="439">
        <v>150.05000000000001</v>
      </c>
      <c r="M75" s="439">
        <v>76.503429999999994</v>
      </c>
    </row>
    <row r="76" spans="1:13" s="13" customFormat="1">
      <c r="A76" s="245">
        <v>66</v>
      </c>
      <c r="B76" s="442" t="s">
        <v>66</v>
      </c>
      <c r="C76" s="439">
        <v>741.5</v>
      </c>
      <c r="D76" s="440">
        <v>741.20000000000016</v>
      </c>
      <c r="E76" s="440">
        <v>732.50000000000034</v>
      </c>
      <c r="F76" s="440">
        <v>723.50000000000023</v>
      </c>
      <c r="G76" s="440">
        <v>714.80000000000041</v>
      </c>
      <c r="H76" s="440">
        <v>750.20000000000027</v>
      </c>
      <c r="I76" s="440">
        <v>758.90000000000009</v>
      </c>
      <c r="J76" s="440">
        <v>767.9000000000002</v>
      </c>
      <c r="K76" s="439">
        <v>749.9</v>
      </c>
      <c r="L76" s="439">
        <v>732.2</v>
      </c>
      <c r="M76" s="439">
        <v>22.02815</v>
      </c>
    </row>
    <row r="77" spans="1:13" s="13" customFormat="1">
      <c r="A77" s="245">
        <v>67</v>
      </c>
      <c r="B77" s="442" t="s">
        <v>69</v>
      </c>
      <c r="C77" s="439">
        <v>69.650000000000006</v>
      </c>
      <c r="D77" s="440">
        <v>69.583333333333329</v>
      </c>
      <c r="E77" s="440">
        <v>67.166666666666657</v>
      </c>
      <c r="F77" s="440">
        <v>64.683333333333323</v>
      </c>
      <c r="G77" s="440">
        <v>62.266666666666652</v>
      </c>
      <c r="H77" s="440">
        <v>72.066666666666663</v>
      </c>
      <c r="I77" s="440">
        <v>74.48333333333332</v>
      </c>
      <c r="J77" s="440">
        <v>76.966666666666669</v>
      </c>
      <c r="K77" s="439">
        <v>72</v>
      </c>
      <c r="L77" s="439">
        <v>67.099999999999994</v>
      </c>
      <c r="M77" s="439">
        <v>1577.1940099999999</v>
      </c>
    </row>
    <row r="78" spans="1:13" s="13" customFormat="1">
      <c r="A78" s="245">
        <v>68</v>
      </c>
      <c r="B78" s="442" t="s">
        <v>73</v>
      </c>
      <c r="C78" s="439">
        <v>481.9</v>
      </c>
      <c r="D78" s="440">
        <v>483.31666666666666</v>
      </c>
      <c r="E78" s="440">
        <v>479.38333333333333</v>
      </c>
      <c r="F78" s="440">
        <v>476.86666666666667</v>
      </c>
      <c r="G78" s="440">
        <v>472.93333333333334</v>
      </c>
      <c r="H78" s="440">
        <v>485.83333333333331</v>
      </c>
      <c r="I78" s="440">
        <v>489.76666666666659</v>
      </c>
      <c r="J78" s="440">
        <v>492.2833333333333</v>
      </c>
      <c r="K78" s="439">
        <v>487.25</v>
      </c>
      <c r="L78" s="439">
        <v>480.8</v>
      </c>
      <c r="M78" s="439">
        <v>32.536799999999999</v>
      </c>
    </row>
    <row r="79" spans="1:13" s="13" customFormat="1">
      <c r="A79" s="245">
        <v>69</v>
      </c>
      <c r="B79" s="442" t="s">
        <v>739</v>
      </c>
      <c r="C79" s="439">
        <v>12567</v>
      </c>
      <c r="D79" s="440">
        <v>12627.233333333332</v>
      </c>
      <c r="E79" s="440">
        <v>12459.716666666664</v>
      </c>
      <c r="F79" s="440">
        <v>12352.433333333332</v>
      </c>
      <c r="G79" s="440">
        <v>12184.916666666664</v>
      </c>
      <c r="H79" s="440">
        <v>12734.516666666663</v>
      </c>
      <c r="I79" s="440">
        <v>12902.033333333329</v>
      </c>
      <c r="J79" s="440">
        <v>13009.316666666662</v>
      </c>
      <c r="K79" s="439">
        <v>12794.75</v>
      </c>
      <c r="L79" s="439">
        <v>12519.95</v>
      </c>
      <c r="M79" s="439">
        <v>2.537E-2</v>
      </c>
    </row>
    <row r="80" spans="1:13" s="13" customFormat="1">
      <c r="A80" s="245">
        <v>70</v>
      </c>
      <c r="B80" s="442" t="s">
        <v>68</v>
      </c>
      <c r="C80" s="439">
        <v>542.5</v>
      </c>
      <c r="D80" s="440">
        <v>541.51666666666677</v>
      </c>
      <c r="E80" s="440">
        <v>539.38333333333355</v>
      </c>
      <c r="F80" s="440">
        <v>536.26666666666677</v>
      </c>
      <c r="G80" s="440">
        <v>534.13333333333355</v>
      </c>
      <c r="H80" s="440">
        <v>544.63333333333355</v>
      </c>
      <c r="I80" s="440">
        <v>546.76666666666677</v>
      </c>
      <c r="J80" s="440">
        <v>549.88333333333355</v>
      </c>
      <c r="K80" s="439">
        <v>543.65</v>
      </c>
      <c r="L80" s="439">
        <v>538.4</v>
      </c>
      <c r="M80" s="439">
        <v>71.308959999999999</v>
      </c>
    </row>
    <row r="81" spans="1:13" s="13" customFormat="1">
      <c r="A81" s="245">
        <v>71</v>
      </c>
      <c r="B81" s="442" t="s">
        <v>70</v>
      </c>
      <c r="C81" s="439">
        <v>410.5</v>
      </c>
      <c r="D81" s="440">
        <v>411.91666666666669</v>
      </c>
      <c r="E81" s="440">
        <v>408.18333333333339</v>
      </c>
      <c r="F81" s="440">
        <v>405.86666666666673</v>
      </c>
      <c r="G81" s="440">
        <v>402.13333333333344</v>
      </c>
      <c r="H81" s="440">
        <v>414.23333333333335</v>
      </c>
      <c r="I81" s="440">
        <v>417.96666666666658</v>
      </c>
      <c r="J81" s="440">
        <v>420.2833333333333</v>
      </c>
      <c r="K81" s="439">
        <v>415.65</v>
      </c>
      <c r="L81" s="439">
        <v>409.6</v>
      </c>
      <c r="M81" s="439">
        <v>13.44636</v>
      </c>
    </row>
    <row r="82" spans="1:13" s="13" customFormat="1">
      <c r="A82" s="245">
        <v>72</v>
      </c>
      <c r="B82" s="442" t="s">
        <v>313</v>
      </c>
      <c r="C82" s="439">
        <v>1224</v>
      </c>
      <c r="D82" s="440">
        <v>1228.9333333333332</v>
      </c>
      <c r="E82" s="440">
        <v>1213.1666666666663</v>
      </c>
      <c r="F82" s="440">
        <v>1202.333333333333</v>
      </c>
      <c r="G82" s="440">
        <v>1186.5666666666662</v>
      </c>
      <c r="H82" s="440">
        <v>1239.7666666666664</v>
      </c>
      <c r="I82" s="440">
        <v>1255.5333333333333</v>
      </c>
      <c r="J82" s="440">
        <v>1266.3666666666666</v>
      </c>
      <c r="K82" s="439">
        <v>1244.7</v>
      </c>
      <c r="L82" s="439">
        <v>1218.0999999999999</v>
      </c>
      <c r="M82" s="439">
        <v>0.78622999999999998</v>
      </c>
    </row>
    <row r="83" spans="1:13" s="13" customFormat="1">
      <c r="A83" s="245">
        <v>73</v>
      </c>
      <c r="B83" s="442" t="s">
        <v>314</v>
      </c>
      <c r="C83" s="439">
        <v>400.5</v>
      </c>
      <c r="D83" s="440">
        <v>401.11666666666662</v>
      </c>
      <c r="E83" s="440">
        <v>397.38333333333321</v>
      </c>
      <c r="F83" s="440">
        <v>394.26666666666659</v>
      </c>
      <c r="G83" s="440">
        <v>390.53333333333319</v>
      </c>
      <c r="H83" s="440">
        <v>404.23333333333323</v>
      </c>
      <c r="I83" s="440">
        <v>407.9666666666667</v>
      </c>
      <c r="J83" s="440">
        <v>411.08333333333326</v>
      </c>
      <c r="K83" s="439">
        <v>404.85</v>
      </c>
      <c r="L83" s="439">
        <v>398</v>
      </c>
      <c r="M83" s="439">
        <v>23.460180000000001</v>
      </c>
    </row>
    <row r="84" spans="1:13" s="13" customFormat="1">
      <c r="A84" s="245">
        <v>74</v>
      </c>
      <c r="B84" s="442" t="s">
        <v>315</v>
      </c>
      <c r="C84" s="439">
        <v>115.3</v>
      </c>
      <c r="D84" s="440">
        <v>115.33333333333333</v>
      </c>
      <c r="E84" s="440">
        <v>114.46666666666665</v>
      </c>
      <c r="F84" s="440">
        <v>113.63333333333333</v>
      </c>
      <c r="G84" s="440">
        <v>112.76666666666665</v>
      </c>
      <c r="H84" s="440">
        <v>116.16666666666666</v>
      </c>
      <c r="I84" s="440">
        <v>117.03333333333333</v>
      </c>
      <c r="J84" s="440">
        <v>117.86666666666666</v>
      </c>
      <c r="K84" s="439">
        <v>116.2</v>
      </c>
      <c r="L84" s="439">
        <v>114.5</v>
      </c>
      <c r="M84" s="439">
        <v>5.1049800000000003</v>
      </c>
    </row>
    <row r="85" spans="1:13" s="13" customFormat="1">
      <c r="A85" s="245">
        <v>75</v>
      </c>
      <c r="B85" s="442" t="s">
        <v>316</v>
      </c>
      <c r="C85" s="439">
        <v>5792.25</v>
      </c>
      <c r="D85" s="440">
        <v>5782.5</v>
      </c>
      <c r="E85" s="440">
        <v>5676</v>
      </c>
      <c r="F85" s="440">
        <v>5559.75</v>
      </c>
      <c r="G85" s="440">
        <v>5453.25</v>
      </c>
      <c r="H85" s="440">
        <v>5898.75</v>
      </c>
      <c r="I85" s="440">
        <v>6005.25</v>
      </c>
      <c r="J85" s="440">
        <v>6121.5</v>
      </c>
      <c r="K85" s="439">
        <v>5889</v>
      </c>
      <c r="L85" s="439">
        <v>5666.25</v>
      </c>
      <c r="M85" s="439">
        <v>0.28272000000000003</v>
      </c>
    </row>
    <row r="86" spans="1:13" s="13" customFormat="1">
      <c r="A86" s="245">
        <v>76</v>
      </c>
      <c r="B86" s="442" t="s">
        <v>317</v>
      </c>
      <c r="C86" s="439">
        <v>814.45</v>
      </c>
      <c r="D86" s="440">
        <v>818.06666666666661</v>
      </c>
      <c r="E86" s="440">
        <v>807.88333333333321</v>
      </c>
      <c r="F86" s="440">
        <v>801.31666666666661</v>
      </c>
      <c r="G86" s="440">
        <v>791.13333333333321</v>
      </c>
      <c r="H86" s="440">
        <v>824.63333333333321</v>
      </c>
      <c r="I86" s="440">
        <v>834.81666666666661</v>
      </c>
      <c r="J86" s="440">
        <v>841.38333333333321</v>
      </c>
      <c r="K86" s="439">
        <v>828.25</v>
      </c>
      <c r="L86" s="439">
        <v>811.5</v>
      </c>
      <c r="M86" s="439">
        <v>0.95867000000000002</v>
      </c>
    </row>
    <row r="87" spans="1:13" s="13" customFormat="1">
      <c r="A87" s="245">
        <v>77</v>
      </c>
      <c r="B87" s="442" t="s">
        <v>230</v>
      </c>
      <c r="C87" s="439">
        <v>1374.55</v>
      </c>
      <c r="D87" s="440">
        <v>1387.1666666666667</v>
      </c>
      <c r="E87" s="440">
        <v>1349.3833333333334</v>
      </c>
      <c r="F87" s="440">
        <v>1324.2166666666667</v>
      </c>
      <c r="G87" s="440">
        <v>1286.4333333333334</v>
      </c>
      <c r="H87" s="440">
        <v>1412.3333333333335</v>
      </c>
      <c r="I87" s="440">
        <v>1450.1166666666668</v>
      </c>
      <c r="J87" s="440">
        <v>1475.2833333333335</v>
      </c>
      <c r="K87" s="439">
        <v>1424.95</v>
      </c>
      <c r="L87" s="439">
        <v>1362</v>
      </c>
      <c r="M87" s="439">
        <v>7.8843100000000002</v>
      </c>
    </row>
    <row r="88" spans="1:13" s="13" customFormat="1">
      <c r="A88" s="245">
        <v>78</v>
      </c>
      <c r="B88" s="442" t="s">
        <v>318</v>
      </c>
      <c r="C88" s="439">
        <v>86.5</v>
      </c>
      <c r="D88" s="440">
        <v>87.233333333333334</v>
      </c>
      <c r="E88" s="440">
        <v>85.016666666666666</v>
      </c>
      <c r="F88" s="440">
        <v>83.533333333333331</v>
      </c>
      <c r="G88" s="440">
        <v>81.316666666666663</v>
      </c>
      <c r="H88" s="440">
        <v>88.716666666666669</v>
      </c>
      <c r="I88" s="440">
        <v>90.933333333333337</v>
      </c>
      <c r="J88" s="440">
        <v>92.416666666666671</v>
      </c>
      <c r="K88" s="439">
        <v>89.45</v>
      </c>
      <c r="L88" s="439">
        <v>85.75</v>
      </c>
      <c r="M88" s="439">
        <v>47.052039999999998</v>
      </c>
    </row>
    <row r="89" spans="1:13" s="13" customFormat="1">
      <c r="A89" s="245">
        <v>79</v>
      </c>
      <c r="B89" s="442" t="s">
        <v>71</v>
      </c>
      <c r="C89" s="439">
        <v>15859.6</v>
      </c>
      <c r="D89" s="440">
        <v>15766.933333333334</v>
      </c>
      <c r="E89" s="440">
        <v>15463.916666666668</v>
      </c>
      <c r="F89" s="440">
        <v>15068.233333333334</v>
      </c>
      <c r="G89" s="440">
        <v>14765.216666666667</v>
      </c>
      <c r="H89" s="440">
        <v>16162.616666666669</v>
      </c>
      <c r="I89" s="440">
        <v>16465.633333333335</v>
      </c>
      <c r="J89" s="440">
        <v>16861.316666666669</v>
      </c>
      <c r="K89" s="439">
        <v>16069.95</v>
      </c>
      <c r="L89" s="439">
        <v>15371.25</v>
      </c>
      <c r="M89" s="439">
        <v>0.17674999999999999</v>
      </c>
    </row>
    <row r="90" spans="1:13" s="13" customFormat="1">
      <c r="A90" s="245">
        <v>80</v>
      </c>
      <c r="B90" s="442" t="s">
        <v>319</v>
      </c>
      <c r="C90" s="439">
        <v>283.89999999999998</v>
      </c>
      <c r="D90" s="440">
        <v>283.68333333333334</v>
      </c>
      <c r="E90" s="440">
        <v>278.51666666666665</v>
      </c>
      <c r="F90" s="440">
        <v>273.13333333333333</v>
      </c>
      <c r="G90" s="440">
        <v>267.96666666666664</v>
      </c>
      <c r="H90" s="440">
        <v>289.06666666666666</v>
      </c>
      <c r="I90" s="440">
        <v>294.23333333333329</v>
      </c>
      <c r="J90" s="440">
        <v>299.61666666666667</v>
      </c>
      <c r="K90" s="439">
        <v>288.85000000000002</v>
      </c>
      <c r="L90" s="439">
        <v>278.3</v>
      </c>
      <c r="M90" s="439">
        <v>2.5850599999999999</v>
      </c>
    </row>
    <row r="91" spans="1:13" s="13" customFormat="1">
      <c r="A91" s="245">
        <v>81</v>
      </c>
      <c r="B91" s="442" t="s">
        <v>74</v>
      </c>
      <c r="C91" s="439">
        <v>3631.85</v>
      </c>
      <c r="D91" s="440">
        <v>3621.7833333333333</v>
      </c>
      <c r="E91" s="440">
        <v>3603.0666666666666</v>
      </c>
      <c r="F91" s="440">
        <v>3574.2833333333333</v>
      </c>
      <c r="G91" s="440">
        <v>3555.5666666666666</v>
      </c>
      <c r="H91" s="440">
        <v>3650.5666666666666</v>
      </c>
      <c r="I91" s="440">
        <v>3669.2833333333328</v>
      </c>
      <c r="J91" s="440">
        <v>3698.0666666666666</v>
      </c>
      <c r="K91" s="439">
        <v>3640.5</v>
      </c>
      <c r="L91" s="439">
        <v>3593</v>
      </c>
      <c r="M91" s="439">
        <v>4.5101899999999997</v>
      </c>
    </row>
    <row r="92" spans="1:13" s="13" customFormat="1">
      <c r="A92" s="245">
        <v>82</v>
      </c>
      <c r="B92" s="442" t="s">
        <v>320</v>
      </c>
      <c r="C92" s="439">
        <v>670.75</v>
      </c>
      <c r="D92" s="440">
        <v>666.06666666666672</v>
      </c>
      <c r="E92" s="440">
        <v>629.73333333333346</v>
      </c>
      <c r="F92" s="440">
        <v>588.7166666666667</v>
      </c>
      <c r="G92" s="440">
        <v>552.38333333333344</v>
      </c>
      <c r="H92" s="440">
        <v>707.08333333333348</v>
      </c>
      <c r="I92" s="440">
        <v>743.41666666666674</v>
      </c>
      <c r="J92" s="440">
        <v>784.43333333333351</v>
      </c>
      <c r="K92" s="439">
        <v>702.4</v>
      </c>
      <c r="L92" s="439">
        <v>625.04999999999995</v>
      </c>
      <c r="M92" s="439">
        <v>26.911480000000001</v>
      </c>
    </row>
    <row r="93" spans="1:13" s="13" customFormat="1">
      <c r="A93" s="245">
        <v>83</v>
      </c>
      <c r="B93" s="442" t="s">
        <v>321</v>
      </c>
      <c r="C93" s="439">
        <v>343.55</v>
      </c>
      <c r="D93" s="440">
        <v>345.88333333333338</v>
      </c>
      <c r="E93" s="440">
        <v>339.76666666666677</v>
      </c>
      <c r="F93" s="440">
        <v>335.98333333333341</v>
      </c>
      <c r="G93" s="440">
        <v>329.86666666666679</v>
      </c>
      <c r="H93" s="440">
        <v>349.66666666666674</v>
      </c>
      <c r="I93" s="440">
        <v>355.78333333333342</v>
      </c>
      <c r="J93" s="440">
        <v>359.56666666666672</v>
      </c>
      <c r="K93" s="439">
        <v>352</v>
      </c>
      <c r="L93" s="439">
        <v>342.1</v>
      </c>
      <c r="M93" s="439">
        <v>4.2299100000000003</v>
      </c>
    </row>
    <row r="94" spans="1:13" s="13" customFormat="1">
      <c r="A94" s="245">
        <v>84</v>
      </c>
      <c r="B94" s="442" t="s">
        <v>80</v>
      </c>
      <c r="C94" s="439">
        <v>782.7</v>
      </c>
      <c r="D94" s="440">
        <v>781.55000000000007</v>
      </c>
      <c r="E94" s="440">
        <v>773.15000000000009</v>
      </c>
      <c r="F94" s="440">
        <v>763.6</v>
      </c>
      <c r="G94" s="440">
        <v>755.2</v>
      </c>
      <c r="H94" s="440">
        <v>791.10000000000014</v>
      </c>
      <c r="I94" s="440">
        <v>799.5</v>
      </c>
      <c r="J94" s="440">
        <v>809.05000000000018</v>
      </c>
      <c r="K94" s="439">
        <v>789.95</v>
      </c>
      <c r="L94" s="439">
        <v>772</v>
      </c>
      <c r="M94" s="439">
        <v>10.791589999999999</v>
      </c>
    </row>
    <row r="95" spans="1:13" s="13" customFormat="1">
      <c r="A95" s="245">
        <v>85</v>
      </c>
      <c r="B95" s="442" t="s">
        <v>322</v>
      </c>
      <c r="C95" s="439">
        <v>2472.9499999999998</v>
      </c>
      <c r="D95" s="440">
        <v>2454.6333333333332</v>
      </c>
      <c r="E95" s="440">
        <v>2391.3166666666666</v>
      </c>
      <c r="F95" s="440">
        <v>2309.6833333333334</v>
      </c>
      <c r="G95" s="440">
        <v>2246.3666666666668</v>
      </c>
      <c r="H95" s="440">
        <v>2536.2666666666664</v>
      </c>
      <c r="I95" s="440">
        <v>2599.583333333333</v>
      </c>
      <c r="J95" s="440">
        <v>2681.2166666666662</v>
      </c>
      <c r="K95" s="439">
        <v>2517.9499999999998</v>
      </c>
      <c r="L95" s="439">
        <v>2373</v>
      </c>
      <c r="M95" s="439">
        <v>1.41917</v>
      </c>
    </row>
    <row r="96" spans="1:13" s="13" customFormat="1">
      <c r="A96" s="245">
        <v>86</v>
      </c>
      <c r="B96" s="442" t="s">
        <v>783</v>
      </c>
      <c r="C96" s="439">
        <v>332.45</v>
      </c>
      <c r="D96" s="440">
        <v>333.81666666666666</v>
      </c>
      <c r="E96" s="440">
        <v>329.63333333333333</v>
      </c>
      <c r="F96" s="440">
        <v>326.81666666666666</v>
      </c>
      <c r="G96" s="440">
        <v>322.63333333333333</v>
      </c>
      <c r="H96" s="440">
        <v>336.63333333333333</v>
      </c>
      <c r="I96" s="440">
        <v>340.81666666666661</v>
      </c>
      <c r="J96" s="440">
        <v>343.63333333333333</v>
      </c>
      <c r="K96" s="439">
        <v>338</v>
      </c>
      <c r="L96" s="439">
        <v>331</v>
      </c>
      <c r="M96" s="439">
        <v>2.5128200000000001</v>
      </c>
    </row>
    <row r="97" spans="1:13" s="13" customFormat="1">
      <c r="A97" s="245">
        <v>87</v>
      </c>
      <c r="B97" s="442" t="s">
        <v>75</v>
      </c>
      <c r="C97" s="439">
        <v>646</v>
      </c>
      <c r="D97" s="440">
        <v>649.30000000000007</v>
      </c>
      <c r="E97" s="440">
        <v>640.70000000000016</v>
      </c>
      <c r="F97" s="440">
        <v>635.40000000000009</v>
      </c>
      <c r="G97" s="440">
        <v>626.80000000000018</v>
      </c>
      <c r="H97" s="440">
        <v>654.60000000000014</v>
      </c>
      <c r="I97" s="440">
        <v>663.2</v>
      </c>
      <c r="J97" s="440">
        <v>668.50000000000011</v>
      </c>
      <c r="K97" s="439">
        <v>657.9</v>
      </c>
      <c r="L97" s="439">
        <v>644</v>
      </c>
      <c r="M97" s="439">
        <v>29.26557</v>
      </c>
    </row>
    <row r="98" spans="1:13" s="13" customFormat="1">
      <c r="A98" s="245">
        <v>88</v>
      </c>
      <c r="B98" s="442" t="s">
        <v>323</v>
      </c>
      <c r="C98" s="439">
        <v>522.95000000000005</v>
      </c>
      <c r="D98" s="440">
        <v>525.33333333333337</v>
      </c>
      <c r="E98" s="440">
        <v>518.9666666666667</v>
      </c>
      <c r="F98" s="440">
        <v>514.98333333333335</v>
      </c>
      <c r="G98" s="440">
        <v>508.61666666666667</v>
      </c>
      <c r="H98" s="440">
        <v>529.31666666666672</v>
      </c>
      <c r="I98" s="440">
        <v>535.68333333333328</v>
      </c>
      <c r="J98" s="440">
        <v>539.66666666666674</v>
      </c>
      <c r="K98" s="439">
        <v>531.70000000000005</v>
      </c>
      <c r="L98" s="439">
        <v>521.35</v>
      </c>
      <c r="M98" s="439">
        <v>4.87744</v>
      </c>
    </row>
    <row r="99" spans="1:13" s="13" customFormat="1">
      <c r="A99" s="245">
        <v>89</v>
      </c>
      <c r="B99" s="442" t="s">
        <v>76</v>
      </c>
      <c r="C99" s="439">
        <v>154.35</v>
      </c>
      <c r="D99" s="440">
        <v>155.06666666666663</v>
      </c>
      <c r="E99" s="440">
        <v>153.18333333333328</v>
      </c>
      <c r="F99" s="440">
        <v>152.01666666666665</v>
      </c>
      <c r="G99" s="440">
        <v>150.1333333333333</v>
      </c>
      <c r="H99" s="440">
        <v>156.23333333333326</v>
      </c>
      <c r="I99" s="440">
        <v>158.11666666666665</v>
      </c>
      <c r="J99" s="440">
        <v>159.28333333333325</v>
      </c>
      <c r="K99" s="439">
        <v>156.94999999999999</v>
      </c>
      <c r="L99" s="439">
        <v>153.9</v>
      </c>
      <c r="M99" s="439">
        <v>63.96022</v>
      </c>
    </row>
    <row r="100" spans="1:13" s="13" customFormat="1">
      <c r="A100" s="245">
        <v>90</v>
      </c>
      <c r="B100" s="442" t="s">
        <v>324</v>
      </c>
      <c r="C100" s="439">
        <v>678.05</v>
      </c>
      <c r="D100" s="440">
        <v>682.51666666666665</v>
      </c>
      <c r="E100" s="440">
        <v>670.5333333333333</v>
      </c>
      <c r="F100" s="440">
        <v>663.01666666666665</v>
      </c>
      <c r="G100" s="440">
        <v>651.0333333333333</v>
      </c>
      <c r="H100" s="440">
        <v>690.0333333333333</v>
      </c>
      <c r="I100" s="440">
        <v>702.01666666666665</v>
      </c>
      <c r="J100" s="440">
        <v>709.5333333333333</v>
      </c>
      <c r="K100" s="439">
        <v>694.5</v>
      </c>
      <c r="L100" s="439">
        <v>675</v>
      </c>
      <c r="M100" s="439">
        <v>6.3289999999999997</v>
      </c>
    </row>
    <row r="101" spans="1:13">
      <c r="A101" s="245">
        <v>91</v>
      </c>
      <c r="B101" s="442" t="s">
        <v>325</v>
      </c>
      <c r="C101" s="439">
        <v>529.29999999999995</v>
      </c>
      <c r="D101" s="440">
        <v>531.26666666666654</v>
      </c>
      <c r="E101" s="440">
        <v>523.1333333333331</v>
      </c>
      <c r="F101" s="440">
        <v>516.96666666666658</v>
      </c>
      <c r="G101" s="440">
        <v>508.83333333333314</v>
      </c>
      <c r="H101" s="440">
        <v>537.43333333333305</v>
      </c>
      <c r="I101" s="440">
        <v>545.56666666666649</v>
      </c>
      <c r="J101" s="440">
        <v>551.73333333333301</v>
      </c>
      <c r="K101" s="439">
        <v>539.4</v>
      </c>
      <c r="L101" s="439">
        <v>525.1</v>
      </c>
      <c r="M101" s="439">
        <v>1.8238300000000001</v>
      </c>
    </row>
    <row r="102" spans="1:13">
      <c r="A102" s="245">
        <v>92</v>
      </c>
      <c r="B102" s="442" t="s">
        <v>326</v>
      </c>
      <c r="C102" s="439">
        <v>575.9</v>
      </c>
      <c r="D102" s="440">
        <v>576.13333333333333</v>
      </c>
      <c r="E102" s="440">
        <v>565.26666666666665</v>
      </c>
      <c r="F102" s="440">
        <v>554.63333333333333</v>
      </c>
      <c r="G102" s="440">
        <v>543.76666666666665</v>
      </c>
      <c r="H102" s="440">
        <v>586.76666666666665</v>
      </c>
      <c r="I102" s="440">
        <v>597.63333333333321</v>
      </c>
      <c r="J102" s="440">
        <v>608.26666666666665</v>
      </c>
      <c r="K102" s="439">
        <v>587</v>
      </c>
      <c r="L102" s="439">
        <v>565.5</v>
      </c>
      <c r="M102" s="439">
        <v>2.1254</v>
      </c>
    </row>
    <row r="103" spans="1:13">
      <c r="A103" s="245">
        <v>93</v>
      </c>
      <c r="B103" s="442" t="s">
        <v>77</v>
      </c>
      <c r="C103" s="439">
        <v>147.85</v>
      </c>
      <c r="D103" s="440">
        <v>148.56666666666666</v>
      </c>
      <c r="E103" s="440">
        <v>146.28333333333333</v>
      </c>
      <c r="F103" s="440">
        <v>144.71666666666667</v>
      </c>
      <c r="G103" s="440">
        <v>142.43333333333334</v>
      </c>
      <c r="H103" s="440">
        <v>150.13333333333333</v>
      </c>
      <c r="I103" s="440">
        <v>152.41666666666663</v>
      </c>
      <c r="J103" s="440">
        <v>153.98333333333332</v>
      </c>
      <c r="K103" s="439">
        <v>150.85</v>
      </c>
      <c r="L103" s="439">
        <v>147</v>
      </c>
      <c r="M103" s="439">
        <v>10.5747</v>
      </c>
    </row>
    <row r="104" spans="1:13">
      <c r="A104" s="245">
        <v>94</v>
      </c>
      <c r="B104" s="442" t="s">
        <v>327</v>
      </c>
      <c r="C104" s="439">
        <v>1381</v>
      </c>
      <c r="D104" s="440">
        <v>1380.0833333333333</v>
      </c>
      <c r="E104" s="440">
        <v>1359.1666666666665</v>
      </c>
      <c r="F104" s="440">
        <v>1337.3333333333333</v>
      </c>
      <c r="G104" s="440">
        <v>1316.4166666666665</v>
      </c>
      <c r="H104" s="440">
        <v>1401.9166666666665</v>
      </c>
      <c r="I104" s="440">
        <v>1422.833333333333</v>
      </c>
      <c r="J104" s="440">
        <v>1444.6666666666665</v>
      </c>
      <c r="K104" s="439">
        <v>1401</v>
      </c>
      <c r="L104" s="439">
        <v>1358.25</v>
      </c>
      <c r="M104" s="439">
        <v>3.5697299999999998</v>
      </c>
    </row>
    <row r="105" spans="1:13">
      <c r="A105" s="245">
        <v>95</v>
      </c>
      <c r="B105" s="442" t="s">
        <v>328</v>
      </c>
      <c r="C105" s="439">
        <v>20.8</v>
      </c>
      <c r="D105" s="440">
        <v>20.816666666666666</v>
      </c>
      <c r="E105" s="440">
        <v>20.533333333333331</v>
      </c>
      <c r="F105" s="440">
        <v>20.266666666666666</v>
      </c>
      <c r="G105" s="440">
        <v>19.983333333333331</v>
      </c>
      <c r="H105" s="440">
        <v>21.083333333333332</v>
      </c>
      <c r="I105" s="440">
        <v>21.366666666666671</v>
      </c>
      <c r="J105" s="440">
        <v>21.633333333333333</v>
      </c>
      <c r="K105" s="439">
        <v>21.1</v>
      </c>
      <c r="L105" s="439">
        <v>20.55</v>
      </c>
      <c r="M105" s="439">
        <v>69.287530000000004</v>
      </c>
    </row>
    <row r="106" spans="1:13">
      <c r="A106" s="245">
        <v>96</v>
      </c>
      <c r="B106" s="442" t="s">
        <v>329</v>
      </c>
      <c r="C106" s="439">
        <v>1007.55</v>
      </c>
      <c r="D106" s="440">
        <v>1012.5333333333333</v>
      </c>
      <c r="E106" s="440">
        <v>995.11666666666656</v>
      </c>
      <c r="F106" s="440">
        <v>982.68333333333328</v>
      </c>
      <c r="G106" s="440">
        <v>965.26666666666654</v>
      </c>
      <c r="H106" s="440">
        <v>1024.9666666666667</v>
      </c>
      <c r="I106" s="440">
        <v>1042.3833333333332</v>
      </c>
      <c r="J106" s="440">
        <v>1054.8166666666666</v>
      </c>
      <c r="K106" s="439">
        <v>1029.95</v>
      </c>
      <c r="L106" s="439">
        <v>1000.1</v>
      </c>
      <c r="M106" s="439">
        <v>13.38978</v>
      </c>
    </row>
    <row r="107" spans="1:13">
      <c r="A107" s="245">
        <v>97</v>
      </c>
      <c r="B107" s="442" t="s">
        <v>330</v>
      </c>
      <c r="C107" s="439">
        <v>418.85</v>
      </c>
      <c r="D107" s="440">
        <v>419.95</v>
      </c>
      <c r="E107" s="440">
        <v>414.9</v>
      </c>
      <c r="F107" s="440">
        <v>410.95</v>
      </c>
      <c r="G107" s="440">
        <v>405.9</v>
      </c>
      <c r="H107" s="440">
        <v>423.9</v>
      </c>
      <c r="I107" s="440">
        <v>428.95000000000005</v>
      </c>
      <c r="J107" s="440">
        <v>432.9</v>
      </c>
      <c r="K107" s="439">
        <v>425</v>
      </c>
      <c r="L107" s="439">
        <v>416</v>
      </c>
      <c r="M107" s="439">
        <v>1.81115</v>
      </c>
    </row>
    <row r="108" spans="1:13">
      <c r="A108" s="245">
        <v>98</v>
      </c>
      <c r="B108" s="442" t="s">
        <v>79</v>
      </c>
      <c r="C108" s="439">
        <v>583.35</v>
      </c>
      <c r="D108" s="440">
        <v>580.01666666666665</v>
      </c>
      <c r="E108" s="440">
        <v>569.0333333333333</v>
      </c>
      <c r="F108" s="440">
        <v>554.7166666666667</v>
      </c>
      <c r="G108" s="440">
        <v>543.73333333333335</v>
      </c>
      <c r="H108" s="440">
        <v>594.33333333333326</v>
      </c>
      <c r="I108" s="440">
        <v>605.31666666666661</v>
      </c>
      <c r="J108" s="440">
        <v>619.63333333333321</v>
      </c>
      <c r="K108" s="439">
        <v>591</v>
      </c>
      <c r="L108" s="439">
        <v>565.70000000000005</v>
      </c>
      <c r="M108" s="439">
        <v>14.373699999999999</v>
      </c>
    </row>
    <row r="109" spans="1:13">
      <c r="A109" s="245">
        <v>99</v>
      </c>
      <c r="B109" s="442" t="s">
        <v>331</v>
      </c>
      <c r="C109" s="439">
        <v>4472.45</v>
      </c>
      <c r="D109" s="440">
        <v>4444.8500000000004</v>
      </c>
      <c r="E109" s="440">
        <v>4377.7000000000007</v>
      </c>
      <c r="F109" s="440">
        <v>4282.9500000000007</v>
      </c>
      <c r="G109" s="440">
        <v>4215.8000000000011</v>
      </c>
      <c r="H109" s="440">
        <v>4539.6000000000004</v>
      </c>
      <c r="I109" s="440">
        <v>4606.75</v>
      </c>
      <c r="J109" s="440">
        <v>4701.5</v>
      </c>
      <c r="K109" s="439">
        <v>4512</v>
      </c>
      <c r="L109" s="439">
        <v>4350.1000000000004</v>
      </c>
      <c r="M109" s="439">
        <v>0.17404</v>
      </c>
    </row>
    <row r="110" spans="1:13">
      <c r="A110" s="245">
        <v>100</v>
      </c>
      <c r="B110" s="442" t="s">
        <v>332</v>
      </c>
      <c r="C110" s="439">
        <v>183.35</v>
      </c>
      <c r="D110" s="440">
        <v>183.53333333333333</v>
      </c>
      <c r="E110" s="440">
        <v>178.31666666666666</v>
      </c>
      <c r="F110" s="440">
        <v>173.28333333333333</v>
      </c>
      <c r="G110" s="440">
        <v>168.06666666666666</v>
      </c>
      <c r="H110" s="440">
        <v>188.56666666666666</v>
      </c>
      <c r="I110" s="440">
        <v>193.7833333333333</v>
      </c>
      <c r="J110" s="440">
        <v>198.81666666666666</v>
      </c>
      <c r="K110" s="439">
        <v>188.75</v>
      </c>
      <c r="L110" s="439">
        <v>178.5</v>
      </c>
      <c r="M110" s="439">
        <v>3.2101700000000002</v>
      </c>
    </row>
    <row r="111" spans="1:13">
      <c r="A111" s="245">
        <v>101</v>
      </c>
      <c r="B111" s="442" t="s">
        <v>333</v>
      </c>
      <c r="C111" s="439">
        <v>290.14999999999998</v>
      </c>
      <c r="D111" s="440">
        <v>288.81666666666666</v>
      </c>
      <c r="E111" s="440">
        <v>285.63333333333333</v>
      </c>
      <c r="F111" s="440">
        <v>281.11666666666667</v>
      </c>
      <c r="G111" s="440">
        <v>277.93333333333334</v>
      </c>
      <c r="H111" s="440">
        <v>293.33333333333331</v>
      </c>
      <c r="I111" s="440">
        <v>296.51666666666659</v>
      </c>
      <c r="J111" s="440">
        <v>301.0333333333333</v>
      </c>
      <c r="K111" s="439">
        <v>292</v>
      </c>
      <c r="L111" s="439">
        <v>284.3</v>
      </c>
      <c r="M111" s="439">
        <v>9.3587199999999999</v>
      </c>
    </row>
    <row r="112" spans="1:13">
      <c r="A112" s="245">
        <v>102</v>
      </c>
      <c r="B112" s="442" t="s">
        <v>334</v>
      </c>
      <c r="C112" s="439">
        <v>135.19999999999999</v>
      </c>
      <c r="D112" s="440">
        <v>135.45000000000002</v>
      </c>
      <c r="E112" s="440">
        <v>131.65000000000003</v>
      </c>
      <c r="F112" s="440">
        <v>128.10000000000002</v>
      </c>
      <c r="G112" s="440">
        <v>124.30000000000004</v>
      </c>
      <c r="H112" s="440">
        <v>139.00000000000003</v>
      </c>
      <c r="I112" s="440">
        <v>142.80000000000004</v>
      </c>
      <c r="J112" s="440">
        <v>146.35000000000002</v>
      </c>
      <c r="K112" s="439">
        <v>139.25</v>
      </c>
      <c r="L112" s="439">
        <v>131.9</v>
      </c>
      <c r="M112" s="439">
        <v>17.938410000000001</v>
      </c>
    </row>
    <row r="113" spans="1:13">
      <c r="A113" s="245">
        <v>103</v>
      </c>
      <c r="B113" s="442" t="s">
        <v>335</v>
      </c>
      <c r="C113" s="439">
        <v>688.25</v>
      </c>
      <c r="D113" s="440">
        <v>681.61666666666667</v>
      </c>
      <c r="E113" s="440">
        <v>669.23333333333335</v>
      </c>
      <c r="F113" s="440">
        <v>650.2166666666667</v>
      </c>
      <c r="G113" s="440">
        <v>637.83333333333337</v>
      </c>
      <c r="H113" s="440">
        <v>700.63333333333333</v>
      </c>
      <c r="I113" s="440">
        <v>713.01666666666677</v>
      </c>
      <c r="J113" s="440">
        <v>732.0333333333333</v>
      </c>
      <c r="K113" s="439">
        <v>694</v>
      </c>
      <c r="L113" s="439">
        <v>662.6</v>
      </c>
      <c r="M113" s="439">
        <v>0.98651</v>
      </c>
    </row>
    <row r="114" spans="1:13">
      <c r="A114" s="245">
        <v>104</v>
      </c>
      <c r="B114" s="442" t="s">
        <v>81</v>
      </c>
      <c r="C114" s="439">
        <v>568.5</v>
      </c>
      <c r="D114" s="440">
        <v>571.06666666666672</v>
      </c>
      <c r="E114" s="440">
        <v>562.43333333333339</v>
      </c>
      <c r="F114" s="440">
        <v>556.36666666666667</v>
      </c>
      <c r="G114" s="440">
        <v>547.73333333333335</v>
      </c>
      <c r="H114" s="440">
        <v>577.13333333333344</v>
      </c>
      <c r="I114" s="440">
        <v>585.76666666666688</v>
      </c>
      <c r="J114" s="440">
        <v>591.83333333333348</v>
      </c>
      <c r="K114" s="439">
        <v>579.70000000000005</v>
      </c>
      <c r="L114" s="439">
        <v>565</v>
      </c>
      <c r="M114" s="439">
        <v>34.673070000000003</v>
      </c>
    </row>
    <row r="115" spans="1:13">
      <c r="A115" s="245">
        <v>105</v>
      </c>
      <c r="B115" s="442" t="s">
        <v>82</v>
      </c>
      <c r="C115" s="439">
        <v>969.7</v>
      </c>
      <c r="D115" s="440">
        <v>971.90000000000009</v>
      </c>
      <c r="E115" s="440">
        <v>964.95000000000016</v>
      </c>
      <c r="F115" s="440">
        <v>960.2</v>
      </c>
      <c r="G115" s="440">
        <v>953.25000000000011</v>
      </c>
      <c r="H115" s="440">
        <v>976.6500000000002</v>
      </c>
      <c r="I115" s="440">
        <v>983.6</v>
      </c>
      <c r="J115" s="440">
        <v>988.35000000000025</v>
      </c>
      <c r="K115" s="439">
        <v>978.85</v>
      </c>
      <c r="L115" s="439">
        <v>967.15</v>
      </c>
      <c r="M115" s="439">
        <v>12.896839999999999</v>
      </c>
    </row>
    <row r="116" spans="1:13">
      <c r="A116" s="245">
        <v>106</v>
      </c>
      <c r="B116" s="442" t="s">
        <v>231</v>
      </c>
      <c r="C116" s="439">
        <v>168.7</v>
      </c>
      <c r="D116" s="440">
        <v>169.48333333333332</v>
      </c>
      <c r="E116" s="440">
        <v>167.41666666666663</v>
      </c>
      <c r="F116" s="440">
        <v>166.1333333333333</v>
      </c>
      <c r="G116" s="440">
        <v>164.06666666666661</v>
      </c>
      <c r="H116" s="440">
        <v>170.76666666666665</v>
      </c>
      <c r="I116" s="440">
        <v>172.83333333333331</v>
      </c>
      <c r="J116" s="440">
        <v>174.11666666666667</v>
      </c>
      <c r="K116" s="439">
        <v>171.55</v>
      </c>
      <c r="L116" s="439">
        <v>168.2</v>
      </c>
      <c r="M116" s="439">
        <v>11.641209999999999</v>
      </c>
    </row>
    <row r="117" spans="1:13">
      <c r="A117" s="245">
        <v>107</v>
      </c>
      <c r="B117" s="442" t="s">
        <v>83</v>
      </c>
      <c r="C117" s="439">
        <v>157.15</v>
      </c>
      <c r="D117" s="440">
        <v>158.58333333333334</v>
      </c>
      <c r="E117" s="440">
        <v>155.31666666666669</v>
      </c>
      <c r="F117" s="440">
        <v>153.48333333333335</v>
      </c>
      <c r="G117" s="440">
        <v>150.2166666666667</v>
      </c>
      <c r="H117" s="440">
        <v>160.41666666666669</v>
      </c>
      <c r="I117" s="440">
        <v>163.68333333333334</v>
      </c>
      <c r="J117" s="440">
        <v>165.51666666666668</v>
      </c>
      <c r="K117" s="439">
        <v>161.85</v>
      </c>
      <c r="L117" s="439">
        <v>156.75</v>
      </c>
      <c r="M117" s="439">
        <v>301.53987999999998</v>
      </c>
    </row>
    <row r="118" spans="1:13">
      <c r="A118" s="245">
        <v>108</v>
      </c>
      <c r="B118" s="442" t="s">
        <v>336</v>
      </c>
      <c r="C118" s="439">
        <v>410.85</v>
      </c>
      <c r="D118" s="440">
        <v>414.36666666666662</v>
      </c>
      <c r="E118" s="440">
        <v>404.13333333333321</v>
      </c>
      <c r="F118" s="440">
        <v>397.41666666666657</v>
      </c>
      <c r="G118" s="440">
        <v>387.18333333333317</v>
      </c>
      <c r="H118" s="440">
        <v>421.08333333333326</v>
      </c>
      <c r="I118" s="440">
        <v>431.31666666666672</v>
      </c>
      <c r="J118" s="440">
        <v>438.0333333333333</v>
      </c>
      <c r="K118" s="439">
        <v>424.6</v>
      </c>
      <c r="L118" s="439">
        <v>407.65</v>
      </c>
      <c r="M118" s="439">
        <v>5.7213500000000002</v>
      </c>
    </row>
    <row r="119" spans="1:13">
      <c r="A119" s="245">
        <v>109</v>
      </c>
      <c r="B119" s="442" t="s">
        <v>820</v>
      </c>
      <c r="C119" s="439">
        <v>3944.85</v>
      </c>
      <c r="D119" s="440">
        <v>3953.1</v>
      </c>
      <c r="E119" s="440">
        <v>3917.2</v>
      </c>
      <c r="F119" s="440">
        <v>3889.5499999999997</v>
      </c>
      <c r="G119" s="440">
        <v>3853.6499999999996</v>
      </c>
      <c r="H119" s="440">
        <v>3980.75</v>
      </c>
      <c r="I119" s="440">
        <v>4016.6500000000005</v>
      </c>
      <c r="J119" s="440">
        <v>4044.3</v>
      </c>
      <c r="K119" s="439">
        <v>3989</v>
      </c>
      <c r="L119" s="439">
        <v>3925.45</v>
      </c>
      <c r="M119" s="439">
        <v>2.8026399999999998</v>
      </c>
    </row>
    <row r="120" spans="1:13">
      <c r="A120" s="245">
        <v>110</v>
      </c>
      <c r="B120" s="442" t="s">
        <v>84</v>
      </c>
      <c r="C120" s="439">
        <v>1712.7</v>
      </c>
      <c r="D120" s="440">
        <v>1714.3500000000001</v>
      </c>
      <c r="E120" s="440">
        <v>1688.7500000000002</v>
      </c>
      <c r="F120" s="440">
        <v>1664.8000000000002</v>
      </c>
      <c r="G120" s="440">
        <v>1639.2000000000003</v>
      </c>
      <c r="H120" s="440">
        <v>1738.3000000000002</v>
      </c>
      <c r="I120" s="440">
        <v>1763.9</v>
      </c>
      <c r="J120" s="440">
        <v>1787.8500000000001</v>
      </c>
      <c r="K120" s="439">
        <v>1739.95</v>
      </c>
      <c r="L120" s="439">
        <v>1690.4</v>
      </c>
      <c r="M120" s="439">
        <v>8.3959100000000007</v>
      </c>
    </row>
    <row r="121" spans="1:13">
      <c r="A121" s="245">
        <v>111</v>
      </c>
      <c r="B121" s="442" t="s">
        <v>85</v>
      </c>
      <c r="C121" s="439">
        <v>684.7</v>
      </c>
      <c r="D121" s="440">
        <v>686.15</v>
      </c>
      <c r="E121" s="440">
        <v>675.09999999999991</v>
      </c>
      <c r="F121" s="440">
        <v>665.49999999999989</v>
      </c>
      <c r="G121" s="440">
        <v>654.44999999999982</v>
      </c>
      <c r="H121" s="440">
        <v>695.75</v>
      </c>
      <c r="I121" s="440">
        <v>706.8</v>
      </c>
      <c r="J121" s="440">
        <v>716.40000000000009</v>
      </c>
      <c r="K121" s="439">
        <v>697.2</v>
      </c>
      <c r="L121" s="439">
        <v>676.55</v>
      </c>
      <c r="M121" s="439">
        <v>25.739699999999999</v>
      </c>
    </row>
    <row r="122" spans="1:13">
      <c r="A122" s="245">
        <v>112</v>
      </c>
      <c r="B122" s="442" t="s">
        <v>232</v>
      </c>
      <c r="C122" s="439">
        <v>851.15</v>
      </c>
      <c r="D122" s="440">
        <v>850.55000000000007</v>
      </c>
      <c r="E122" s="440">
        <v>842.70000000000016</v>
      </c>
      <c r="F122" s="440">
        <v>834.25000000000011</v>
      </c>
      <c r="G122" s="440">
        <v>826.4000000000002</v>
      </c>
      <c r="H122" s="440">
        <v>859.00000000000011</v>
      </c>
      <c r="I122" s="440">
        <v>866.85</v>
      </c>
      <c r="J122" s="440">
        <v>875.30000000000007</v>
      </c>
      <c r="K122" s="439">
        <v>858.4</v>
      </c>
      <c r="L122" s="439">
        <v>842.1</v>
      </c>
      <c r="M122" s="439">
        <v>2.5375899999999998</v>
      </c>
    </row>
    <row r="123" spans="1:13">
      <c r="A123" s="245">
        <v>113</v>
      </c>
      <c r="B123" s="442" t="s">
        <v>337</v>
      </c>
      <c r="C123" s="439">
        <v>764.1</v>
      </c>
      <c r="D123" s="440">
        <v>765.23333333333323</v>
      </c>
      <c r="E123" s="440">
        <v>722.06666666666649</v>
      </c>
      <c r="F123" s="440">
        <v>680.0333333333333</v>
      </c>
      <c r="G123" s="440">
        <v>636.86666666666656</v>
      </c>
      <c r="H123" s="440">
        <v>807.26666666666642</v>
      </c>
      <c r="I123" s="440">
        <v>850.43333333333317</v>
      </c>
      <c r="J123" s="440">
        <v>892.46666666666636</v>
      </c>
      <c r="K123" s="439">
        <v>808.4</v>
      </c>
      <c r="L123" s="439">
        <v>723.2</v>
      </c>
      <c r="M123" s="439">
        <v>13.828950000000001</v>
      </c>
    </row>
    <row r="124" spans="1:13">
      <c r="A124" s="245">
        <v>114</v>
      </c>
      <c r="B124" s="442" t="s">
        <v>233</v>
      </c>
      <c r="C124" s="439">
        <v>429.65</v>
      </c>
      <c r="D124" s="440">
        <v>428.13333333333338</v>
      </c>
      <c r="E124" s="440">
        <v>423.76666666666677</v>
      </c>
      <c r="F124" s="440">
        <v>417.88333333333338</v>
      </c>
      <c r="G124" s="440">
        <v>413.51666666666677</v>
      </c>
      <c r="H124" s="440">
        <v>434.01666666666677</v>
      </c>
      <c r="I124" s="440">
        <v>438.38333333333344</v>
      </c>
      <c r="J124" s="440">
        <v>444.26666666666677</v>
      </c>
      <c r="K124" s="439">
        <v>432.5</v>
      </c>
      <c r="L124" s="439">
        <v>422.25</v>
      </c>
      <c r="M124" s="439">
        <v>19.049849999999999</v>
      </c>
    </row>
    <row r="125" spans="1:13">
      <c r="A125" s="245">
        <v>115</v>
      </c>
      <c r="B125" s="442" t="s">
        <v>86</v>
      </c>
      <c r="C125" s="439">
        <v>846.55</v>
      </c>
      <c r="D125" s="440">
        <v>841</v>
      </c>
      <c r="E125" s="440">
        <v>832</v>
      </c>
      <c r="F125" s="440">
        <v>817.45</v>
      </c>
      <c r="G125" s="440">
        <v>808.45</v>
      </c>
      <c r="H125" s="440">
        <v>855.55</v>
      </c>
      <c r="I125" s="440">
        <v>864.55</v>
      </c>
      <c r="J125" s="440">
        <v>879.09999999999991</v>
      </c>
      <c r="K125" s="439">
        <v>850</v>
      </c>
      <c r="L125" s="439">
        <v>826.45</v>
      </c>
      <c r="M125" s="439">
        <v>15.810890000000001</v>
      </c>
    </row>
    <row r="126" spans="1:13">
      <c r="A126" s="245">
        <v>116</v>
      </c>
      <c r="B126" s="442" t="s">
        <v>338</v>
      </c>
      <c r="C126" s="439">
        <v>829.55</v>
      </c>
      <c r="D126" s="440">
        <v>827.2166666666667</v>
      </c>
      <c r="E126" s="440">
        <v>820.43333333333339</v>
      </c>
      <c r="F126" s="440">
        <v>811.31666666666672</v>
      </c>
      <c r="G126" s="440">
        <v>804.53333333333342</v>
      </c>
      <c r="H126" s="440">
        <v>836.33333333333337</v>
      </c>
      <c r="I126" s="440">
        <v>843.11666666666667</v>
      </c>
      <c r="J126" s="440">
        <v>852.23333333333335</v>
      </c>
      <c r="K126" s="439">
        <v>834</v>
      </c>
      <c r="L126" s="439">
        <v>818.1</v>
      </c>
      <c r="M126" s="439">
        <v>1.00437</v>
      </c>
    </row>
    <row r="127" spans="1:13">
      <c r="A127" s="245">
        <v>117</v>
      </c>
      <c r="B127" s="442" t="s">
        <v>339</v>
      </c>
      <c r="C127" s="439">
        <v>115.95</v>
      </c>
      <c r="D127" s="440">
        <v>116.06666666666668</v>
      </c>
      <c r="E127" s="440">
        <v>113.73333333333335</v>
      </c>
      <c r="F127" s="440">
        <v>111.51666666666667</v>
      </c>
      <c r="G127" s="440">
        <v>109.18333333333334</v>
      </c>
      <c r="H127" s="440">
        <v>118.28333333333336</v>
      </c>
      <c r="I127" s="440">
        <v>120.6166666666667</v>
      </c>
      <c r="J127" s="440">
        <v>122.83333333333337</v>
      </c>
      <c r="K127" s="439">
        <v>118.4</v>
      </c>
      <c r="L127" s="439">
        <v>113.85</v>
      </c>
      <c r="M127" s="439">
        <v>11.69806</v>
      </c>
    </row>
    <row r="128" spans="1:13">
      <c r="A128" s="245">
        <v>118</v>
      </c>
      <c r="B128" s="442" t="s">
        <v>340</v>
      </c>
      <c r="C128" s="439">
        <v>111.2</v>
      </c>
      <c r="D128" s="440">
        <v>112.01666666666667</v>
      </c>
      <c r="E128" s="440">
        <v>110.18333333333334</v>
      </c>
      <c r="F128" s="440">
        <v>109.16666666666667</v>
      </c>
      <c r="G128" s="440">
        <v>107.33333333333334</v>
      </c>
      <c r="H128" s="440">
        <v>113.03333333333333</v>
      </c>
      <c r="I128" s="440">
        <v>114.86666666666667</v>
      </c>
      <c r="J128" s="440">
        <v>115.88333333333333</v>
      </c>
      <c r="K128" s="439">
        <v>113.85</v>
      </c>
      <c r="L128" s="439">
        <v>111</v>
      </c>
      <c r="M128" s="439">
        <v>34.284990000000001</v>
      </c>
    </row>
    <row r="129" spans="1:13">
      <c r="A129" s="245">
        <v>119</v>
      </c>
      <c r="B129" s="442" t="s">
        <v>341</v>
      </c>
      <c r="C129" s="439">
        <v>749.95</v>
      </c>
      <c r="D129" s="440">
        <v>755.88333333333333</v>
      </c>
      <c r="E129" s="440">
        <v>739.06666666666661</v>
      </c>
      <c r="F129" s="440">
        <v>728.18333333333328</v>
      </c>
      <c r="G129" s="440">
        <v>711.36666666666656</v>
      </c>
      <c r="H129" s="440">
        <v>766.76666666666665</v>
      </c>
      <c r="I129" s="440">
        <v>783.58333333333348</v>
      </c>
      <c r="J129" s="440">
        <v>794.4666666666667</v>
      </c>
      <c r="K129" s="439">
        <v>772.7</v>
      </c>
      <c r="L129" s="439">
        <v>745</v>
      </c>
      <c r="M129" s="439">
        <v>2.3925399999999999</v>
      </c>
    </row>
    <row r="130" spans="1:13">
      <c r="A130" s="245">
        <v>120</v>
      </c>
      <c r="B130" s="442" t="s">
        <v>92</v>
      </c>
      <c r="C130" s="439">
        <v>308.8</v>
      </c>
      <c r="D130" s="440">
        <v>306.63333333333338</v>
      </c>
      <c r="E130" s="440">
        <v>302.36666666666679</v>
      </c>
      <c r="F130" s="440">
        <v>295.93333333333339</v>
      </c>
      <c r="G130" s="440">
        <v>291.6666666666668</v>
      </c>
      <c r="H130" s="440">
        <v>313.06666666666678</v>
      </c>
      <c r="I130" s="440">
        <v>317.33333333333331</v>
      </c>
      <c r="J130" s="440">
        <v>323.76666666666677</v>
      </c>
      <c r="K130" s="439">
        <v>310.89999999999998</v>
      </c>
      <c r="L130" s="439">
        <v>300.2</v>
      </c>
      <c r="M130" s="439">
        <v>100.01848</v>
      </c>
    </row>
    <row r="131" spans="1:13">
      <c r="A131" s="245">
        <v>121</v>
      </c>
      <c r="B131" s="442" t="s">
        <v>87</v>
      </c>
      <c r="C131" s="439">
        <v>574.79999999999995</v>
      </c>
      <c r="D131" s="440">
        <v>573.2833333333333</v>
      </c>
      <c r="E131" s="440">
        <v>570.56666666666661</v>
      </c>
      <c r="F131" s="440">
        <v>566.33333333333326</v>
      </c>
      <c r="G131" s="440">
        <v>563.61666666666656</v>
      </c>
      <c r="H131" s="440">
        <v>577.51666666666665</v>
      </c>
      <c r="I131" s="440">
        <v>580.23333333333335</v>
      </c>
      <c r="J131" s="440">
        <v>584.4666666666667</v>
      </c>
      <c r="K131" s="439">
        <v>576</v>
      </c>
      <c r="L131" s="439">
        <v>569.04999999999995</v>
      </c>
      <c r="M131" s="439">
        <v>17.74944</v>
      </c>
    </row>
    <row r="132" spans="1:13">
      <c r="A132" s="245">
        <v>122</v>
      </c>
      <c r="B132" s="442" t="s">
        <v>234</v>
      </c>
      <c r="C132" s="439">
        <v>1859</v>
      </c>
      <c r="D132" s="440">
        <v>1844.9000000000003</v>
      </c>
      <c r="E132" s="440">
        <v>1806.0000000000007</v>
      </c>
      <c r="F132" s="440">
        <v>1753.0000000000005</v>
      </c>
      <c r="G132" s="440">
        <v>1714.1000000000008</v>
      </c>
      <c r="H132" s="440">
        <v>1897.9000000000005</v>
      </c>
      <c r="I132" s="440">
        <v>1936.8000000000002</v>
      </c>
      <c r="J132" s="440">
        <v>1989.8000000000004</v>
      </c>
      <c r="K132" s="439">
        <v>1883.8</v>
      </c>
      <c r="L132" s="439">
        <v>1791.9</v>
      </c>
      <c r="M132" s="439">
        <v>2.66439</v>
      </c>
    </row>
    <row r="133" spans="1:13">
      <c r="A133" s="245">
        <v>123</v>
      </c>
      <c r="B133" s="442" t="s">
        <v>342</v>
      </c>
      <c r="C133" s="439">
        <v>1775.1</v>
      </c>
      <c r="D133" s="440">
        <v>1788.3666666666668</v>
      </c>
      <c r="E133" s="440">
        <v>1756.7333333333336</v>
      </c>
      <c r="F133" s="440">
        <v>1738.3666666666668</v>
      </c>
      <c r="G133" s="440">
        <v>1706.7333333333336</v>
      </c>
      <c r="H133" s="440">
        <v>1806.7333333333336</v>
      </c>
      <c r="I133" s="440">
        <v>1838.3666666666668</v>
      </c>
      <c r="J133" s="440">
        <v>1856.7333333333336</v>
      </c>
      <c r="K133" s="439">
        <v>1820</v>
      </c>
      <c r="L133" s="439">
        <v>1770</v>
      </c>
      <c r="M133" s="439">
        <v>11.71025</v>
      </c>
    </row>
    <row r="134" spans="1:13">
      <c r="A134" s="245">
        <v>124</v>
      </c>
      <c r="B134" s="442" t="s">
        <v>343</v>
      </c>
      <c r="C134" s="439">
        <v>183.3</v>
      </c>
      <c r="D134" s="440">
        <v>183.54999999999998</v>
      </c>
      <c r="E134" s="440">
        <v>180.74999999999997</v>
      </c>
      <c r="F134" s="440">
        <v>178.2</v>
      </c>
      <c r="G134" s="440">
        <v>175.39999999999998</v>
      </c>
      <c r="H134" s="440">
        <v>186.09999999999997</v>
      </c>
      <c r="I134" s="440">
        <v>188.89999999999998</v>
      </c>
      <c r="J134" s="440">
        <v>191.44999999999996</v>
      </c>
      <c r="K134" s="439">
        <v>186.35</v>
      </c>
      <c r="L134" s="439">
        <v>181</v>
      </c>
      <c r="M134" s="439">
        <v>21.398219999999998</v>
      </c>
    </row>
    <row r="135" spans="1:13">
      <c r="A135" s="245">
        <v>125</v>
      </c>
      <c r="B135" s="442" t="s">
        <v>828</v>
      </c>
      <c r="C135" s="439">
        <v>203.6</v>
      </c>
      <c r="D135" s="440">
        <v>202.08333333333334</v>
      </c>
      <c r="E135" s="440">
        <v>198.16666666666669</v>
      </c>
      <c r="F135" s="440">
        <v>192.73333333333335</v>
      </c>
      <c r="G135" s="440">
        <v>188.81666666666669</v>
      </c>
      <c r="H135" s="440">
        <v>207.51666666666668</v>
      </c>
      <c r="I135" s="440">
        <v>211.43333333333337</v>
      </c>
      <c r="J135" s="440">
        <v>216.86666666666667</v>
      </c>
      <c r="K135" s="439">
        <v>206</v>
      </c>
      <c r="L135" s="439">
        <v>196.65</v>
      </c>
      <c r="M135" s="439">
        <v>8.4976199999999995</v>
      </c>
    </row>
    <row r="136" spans="1:13">
      <c r="A136" s="245">
        <v>126</v>
      </c>
      <c r="B136" s="442" t="s">
        <v>740</v>
      </c>
      <c r="C136" s="439">
        <v>979.6</v>
      </c>
      <c r="D136" s="440">
        <v>982.58333333333337</v>
      </c>
      <c r="E136" s="440">
        <v>965.61666666666679</v>
      </c>
      <c r="F136" s="440">
        <v>951.63333333333344</v>
      </c>
      <c r="G136" s="440">
        <v>934.66666666666686</v>
      </c>
      <c r="H136" s="440">
        <v>996.56666666666672</v>
      </c>
      <c r="I136" s="440">
        <v>1013.5333333333332</v>
      </c>
      <c r="J136" s="440">
        <v>1027.5166666666667</v>
      </c>
      <c r="K136" s="439">
        <v>999.55</v>
      </c>
      <c r="L136" s="439">
        <v>968.6</v>
      </c>
      <c r="M136" s="439">
        <v>2.61313</v>
      </c>
    </row>
    <row r="137" spans="1:13">
      <c r="A137" s="245">
        <v>127</v>
      </c>
      <c r="B137" s="442" t="s">
        <v>345</v>
      </c>
      <c r="C137" s="439">
        <v>556.45000000000005</v>
      </c>
      <c r="D137" s="440">
        <v>556.19999999999993</v>
      </c>
      <c r="E137" s="440">
        <v>549.24999999999989</v>
      </c>
      <c r="F137" s="440">
        <v>542.04999999999995</v>
      </c>
      <c r="G137" s="440">
        <v>535.09999999999991</v>
      </c>
      <c r="H137" s="440">
        <v>563.39999999999986</v>
      </c>
      <c r="I137" s="440">
        <v>570.34999999999991</v>
      </c>
      <c r="J137" s="440">
        <v>577.54999999999984</v>
      </c>
      <c r="K137" s="439">
        <v>563.15</v>
      </c>
      <c r="L137" s="439">
        <v>549</v>
      </c>
      <c r="M137" s="439">
        <v>3.0129999999999999</v>
      </c>
    </row>
    <row r="138" spans="1:13">
      <c r="A138" s="245">
        <v>128</v>
      </c>
      <c r="B138" s="442" t="s">
        <v>89</v>
      </c>
      <c r="C138" s="439">
        <v>15.55</v>
      </c>
      <c r="D138" s="440">
        <v>15.549999999999999</v>
      </c>
      <c r="E138" s="440">
        <v>15.099999999999998</v>
      </c>
      <c r="F138" s="440">
        <v>14.649999999999999</v>
      </c>
      <c r="G138" s="440">
        <v>14.199999999999998</v>
      </c>
      <c r="H138" s="440">
        <v>15.999999999999998</v>
      </c>
      <c r="I138" s="440">
        <v>16.449999999999996</v>
      </c>
      <c r="J138" s="440">
        <v>16.899999999999999</v>
      </c>
      <c r="K138" s="439">
        <v>16</v>
      </c>
      <c r="L138" s="439">
        <v>15.1</v>
      </c>
      <c r="M138" s="439">
        <v>138.86816999999999</v>
      </c>
    </row>
    <row r="139" spans="1:13">
      <c r="A139" s="245">
        <v>129</v>
      </c>
      <c r="B139" s="442" t="s">
        <v>346</v>
      </c>
      <c r="C139" s="439">
        <v>209.9</v>
      </c>
      <c r="D139" s="440">
        <v>212.06666666666669</v>
      </c>
      <c r="E139" s="440">
        <v>206.93333333333339</v>
      </c>
      <c r="F139" s="440">
        <v>203.9666666666667</v>
      </c>
      <c r="G139" s="440">
        <v>198.8333333333334</v>
      </c>
      <c r="H139" s="440">
        <v>215.03333333333339</v>
      </c>
      <c r="I139" s="440">
        <v>220.16666666666666</v>
      </c>
      <c r="J139" s="440">
        <v>223.13333333333338</v>
      </c>
      <c r="K139" s="439">
        <v>217.2</v>
      </c>
      <c r="L139" s="439">
        <v>209.1</v>
      </c>
      <c r="M139" s="439">
        <v>3.7896000000000001</v>
      </c>
    </row>
    <row r="140" spans="1:13">
      <c r="A140" s="245">
        <v>130</v>
      </c>
      <c r="B140" s="442" t="s">
        <v>90</v>
      </c>
      <c r="C140" s="439">
        <v>4313.05</v>
      </c>
      <c r="D140" s="440">
        <v>4341.5333333333338</v>
      </c>
      <c r="E140" s="440">
        <v>4267.7166666666672</v>
      </c>
      <c r="F140" s="440">
        <v>4222.3833333333332</v>
      </c>
      <c r="G140" s="440">
        <v>4148.5666666666666</v>
      </c>
      <c r="H140" s="440">
        <v>4386.8666666666677</v>
      </c>
      <c r="I140" s="440">
        <v>4460.6833333333352</v>
      </c>
      <c r="J140" s="440">
        <v>4506.0166666666682</v>
      </c>
      <c r="K140" s="439">
        <v>4415.3500000000004</v>
      </c>
      <c r="L140" s="439">
        <v>4296.2</v>
      </c>
      <c r="M140" s="439">
        <v>7.9867999999999997</v>
      </c>
    </row>
    <row r="141" spans="1:13">
      <c r="A141" s="245">
        <v>131</v>
      </c>
      <c r="B141" s="442" t="s">
        <v>347</v>
      </c>
      <c r="C141" s="439">
        <v>4244.8500000000004</v>
      </c>
      <c r="D141" s="440">
        <v>4228.3</v>
      </c>
      <c r="E141" s="440">
        <v>4196.6000000000004</v>
      </c>
      <c r="F141" s="440">
        <v>4148.3500000000004</v>
      </c>
      <c r="G141" s="440">
        <v>4116.6500000000005</v>
      </c>
      <c r="H141" s="440">
        <v>4276.55</v>
      </c>
      <c r="I141" s="440">
        <v>4308.2499999999991</v>
      </c>
      <c r="J141" s="440">
        <v>4356.5</v>
      </c>
      <c r="K141" s="439">
        <v>4260</v>
      </c>
      <c r="L141" s="439">
        <v>4180.05</v>
      </c>
      <c r="M141" s="439">
        <v>1.5808800000000001</v>
      </c>
    </row>
    <row r="142" spans="1:13">
      <c r="A142" s="245">
        <v>132</v>
      </c>
      <c r="B142" s="442" t="s">
        <v>348</v>
      </c>
      <c r="C142" s="439">
        <v>3194.75</v>
      </c>
      <c r="D142" s="440">
        <v>3206.5833333333335</v>
      </c>
      <c r="E142" s="440">
        <v>3153.166666666667</v>
      </c>
      <c r="F142" s="440">
        <v>3111.5833333333335</v>
      </c>
      <c r="G142" s="440">
        <v>3058.166666666667</v>
      </c>
      <c r="H142" s="440">
        <v>3248.166666666667</v>
      </c>
      <c r="I142" s="440">
        <v>3301.5833333333339</v>
      </c>
      <c r="J142" s="440">
        <v>3343.166666666667</v>
      </c>
      <c r="K142" s="439">
        <v>3260</v>
      </c>
      <c r="L142" s="439">
        <v>3165</v>
      </c>
      <c r="M142" s="439">
        <v>2.50604</v>
      </c>
    </row>
    <row r="143" spans="1:13">
      <c r="A143" s="245">
        <v>133</v>
      </c>
      <c r="B143" s="442" t="s">
        <v>93</v>
      </c>
      <c r="C143" s="439">
        <v>5410.85</v>
      </c>
      <c r="D143" s="440">
        <v>5431.9666666666672</v>
      </c>
      <c r="E143" s="440">
        <v>5380.8833333333341</v>
      </c>
      <c r="F143" s="440">
        <v>5350.916666666667</v>
      </c>
      <c r="G143" s="440">
        <v>5299.8333333333339</v>
      </c>
      <c r="H143" s="440">
        <v>5461.9333333333343</v>
      </c>
      <c r="I143" s="440">
        <v>5513.0166666666664</v>
      </c>
      <c r="J143" s="440">
        <v>5542.9833333333345</v>
      </c>
      <c r="K143" s="439">
        <v>5483.05</v>
      </c>
      <c r="L143" s="439">
        <v>5402</v>
      </c>
      <c r="M143" s="439">
        <v>5.6881500000000003</v>
      </c>
    </row>
    <row r="144" spans="1:13">
      <c r="A144" s="245">
        <v>134</v>
      </c>
      <c r="B144" s="442" t="s">
        <v>349</v>
      </c>
      <c r="C144" s="439">
        <v>438.55</v>
      </c>
      <c r="D144" s="440">
        <v>438.93333333333334</v>
      </c>
      <c r="E144" s="440">
        <v>433.86666666666667</v>
      </c>
      <c r="F144" s="440">
        <v>429.18333333333334</v>
      </c>
      <c r="G144" s="440">
        <v>424.11666666666667</v>
      </c>
      <c r="H144" s="440">
        <v>443.61666666666667</v>
      </c>
      <c r="I144" s="440">
        <v>448.68333333333339</v>
      </c>
      <c r="J144" s="440">
        <v>453.36666666666667</v>
      </c>
      <c r="K144" s="439">
        <v>444</v>
      </c>
      <c r="L144" s="439">
        <v>434.25</v>
      </c>
      <c r="M144" s="439">
        <v>3.2972800000000002</v>
      </c>
    </row>
    <row r="145" spans="1:13">
      <c r="A145" s="245">
        <v>135</v>
      </c>
      <c r="B145" s="442" t="s">
        <v>350</v>
      </c>
      <c r="C145" s="439">
        <v>118</v>
      </c>
      <c r="D145" s="440">
        <v>118.3</v>
      </c>
      <c r="E145" s="440">
        <v>117.14999999999999</v>
      </c>
      <c r="F145" s="440">
        <v>116.3</v>
      </c>
      <c r="G145" s="440">
        <v>115.14999999999999</v>
      </c>
      <c r="H145" s="440">
        <v>119.14999999999999</v>
      </c>
      <c r="I145" s="440">
        <v>120.3</v>
      </c>
      <c r="J145" s="440">
        <v>121.14999999999999</v>
      </c>
      <c r="K145" s="439">
        <v>119.45</v>
      </c>
      <c r="L145" s="439">
        <v>117.45</v>
      </c>
      <c r="M145" s="439">
        <v>5.58446</v>
      </c>
    </row>
    <row r="146" spans="1:13">
      <c r="A146" s="245">
        <v>136</v>
      </c>
      <c r="B146" s="442" t="s">
        <v>829</v>
      </c>
      <c r="C146" s="439">
        <v>254.55</v>
      </c>
      <c r="D146" s="440">
        <v>256.31666666666666</v>
      </c>
      <c r="E146" s="440">
        <v>251.23333333333335</v>
      </c>
      <c r="F146" s="440">
        <v>247.91666666666669</v>
      </c>
      <c r="G146" s="440">
        <v>242.83333333333337</v>
      </c>
      <c r="H146" s="440">
        <v>259.63333333333333</v>
      </c>
      <c r="I146" s="440">
        <v>264.7166666666667</v>
      </c>
      <c r="J146" s="440">
        <v>268.0333333333333</v>
      </c>
      <c r="K146" s="439">
        <v>261.39999999999998</v>
      </c>
      <c r="L146" s="439">
        <v>253</v>
      </c>
      <c r="M146" s="439">
        <v>4.9136600000000001</v>
      </c>
    </row>
    <row r="147" spans="1:13">
      <c r="A147" s="245">
        <v>137</v>
      </c>
      <c r="B147" s="442" t="s">
        <v>742</v>
      </c>
      <c r="C147" s="439">
        <v>1878.45</v>
      </c>
      <c r="D147" s="440">
        <v>1863.1499999999999</v>
      </c>
      <c r="E147" s="440">
        <v>1836.2999999999997</v>
      </c>
      <c r="F147" s="440">
        <v>1794.1499999999999</v>
      </c>
      <c r="G147" s="440">
        <v>1767.2999999999997</v>
      </c>
      <c r="H147" s="440">
        <v>1905.2999999999997</v>
      </c>
      <c r="I147" s="440">
        <v>1932.1499999999996</v>
      </c>
      <c r="J147" s="440">
        <v>1974.2999999999997</v>
      </c>
      <c r="K147" s="439">
        <v>1890</v>
      </c>
      <c r="L147" s="439">
        <v>1821</v>
      </c>
      <c r="M147" s="439">
        <v>0.18473999999999999</v>
      </c>
    </row>
    <row r="148" spans="1:13">
      <c r="A148" s="245">
        <v>138</v>
      </c>
      <c r="B148" s="442" t="s">
        <v>235</v>
      </c>
      <c r="C148" s="439">
        <v>74</v>
      </c>
      <c r="D148" s="440">
        <v>74.283333333333331</v>
      </c>
      <c r="E148" s="440">
        <v>73.066666666666663</v>
      </c>
      <c r="F148" s="440">
        <v>72.133333333333326</v>
      </c>
      <c r="G148" s="440">
        <v>70.916666666666657</v>
      </c>
      <c r="H148" s="440">
        <v>75.216666666666669</v>
      </c>
      <c r="I148" s="440">
        <v>76.433333333333337</v>
      </c>
      <c r="J148" s="440">
        <v>77.366666666666674</v>
      </c>
      <c r="K148" s="439">
        <v>75.5</v>
      </c>
      <c r="L148" s="439">
        <v>73.349999999999994</v>
      </c>
      <c r="M148" s="439">
        <v>24.4864</v>
      </c>
    </row>
    <row r="149" spans="1:13">
      <c r="A149" s="245">
        <v>139</v>
      </c>
      <c r="B149" s="442" t="s">
        <v>94</v>
      </c>
      <c r="C149" s="439">
        <v>2763.5</v>
      </c>
      <c r="D149" s="440">
        <v>2763.7333333333336</v>
      </c>
      <c r="E149" s="440">
        <v>2740.416666666667</v>
      </c>
      <c r="F149" s="440">
        <v>2717.3333333333335</v>
      </c>
      <c r="G149" s="440">
        <v>2694.0166666666669</v>
      </c>
      <c r="H149" s="440">
        <v>2786.8166666666671</v>
      </c>
      <c r="I149" s="440">
        <v>2810.1333333333337</v>
      </c>
      <c r="J149" s="440">
        <v>2833.2166666666672</v>
      </c>
      <c r="K149" s="439">
        <v>2787.05</v>
      </c>
      <c r="L149" s="439">
        <v>2740.65</v>
      </c>
      <c r="M149" s="439">
        <v>6.4674199999999997</v>
      </c>
    </row>
    <row r="150" spans="1:13">
      <c r="A150" s="245">
        <v>140</v>
      </c>
      <c r="B150" s="442" t="s">
        <v>351</v>
      </c>
      <c r="C150" s="439">
        <v>214.1</v>
      </c>
      <c r="D150" s="440">
        <v>213.20000000000002</v>
      </c>
      <c r="E150" s="440">
        <v>208.90000000000003</v>
      </c>
      <c r="F150" s="440">
        <v>203.70000000000002</v>
      </c>
      <c r="G150" s="440">
        <v>199.40000000000003</v>
      </c>
      <c r="H150" s="440">
        <v>218.40000000000003</v>
      </c>
      <c r="I150" s="440">
        <v>222.70000000000005</v>
      </c>
      <c r="J150" s="440">
        <v>227.90000000000003</v>
      </c>
      <c r="K150" s="439">
        <v>217.5</v>
      </c>
      <c r="L150" s="439">
        <v>208</v>
      </c>
      <c r="M150" s="439">
        <v>2.4828700000000001</v>
      </c>
    </row>
    <row r="151" spans="1:13">
      <c r="A151" s="245">
        <v>141</v>
      </c>
      <c r="B151" s="442" t="s">
        <v>236</v>
      </c>
      <c r="C151" s="439">
        <v>534.75</v>
      </c>
      <c r="D151" s="440">
        <v>537.35</v>
      </c>
      <c r="E151" s="440">
        <v>529.40000000000009</v>
      </c>
      <c r="F151" s="440">
        <v>524.05000000000007</v>
      </c>
      <c r="G151" s="440">
        <v>516.10000000000014</v>
      </c>
      <c r="H151" s="440">
        <v>542.70000000000005</v>
      </c>
      <c r="I151" s="440">
        <v>550.65000000000009</v>
      </c>
      <c r="J151" s="440">
        <v>556</v>
      </c>
      <c r="K151" s="439">
        <v>545.29999999999995</v>
      </c>
      <c r="L151" s="439">
        <v>532</v>
      </c>
      <c r="M151" s="439">
        <v>6.9375600000000004</v>
      </c>
    </row>
    <row r="152" spans="1:13">
      <c r="A152" s="245">
        <v>142</v>
      </c>
      <c r="B152" s="442" t="s">
        <v>237</v>
      </c>
      <c r="C152" s="439">
        <v>1566.5</v>
      </c>
      <c r="D152" s="440">
        <v>1579.5666666666666</v>
      </c>
      <c r="E152" s="440">
        <v>1542.1333333333332</v>
      </c>
      <c r="F152" s="440">
        <v>1517.7666666666667</v>
      </c>
      <c r="G152" s="440">
        <v>1480.3333333333333</v>
      </c>
      <c r="H152" s="440">
        <v>1603.9333333333332</v>
      </c>
      <c r="I152" s="440">
        <v>1641.3666666666666</v>
      </c>
      <c r="J152" s="440">
        <v>1665.7333333333331</v>
      </c>
      <c r="K152" s="439">
        <v>1617</v>
      </c>
      <c r="L152" s="439">
        <v>1555.2</v>
      </c>
      <c r="M152" s="439">
        <v>2.3141799999999999</v>
      </c>
    </row>
    <row r="153" spans="1:13">
      <c r="A153" s="245">
        <v>143</v>
      </c>
      <c r="B153" s="442" t="s">
        <v>238</v>
      </c>
      <c r="C153" s="439">
        <v>84.1</v>
      </c>
      <c r="D153" s="440">
        <v>84.36666666666666</v>
      </c>
      <c r="E153" s="440">
        <v>83.433333333333323</v>
      </c>
      <c r="F153" s="440">
        <v>82.766666666666666</v>
      </c>
      <c r="G153" s="440">
        <v>81.833333333333329</v>
      </c>
      <c r="H153" s="440">
        <v>85.033333333333317</v>
      </c>
      <c r="I153" s="440">
        <v>85.966666666666654</v>
      </c>
      <c r="J153" s="440">
        <v>86.633333333333312</v>
      </c>
      <c r="K153" s="439">
        <v>85.3</v>
      </c>
      <c r="L153" s="439">
        <v>83.7</v>
      </c>
      <c r="M153" s="439">
        <v>29.729369999999999</v>
      </c>
    </row>
    <row r="154" spans="1:13">
      <c r="A154" s="245">
        <v>144</v>
      </c>
      <c r="B154" s="442" t="s">
        <v>95</v>
      </c>
      <c r="C154" s="439">
        <v>95.65</v>
      </c>
      <c r="D154" s="440">
        <v>95.333333333333329</v>
      </c>
      <c r="E154" s="440">
        <v>94.216666666666654</v>
      </c>
      <c r="F154" s="440">
        <v>92.783333333333331</v>
      </c>
      <c r="G154" s="440">
        <v>91.666666666666657</v>
      </c>
      <c r="H154" s="440">
        <v>96.766666666666652</v>
      </c>
      <c r="I154" s="440">
        <v>97.883333333333326</v>
      </c>
      <c r="J154" s="440">
        <v>99.316666666666649</v>
      </c>
      <c r="K154" s="439">
        <v>96.45</v>
      </c>
      <c r="L154" s="439">
        <v>93.9</v>
      </c>
      <c r="M154" s="439">
        <v>10.14565</v>
      </c>
    </row>
    <row r="155" spans="1:13">
      <c r="A155" s="245">
        <v>145</v>
      </c>
      <c r="B155" s="442" t="s">
        <v>352</v>
      </c>
      <c r="C155" s="439">
        <v>700.1</v>
      </c>
      <c r="D155" s="440">
        <v>704.81666666666661</v>
      </c>
      <c r="E155" s="440">
        <v>691.98333333333323</v>
      </c>
      <c r="F155" s="440">
        <v>683.86666666666667</v>
      </c>
      <c r="G155" s="440">
        <v>671.0333333333333</v>
      </c>
      <c r="H155" s="440">
        <v>712.93333333333317</v>
      </c>
      <c r="I155" s="440">
        <v>725.76666666666665</v>
      </c>
      <c r="J155" s="440">
        <v>733.8833333333331</v>
      </c>
      <c r="K155" s="439">
        <v>717.65</v>
      </c>
      <c r="L155" s="439">
        <v>696.7</v>
      </c>
      <c r="M155" s="439">
        <v>0.86695</v>
      </c>
    </row>
    <row r="156" spans="1:13">
      <c r="A156" s="245">
        <v>146</v>
      </c>
      <c r="B156" s="442" t="s">
        <v>96</v>
      </c>
      <c r="C156" s="439">
        <v>1209.95</v>
      </c>
      <c r="D156" s="440">
        <v>1214.7166666666665</v>
      </c>
      <c r="E156" s="440">
        <v>1203.4333333333329</v>
      </c>
      <c r="F156" s="440">
        <v>1196.9166666666665</v>
      </c>
      <c r="G156" s="440">
        <v>1185.633333333333</v>
      </c>
      <c r="H156" s="440">
        <v>1221.2333333333329</v>
      </c>
      <c r="I156" s="440">
        <v>1232.5166666666662</v>
      </c>
      <c r="J156" s="440">
        <v>1239.0333333333328</v>
      </c>
      <c r="K156" s="439">
        <v>1226</v>
      </c>
      <c r="L156" s="439">
        <v>1208.2</v>
      </c>
      <c r="M156" s="439">
        <v>10.56888</v>
      </c>
    </row>
    <row r="157" spans="1:13">
      <c r="A157" s="245">
        <v>147</v>
      </c>
      <c r="B157" s="442" t="s">
        <v>97</v>
      </c>
      <c r="C157" s="439">
        <v>193.3</v>
      </c>
      <c r="D157" s="440">
        <v>192.83333333333334</v>
      </c>
      <c r="E157" s="440">
        <v>191.66666666666669</v>
      </c>
      <c r="F157" s="440">
        <v>190.03333333333333</v>
      </c>
      <c r="G157" s="440">
        <v>188.86666666666667</v>
      </c>
      <c r="H157" s="440">
        <v>194.4666666666667</v>
      </c>
      <c r="I157" s="440">
        <v>195.63333333333338</v>
      </c>
      <c r="J157" s="440">
        <v>197.26666666666671</v>
      </c>
      <c r="K157" s="439">
        <v>194</v>
      </c>
      <c r="L157" s="439">
        <v>191.2</v>
      </c>
      <c r="M157" s="439">
        <v>16.36347</v>
      </c>
    </row>
    <row r="158" spans="1:13">
      <c r="A158" s="245">
        <v>148</v>
      </c>
      <c r="B158" s="442" t="s">
        <v>354</v>
      </c>
      <c r="C158" s="439">
        <v>382.35</v>
      </c>
      <c r="D158" s="440">
        <v>387.41666666666669</v>
      </c>
      <c r="E158" s="440">
        <v>369.93333333333339</v>
      </c>
      <c r="F158" s="440">
        <v>357.51666666666671</v>
      </c>
      <c r="G158" s="440">
        <v>340.03333333333342</v>
      </c>
      <c r="H158" s="440">
        <v>399.83333333333337</v>
      </c>
      <c r="I158" s="440">
        <v>417.31666666666661</v>
      </c>
      <c r="J158" s="440">
        <v>429.73333333333335</v>
      </c>
      <c r="K158" s="439">
        <v>404.9</v>
      </c>
      <c r="L158" s="439">
        <v>375</v>
      </c>
      <c r="M158" s="439">
        <v>45.140949999999997</v>
      </c>
    </row>
    <row r="159" spans="1:13">
      <c r="A159" s="245">
        <v>149</v>
      </c>
      <c r="B159" s="442" t="s">
        <v>98</v>
      </c>
      <c r="C159" s="439">
        <v>86</v>
      </c>
      <c r="D159" s="440">
        <v>86.233333333333334</v>
      </c>
      <c r="E159" s="440">
        <v>85.266666666666666</v>
      </c>
      <c r="F159" s="440">
        <v>84.533333333333331</v>
      </c>
      <c r="G159" s="440">
        <v>83.566666666666663</v>
      </c>
      <c r="H159" s="440">
        <v>86.966666666666669</v>
      </c>
      <c r="I159" s="440">
        <v>87.933333333333337</v>
      </c>
      <c r="J159" s="440">
        <v>88.666666666666671</v>
      </c>
      <c r="K159" s="439">
        <v>87.2</v>
      </c>
      <c r="L159" s="439">
        <v>85.5</v>
      </c>
      <c r="M159" s="439">
        <v>161.32266999999999</v>
      </c>
    </row>
    <row r="160" spans="1:13">
      <c r="A160" s="245">
        <v>150</v>
      </c>
      <c r="B160" s="442" t="s">
        <v>355</v>
      </c>
      <c r="C160" s="439">
        <v>2891.35</v>
      </c>
      <c r="D160" s="440">
        <v>2907.7333333333336</v>
      </c>
      <c r="E160" s="440">
        <v>2868.0666666666671</v>
      </c>
      <c r="F160" s="440">
        <v>2844.7833333333333</v>
      </c>
      <c r="G160" s="440">
        <v>2805.1166666666668</v>
      </c>
      <c r="H160" s="440">
        <v>2931.0166666666673</v>
      </c>
      <c r="I160" s="440">
        <v>2970.6833333333334</v>
      </c>
      <c r="J160" s="440">
        <v>2993.9666666666676</v>
      </c>
      <c r="K160" s="439">
        <v>2947.4</v>
      </c>
      <c r="L160" s="439">
        <v>2884.45</v>
      </c>
      <c r="M160" s="439">
        <v>0.56999</v>
      </c>
    </row>
    <row r="161" spans="1:13">
      <c r="A161" s="245">
        <v>151</v>
      </c>
      <c r="B161" s="442" t="s">
        <v>356</v>
      </c>
      <c r="C161" s="439">
        <v>500</v>
      </c>
      <c r="D161" s="440">
        <v>498.66666666666669</v>
      </c>
      <c r="E161" s="440">
        <v>493.33333333333337</v>
      </c>
      <c r="F161" s="440">
        <v>486.66666666666669</v>
      </c>
      <c r="G161" s="440">
        <v>481.33333333333337</v>
      </c>
      <c r="H161" s="440">
        <v>505.33333333333337</v>
      </c>
      <c r="I161" s="440">
        <v>510.66666666666674</v>
      </c>
      <c r="J161" s="440">
        <v>517.33333333333337</v>
      </c>
      <c r="K161" s="439">
        <v>504</v>
      </c>
      <c r="L161" s="439">
        <v>492</v>
      </c>
      <c r="M161" s="439">
        <v>2.3842500000000002</v>
      </c>
    </row>
    <row r="162" spans="1:13">
      <c r="A162" s="245">
        <v>152</v>
      </c>
      <c r="B162" s="442" t="s">
        <v>357</v>
      </c>
      <c r="C162" s="439">
        <v>167.05</v>
      </c>
      <c r="D162" s="440">
        <v>168.68333333333334</v>
      </c>
      <c r="E162" s="440">
        <v>164.56666666666666</v>
      </c>
      <c r="F162" s="440">
        <v>162.08333333333331</v>
      </c>
      <c r="G162" s="440">
        <v>157.96666666666664</v>
      </c>
      <c r="H162" s="440">
        <v>171.16666666666669</v>
      </c>
      <c r="I162" s="440">
        <v>175.28333333333336</v>
      </c>
      <c r="J162" s="440">
        <v>177.76666666666671</v>
      </c>
      <c r="K162" s="439">
        <v>172.8</v>
      </c>
      <c r="L162" s="439">
        <v>166.2</v>
      </c>
      <c r="M162" s="439">
        <v>5.2911799999999998</v>
      </c>
    </row>
    <row r="163" spans="1:13">
      <c r="A163" s="245">
        <v>153</v>
      </c>
      <c r="B163" s="442" t="s">
        <v>358</v>
      </c>
      <c r="C163" s="439">
        <v>164.45</v>
      </c>
      <c r="D163" s="440">
        <v>165.5</v>
      </c>
      <c r="E163" s="440">
        <v>162.25</v>
      </c>
      <c r="F163" s="440">
        <v>160.05000000000001</v>
      </c>
      <c r="G163" s="440">
        <v>156.80000000000001</v>
      </c>
      <c r="H163" s="440">
        <v>167.7</v>
      </c>
      <c r="I163" s="440">
        <v>170.95</v>
      </c>
      <c r="J163" s="440">
        <v>173.14999999999998</v>
      </c>
      <c r="K163" s="439">
        <v>168.75</v>
      </c>
      <c r="L163" s="439">
        <v>163.30000000000001</v>
      </c>
      <c r="M163" s="439">
        <v>26.261949999999999</v>
      </c>
    </row>
    <row r="164" spans="1:13">
      <c r="A164" s="245">
        <v>154</v>
      </c>
      <c r="B164" s="442" t="s">
        <v>359</v>
      </c>
      <c r="C164" s="439">
        <v>232.6</v>
      </c>
      <c r="D164" s="440">
        <v>233.30000000000004</v>
      </c>
      <c r="E164" s="440">
        <v>230.60000000000008</v>
      </c>
      <c r="F164" s="440">
        <v>228.60000000000005</v>
      </c>
      <c r="G164" s="440">
        <v>225.90000000000009</v>
      </c>
      <c r="H164" s="440">
        <v>235.30000000000007</v>
      </c>
      <c r="I164" s="440">
        <v>238.00000000000006</v>
      </c>
      <c r="J164" s="440">
        <v>240.00000000000006</v>
      </c>
      <c r="K164" s="439">
        <v>236</v>
      </c>
      <c r="L164" s="439">
        <v>231.3</v>
      </c>
      <c r="M164" s="439">
        <v>17.003769999999999</v>
      </c>
    </row>
    <row r="165" spans="1:13">
      <c r="A165" s="245">
        <v>155</v>
      </c>
      <c r="B165" s="442" t="s">
        <v>239</v>
      </c>
      <c r="C165" s="439">
        <v>11.35</v>
      </c>
      <c r="D165" s="440">
        <v>11.033333333333333</v>
      </c>
      <c r="E165" s="440">
        <v>10.416666666666666</v>
      </c>
      <c r="F165" s="440">
        <v>9.4833333333333325</v>
      </c>
      <c r="G165" s="440">
        <v>8.8666666666666654</v>
      </c>
      <c r="H165" s="440">
        <v>11.966666666666667</v>
      </c>
      <c r="I165" s="440">
        <v>12.583333333333334</v>
      </c>
      <c r="J165" s="440">
        <v>13.516666666666667</v>
      </c>
      <c r="K165" s="439">
        <v>11.65</v>
      </c>
      <c r="L165" s="439">
        <v>10.1</v>
      </c>
      <c r="M165" s="439">
        <v>819.27086999999995</v>
      </c>
    </row>
    <row r="166" spans="1:13">
      <c r="A166" s="245">
        <v>156</v>
      </c>
      <c r="B166" s="442" t="s">
        <v>240</v>
      </c>
      <c r="C166" s="439">
        <v>72.650000000000006</v>
      </c>
      <c r="D166" s="440">
        <v>71.283333333333346</v>
      </c>
      <c r="E166" s="440">
        <v>69.916666666666686</v>
      </c>
      <c r="F166" s="440">
        <v>67.183333333333337</v>
      </c>
      <c r="G166" s="440">
        <v>65.816666666666677</v>
      </c>
      <c r="H166" s="440">
        <v>74.016666666666694</v>
      </c>
      <c r="I166" s="440">
        <v>75.38333333333334</v>
      </c>
      <c r="J166" s="440">
        <v>78.116666666666703</v>
      </c>
      <c r="K166" s="439">
        <v>72.650000000000006</v>
      </c>
      <c r="L166" s="439">
        <v>68.55</v>
      </c>
      <c r="M166" s="439">
        <v>74.789240000000007</v>
      </c>
    </row>
    <row r="167" spans="1:13">
      <c r="A167" s="245">
        <v>157</v>
      </c>
      <c r="B167" s="442" t="s">
        <v>99</v>
      </c>
      <c r="C167" s="439">
        <v>163</v>
      </c>
      <c r="D167" s="440">
        <v>163.91666666666666</v>
      </c>
      <c r="E167" s="440">
        <v>161.63333333333333</v>
      </c>
      <c r="F167" s="440">
        <v>160.26666666666668</v>
      </c>
      <c r="G167" s="440">
        <v>157.98333333333335</v>
      </c>
      <c r="H167" s="440">
        <v>165.2833333333333</v>
      </c>
      <c r="I167" s="440">
        <v>167.56666666666666</v>
      </c>
      <c r="J167" s="440">
        <v>168.93333333333328</v>
      </c>
      <c r="K167" s="439">
        <v>166.2</v>
      </c>
      <c r="L167" s="439">
        <v>162.55000000000001</v>
      </c>
      <c r="M167" s="439">
        <v>143.68529000000001</v>
      </c>
    </row>
    <row r="168" spans="1:13">
      <c r="A168" s="245">
        <v>158</v>
      </c>
      <c r="B168" s="442" t="s">
        <v>360</v>
      </c>
      <c r="C168" s="439">
        <v>318.14999999999998</v>
      </c>
      <c r="D168" s="440">
        <v>319.38333333333333</v>
      </c>
      <c r="E168" s="440">
        <v>314.76666666666665</v>
      </c>
      <c r="F168" s="440">
        <v>311.38333333333333</v>
      </c>
      <c r="G168" s="440">
        <v>306.76666666666665</v>
      </c>
      <c r="H168" s="440">
        <v>322.76666666666665</v>
      </c>
      <c r="I168" s="440">
        <v>327.38333333333333</v>
      </c>
      <c r="J168" s="440">
        <v>330.76666666666665</v>
      </c>
      <c r="K168" s="439">
        <v>324</v>
      </c>
      <c r="L168" s="439">
        <v>316</v>
      </c>
      <c r="M168" s="439">
        <v>1.7051799999999999</v>
      </c>
    </row>
    <row r="169" spans="1:13">
      <c r="A169" s="245">
        <v>159</v>
      </c>
      <c r="B169" s="442" t="s">
        <v>361</v>
      </c>
      <c r="C169" s="439">
        <v>285.95</v>
      </c>
      <c r="D169" s="440">
        <v>282.63333333333333</v>
      </c>
      <c r="E169" s="440">
        <v>275.41666666666663</v>
      </c>
      <c r="F169" s="440">
        <v>264.88333333333333</v>
      </c>
      <c r="G169" s="440">
        <v>257.66666666666663</v>
      </c>
      <c r="H169" s="440">
        <v>293.16666666666663</v>
      </c>
      <c r="I169" s="440">
        <v>300.38333333333333</v>
      </c>
      <c r="J169" s="440">
        <v>310.91666666666663</v>
      </c>
      <c r="K169" s="439">
        <v>289.85000000000002</v>
      </c>
      <c r="L169" s="439">
        <v>272.10000000000002</v>
      </c>
      <c r="M169" s="439">
        <v>4.6076100000000002</v>
      </c>
    </row>
    <row r="170" spans="1:13">
      <c r="A170" s="245">
        <v>160</v>
      </c>
      <c r="B170" s="442" t="s">
        <v>744</v>
      </c>
      <c r="C170" s="439">
        <v>4635.3999999999996</v>
      </c>
      <c r="D170" s="440">
        <v>4663.9833333333336</v>
      </c>
      <c r="E170" s="440">
        <v>4596.416666666667</v>
      </c>
      <c r="F170" s="440">
        <v>4557.4333333333334</v>
      </c>
      <c r="G170" s="440">
        <v>4489.8666666666668</v>
      </c>
      <c r="H170" s="440">
        <v>4702.9666666666672</v>
      </c>
      <c r="I170" s="440">
        <v>4770.5333333333328</v>
      </c>
      <c r="J170" s="440">
        <v>4809.5166666666673</v>
      </c>
      <c r="K170" s="439">
        <v>4731.55</v>
      </c>
      <c r="L170" s="439">
        <v>4625</v>
      </c>
      <c r="M170" s="439">
        <v>0.55208000000000002</v>
      </c>
    </row>
    <row r="171" spans="1:13">
      <c r="A171" s="245">
        <v>161</v>
      </c>
      <c r="B171" s="442" t="s">
        <v>102</v>
      </c>
      <c r="C171" s="439">
        <v>30.6</v>
      </c>
      <c r="D171" s="440">
        <v>29.533333333333331</v>
      </c>
      <c r="E171" s="440">
        <v>27.666666666666664</v>
      </c>
      <c r="F171" s="440">
        <v>24.733333333333334</v>
      </c>
      <c r="G171" s="440">
        <v>22.866666666666667</v>
      </c>
      <c r="H171" s="440">
        <v>32.466666666666661</v>
      </c>
      <c r="I171" s="440">
        <v>34.333333333333329</v>
      </c>
      <c r="J171" s="440">
        <v>37.266666666666659</v>
      </c>
      <c r="K171" s="439">
        <v>31.4</v>
      </c>
      <c r="L171" s="439">
        <v>26.6</v>
      </c>
      <c r="M171" s="439">
        <v>1575.0138999999999</v>
      </c>
    </row>
    <row r="172" spans="1:13">
      <c r="A172" s="245">
        <v>162</v>
      </c>
      <c r="B172" s="442" t="s">
        <v>362</v>
      </c>
      <c r="C172" s="439">
        <v>3078.85</v>
      </c>
      <c r="D172" s="440">
        <v>3091.3000000000006</v>
      </c>
      <c r="E172" s="440">
        <v>3062.6000000000013</v>
      </c>
      <c r="F172" s="440">
        <v>3046.3500000000008</v>
      </c>
      <c r="G172" s="440">
        <v>3017.6500000000015</v>
      </c>
      <c r="H172" s="440">
        <v>3107.5500000000011</v>
      </c>
      <c r="I172" s="440">
        <v>3136.2500000000009</v>
      </c>
      <c r="J172" s="440">
        <v>3152.5000000000009</v>
      </c>
      <c r="K172" s="439">
        <v>3120</v>
      </c>
      <c r="L172" s="439">
        <v>3075.05</v>
      </c>
      <c r="M172" s="439">
        <v>0.21693000000000001</v>
      </c>
    </row>
    <row r="173" spans="1:13">
      <c r="A173" s="245">
        <v>163</v>
      </c>
      <c r="B173" s="442" t="s">
        <v>745</v>
      </c>
      <c r="C173" s="439">
        <v>199.9</v>
      </c>
      <c r="D173" s="440">
        <v>201.7833333333333</v>
      </c>
      <c r="E173" s="440">
        <v>197.56666666666661</v>
      </c>
      <c r="F173" s="440">
        <v>195.23333333333329</v>
      </c>
      <c r="G173" s="440">
        <v>191.01666666666659</v>
      </c>
      <c r="H173" s="440">
        <v>204.11666666666662</v>
      </c>
      <c r="I173" s="440">
        <v>208.33333333333331</v>
      </c>
      <c r="J173" s="440">
        <v>210.66666666666663</v>
      </c>
      <c r="K173" s="439">
        <v>206</v>
      </c>
      <c r="L173" s="439">
        <v>199.45</v>
      </c>
      <c r="M173" s="439">
        <v>3.3989500000000001</v>
      </c>
    </row>
    <row r="174" spans="1:13">
      <c r="A174" s="245">
        <v>164</v>
      </c>
      <c r="B174" s="442" t="s">
        <v>363</v>
      </c>
      <c r="C174" s="439">
        <v>2996.35</v>
      </c>
      <c r="D174" s="440">
        <v>3001.5</v>
      </c>
      <c r="E174" s="440">
        <v>2965</v>
      </c>
      <c r="F174" s="440">
        <v>2933.65</v>
      </c>
      <c r="G174" s="440">
        <v>2897.15</v>
      </c>
      <c r="H174" s="440">
        <v>3032.85</v>
      </c>
      <c r="I174" s="440">
        <v>3069.35</v>
      </c>
      <c r="J174" s="440">
        <v>3100.7</v>
      </c>
      <c r="K174" s="439">
        <v>3038</v>
      </c>
      <c r="L174" s="439">
        <v>2970.15</v>
      </c>
      <c r="M174" s="439">
        <v>0.47276000000000001</v>
      </c>
    </row>
    <row r="175" spans="1:13">
      <c r="A175" s="245">
        <v>165</v>
      </c>
      <c r="B175" s="442" t="s">
        <v>241</v>
      </c>
      <c r="C175" s="439">
        <v>194.85</v>
      </c>
      <c r="D175" s="440">
        <v>195.11666666666667</v>
      </c>
      <c r="E175" s="440">
        <v>193.23333333333335</v>
      </c>
      <c r="F175" s="440">
        <v>191.61666666666667</v>
      </c>
      <c r="G175" s="440">
        <v>189.73333333333335</v>
      </c>
      <c r="H175" s="440">
        <v>196.73333333333335</v>
      </c>
      <c r="I175" s="440">
        <v>198.61666666666667</v>
      </c>
      <c r="J175" s="440">
        <v>200.23333333333335</v>
      </c>
      <c r="K175" s="439">
        <v>197</v>
      </c>
      <c r="L175" s="439">
        <v>193.5</v>
      </c>
      <c r="M175" s="439">
        <v>2.19686</v>
      </c>
    </row>
    <row r="176" spans="1:13">
      <c r="A176" s="245">
        <v>166</v>
      </c>
      <c r="B176" s="442" t="s">
        <v>364</v>
      </c>
      <c r="C176" s="439">
        <v>5805.4</v>
      </c>
      <c r="D176" s="440">
        <v>5808.8166666666666</v>
      </c>
      <c r="E176" s="440">
        <v>5757.6333333333332</v>
      </c>
      <c r="F176" s="440">
        <v>5709.8666666666668</v>
      </c>
      <c r="G176" s="440">
        <v>5658.6833333333334</v>
      </c>
      <c r="H176" s="440">
        <v>5856.583333333333</v>
      </c>
      <c r="I176" s="440">
        <v>5907.7666666666655</v>
      </c>
      <c r="J176" s="440">
        <v>5955.5333333333328</v>
      </c>
      <c r="K176" s="439">
        <v>5860</v>
      </c>
      <c r="L176" s="439">
        <v>5761.05</v>
      </c>
      <c r="M176" s="439">
        <v>6.1830000000000003E-2</v>
      </c>
    </row>
    <row r="177" spans="1:13">
      <c r="A177" s="245">
        <v>167</v>
      </c>
      <c r="B177" s="442" t="s">
        <v>365</v>
      </c>
      <c r="C177" s="439">
        <v>1580.15</v>
      </c>
      <c r="D177" s="440">
        <v>1593.2333333333333</v>
      </c>
      <c r="E177" s="440">
        <v>1552.1166666666668</v>
      </c>
      <c r="F177" s="440">
        <v>1524.0833333333335</v>
      </c>
      <c r="G177" s="440">
        <v>1482.9666666666669</v>
      </c>
      <c r="H177" s="440">
        <v>1621.2666666666667</v>
      </c>
      <c r="I177" s="440">
        <v>1662.383333333333</v>
      </c>
      <c r="J177" s="440">
        <v>1690.4166666666665</v>
      </c>
      <c r="K177" s="439">
        <v>1634.35</v>
      </c>
      <c r="L177" s="439">
        <v>1565.2</v>
      </c>
      <c r="M177" s="439">
        <v>1.0690599999999999</v>
      </c>
    </row>
    <row r="178" spans="1:13">
      <c r="A178" s="245">
        <v>168</v>
      </c>
      <c r="B178" s="442" t="s">
        <v>100</v>
      </c>
      <c r="C178" s="439">
        <v>640.9</v>
      </c>
      <c r="D178" s="440">
        <v>642.65</v>
      </c>
      <c r="E178" s="440">
        <v>636.25</v>
      </c>
      <c r="F178" s="440">
        <v>631.6</v>
      </c>
      <c r="G178" s="440">
        <v>625.20000000000005</v>
      </c>
      <c r="H178" s="440">
        <v>647.29999999999995</v>
      </c>
      <c r="I178" s="440">
        <v>653.69999999999982</v>
      </c>
      <c r="J178" s="440">
        <v>658.34999999999991</v>
      </c>
      <c r="K178" s="439">
        <v>649.04999999999995</v>
      </c>
      <c r="L178" s="439">
        <v>638</v>
      </c>
      <c r="M178" s="439">
        <v>10.516679999999999</v>
      </c>
    </row>
    <row r="179" spans="1:13">
      <c r="A179" s="245">
        <v>169</v>
      </c>
      <c r="B179" s="442" t="s">
        <v>366</v>
      </c>
      <c r="C179" s="439">
        <v>942.2</v>
      </c>
      <c r="D179" s="440">
        <v>946.4</v>
      </c>
      <c r="E179" s="440">
        <v>934.8</v>
      </c>
      <c r="F179" s="440">
        <v>927.4</v>
      </c>
      <c r="G179" s="440">
        <v>915.8</v>
      </c>
      <c r="H179" s="440">
        <v>953.8</v>
      </c>
      <c r="I179" s="440">
        <v>965.40000000000009</v>
      </c>
      <c r="J179" s="440">
        <v>972.8</v>
      </c>
      <c r="K179" s="439">
        <v>958</v>
      </c>
      <c r="L179" s="439">
        <v>939</v>
      </c>
      <c r="M179" s="439">
        <v>0.69979999999999998</v>
      </c>
    </row>
    <row r="180" spans="1:13">
      <c r="A180" s="245">
        <v>170</v>
      </c>
      <c r="B180" s="442" t="s">
        <v>242</v>
      </c>
      <c r="C180" s="439">
        <v>549.54999999999995</v>
      </c>
      <c r="D180" s="440">
        <v>551.51666666666665</v>
      </c>
      <c r="E180" s="440">
        <v>546.2833333333333</v>
      </c>
      <c r="F180" s="440">
        <v>543.01666666666665</v>
      </c>
      <c r="G180" s="440">
        <v>537.7833333333333</v>
      </c>
      <c r="H180" s="440">
        <v>554.7833333333333</v>
      </c>
      <c r="I180" s="440">
        <v>560.01666666666665</v>
      </c>
      <c r="J180" s="440">
        <v>563.2833333333333</v>
      </c>
      <c r="K180" s="439">
        <v>556.75</v>
      </c>
      <c r="L180" s="439">
        <v>548.25</v>
      </c>
      <c r="M180" s="439">
        <v>1.9253199999999999</v>
      </c>
    </row>
    <row r="181" spans="1:13">
      <c r="A181" s="245">
        <v>171</v>
      </c>
      <c r="B181" s="442" t="s">
        <v>103</v>
      </c>
      <c r="C181" s="439">
        <v>933.7</v>
      </c>
      <c r="D181" s="440">
        <v>929.16666666666663</v>
      </c>
      <c r="E181" s="440">
        <v>921.0333333333333</v>
      </c>
      <c r="F181" s="440">
        <v>908.36666666666667</v>
      </c>
      <c r="G181" s="440">
        <v>900.23333333333335</v>
      </c>
      <c r="H181" s="440">
        <v>941.83333333333326</v>
      </c>
      <c r="I181" s="440">
        <v>949.9666666666667</v>
      </c>
      <c r="J181" s="440">
        <v>962.63333333333321</v>
      </c>
      <c r="K181" s="439">
        <v>937.3</v>
      </c>
      <c r="L181" s="439">
        <v>916.5</v>
      </c>
      <c r="M181" s="439">
        <v>15.373250000000001</v>
      </c>
    </row>
    <row r="182" spans="1:13">
      <c r="A182" s="245">
        <v>172</v>
      </c>
      <c r="B182" s="442" t="s">
        <v>243</v>
      </c>
      <c r="C182" s="439">
        <v>548.6</v>
      </c>
      <c r="D182" s="440">
        <v>549.1</v>
      </c>
      <c r="E182" s="440">
        <v>543.80000000000007</v>
      </c>
      <c r="F182" s="440">
        <v>539</v>
      </c>
      <c r="G182" s="440">
        <v>533.70000000000005</v>
      </c>
      <c r="H182" s="440">
        <v>553.90000000000009</v>
      </c>
      <c r="I182" s="440">
        <v>559.20000000000005</v>
      </c>
      <c r="J182" s="440">
        <v>564.00000000000011</v>
      </c>
      <c r="K182" s="439">
        <v>554.4</v>
      </c>
      <c r="L182" s="439">
        <v>544.29999999999995</v>
      </c>
      <c r="M182" s="439">
        <v>1.30148</v>
      </c>
    </row>
    <row r="183" spans="1:13">
      <c r="A183" s="245">
        <v>173</v>
      </c>
      <c r="B183" s="442" t="s">
        <v>244</v>
      </c>
      <c r="C183" s="439">
        <v>1432.35</v>
      </c>
      <c r="D183" s="440">
        <v>1427.8</v>
      </c>
      <c r="E183" s="440">
        <v>1416.6</v>
      </c>
      <c r="F183" s="440">
        <v>1400.85</v>
      </c>
      <c r="G183" s="440">
        <v>1389.6499999999999</v>
      </c>
      <c r="H183" s="440">
        <v>1443.55</v>
      </c>
      <c r="I183" s="440">
        <v>1454.7500000000002</v>
      </c>
      <c r="J183" s="440">
        <v>1470.5</v>
      </c>
      <c r="K183" s="439">
        <v>1439</v>
      </c>
      <c r="L183" s="439">
        <v>1412.05</v>
      </c>
      <c r="M183" s="439">
        <v>6.2080900000000003</v>
      </c>
    </row>
    <row r="184" spans="1:13">
      <c r="A184" s="245">
        <v>174</v>
      </c>
      <c r="B184" s="442" t="s">
        <v>367</v>
      </c>
      <c r="C184" s="439">
        <v>328.5</v>
      </c>
      <c r="D184" s="440">
        <v>329.83333333333331</v>
      </c>
      <c r="E184" s="440">
        <v>326.21666666666664</v>
      </c>
      <c r="F184" s="440">
        <v>323.93333333333334</v>
      </c>
      <c r="G184" s="440">
        <v>320.31666666666666</v>
      </c>
      <c r="H184" s="440">
        <v>332.11666666666662</v>
      </c>
      <c r="I184" s="440">
        <v>335.73333333333329</v>
      </c>
      <c r="J184" s="440">
        <v>338.01666666666659</v>
      </c>
      <c r="K184" s="439">
        <v>333.45</v>
      </c>
      <c r="L184" s="439">
        <v>327.55</v>
      </c>
      <c r="M184" s="439">
        <v>12.3101</v>
      </c>
    </row>
    <row r="185" spans="1:13">
      <c r="A185" s="245">
        <v>175</v>
      </c>
      <c r="B185" s="442" t="s">
        <v>245</v>
      </c>
      <c r="C185" s="439">
        <v>732.8</v>
      </c>
      <c r="D185" s="440">
        <v>736.1</v>
      </c>
      <c r="E185" s="440">
        <v>723.90000000000009</v>
      </c>
      <c r="F185" s="440">
        <v>715.00000000000011</v>
      </c>
      <c r="G185" s="440">
        <v>702.80000000000018</v>
      </c>
      <c r="H185" s="440">
        <v>745</v>
      </c>
      <c r="I185" s="440">
        <v>757.2</v>
      </c>
      <c r="J185" s="440">
        <v>766.09999999999991</v>
      </c>
      <c r="K185" s="439">
        <v>748.3</v>
      </c>
      <c r="L185" s="439">
        <v>727.2</v>
      </c>
      <c r="M185" s="439">
        <v>5.8207500000000003</v>
      </c>
    </row>
    <row r="186" spans="1:13">
      <c r="A186" s="245">
        <v>176</v>
      </c>
      <c r="B186" s="442" t="s">
        <v>104</v>
      </c>
      <c r="C186" s="439">
        <v>1495.25</v>
      </c>
      <c r="D186" s="440">
        <v>1499.4166666666667</v>
      </c>
      <c r="E186" s="440">
        <v>1483.8333333333335</v>
      </c>
      <c r="F186" s="440">
        <v>1472.4166666666667</v>
      </c>
      <c r="G186" s="440">
        <v>1456.8333333333335</v>
      </c>
      <c r="H186" s="440">
        <v>1510.8333333333335</v>
      </c>
      <c r="I186" s="440">
        <v>1526.416666666667</v>
      </c>
      <c r="J186" s="440">
        <v>1537.8333333333335</v>
      </c>
      <c r="K186" s="439">
        <v>1515</v>
      </c>
      <c r="L186" s="439">
        <v>1488</v>
      </c>
      <c r="M186" s="439">
        <v>8.1463000000000001</v>
      </c>
    </row>
    <row r="187" spans="1:13">
      <c r="A187" s="245">
        <v>177</v>
      </c>
      <c r="B187" s="442" t="s">
        <v>368</v>
      </c>
      <c r="C187" s="439">
        <v>403.95</v>
      </c>
      <c r="D187" s="440">
        <v>404.84999999999997</v>
      </c>
      <c r="E187" s="440">
        <v>400.89999999999992</v>
      </c>
      <c r="F187" s="440">
        <v>397.84999999999997</v>
      </c>
      <c r="G187" s="440">
        <v>393.89999999999992</v>
      </c>
      <c r="H187" s="440">
        <v>407.89999999999992</v>
      </c>
      <c r="I187" s="440">
        <v>411.84999999999997</v>
      </c>
      <c r="J187" s="440">
        <v>414.89999999999992</v>
      </c>
      <c r="K187" s="439">
        <v>408.8</v>
      </c>
      <c r="L187" s="439">
        <v>401.8</v>
      </c>
      <c r="M187" s="439">
        <v>6.80457</v>
      </c>
    </row>
    <row r="188" spans="1:13">
      <c r="A188" s="245">
        <v>178</v>
      </c>
      <c r="B188" s="442" t="s">
        <v>369</v>
      </c>
      <c r="C188" s="439">
        <v>156.80000000000001</v>
      </c>
      <c r="D188" s="440">
        <v>155.50000000000003</v>
      </c>
      <c r="E188" s="440">
        <v>151.60000000000005</v>
      </c>
      <c r="F188" s="440">
        <v>146.40000000000003</v>
      </c>
      <c r="G188" s="440">
        <v>142.50000000000006</v>
      </c>
      <c r="H188" s="440">
        <v>160.70000000000005</v>
      </c>
      <c r="I188" s="440">
        <v>164.60000000000002</v>
      </c>
      <c r="J188" s="440">
        <v>169.80000000000004</v>
      </c>
      <c r="K188" s="439">
        <v>159.4</v>
      </c>
      <c r="L188" s="439">
        <v>150.30000000000001</v>
      </c>
      <c r="M188" s="439">
        <v>113.42016</v>
      </c>
    </row>
    <row r="189" spans="1:13">
      <c r="A189" s="245">
        <v>179</v>
      </c>
      <c r="B189" s="442" t="s">
        <v>370</v>
      </c>
      <c r="C189" s="439">
        <v>1180.0999999999999</v>
      </c>
      <c r="D189" s="440">
        <v>1181.1333333333332</v>
      </c>
      <c r="E189" s="440">
        <v>1167.2666666666664</v>
      </c>
      <c r="F189" s="440">
        <v>1154.4333333333332</v>
      </c>
      <c r="G189" s="440">
        <v>1140.5666666666664</v>
      </c>
      <c r="H189" s="440">
        <v>1193.9666666666665</v>
      </c>
      <c r="I189" s="440">
        <v>1207.8333333333333</v>
      </c>
      <c r="J189" s="440">
        <v>1220.6666666666665</v>
      </c>
      <c r="K189" s="439">
        <v>1195</v>
      </c>
      <c r="L189" s="439">
        <v>1168.3</v>
      </c>
      <c r="M189" s="439">
        <v>0.33528999999999998</v>
      </c>
    </row>
    <row r="190" spans="1:13">
      <c r="A190" s="245">
        <v>180</v>
      </c>
      <c r="B190" s="442" t="s">
        <v>371</v>
      </c>
      <c r="C190" s="439">
        <v>419.55</v>
      </c>
      <c r="D190" s="440">
        <v>421.2</v>
      </c>
      <c r="E190" s="440">
        <v>415.4</v>
      </c>
      <c r="F190" s="440">
        <v>411.25</v>
      </c>
      <c r="G190" s="440">
        <v>405.45</v>
      </c>
      <c r="H190" s="440">
        <v>425.34999999999997</v>
      </c>
      <c r="I190" s="440">
        <v>431.15000000000003</v>
      </c>
      <c r="J190" s="440">
        <v>435.29999999999995</v>
      </c>
      <c r="K190" s="439">
        <v>427</v>
      </c>
      <c r="L190" s="439">
        <v>417.05</v>
      </c>
      <c r="M190" s="439">
        <v>2.6466599999999998</v>
      </c>
    </row>
    <row r="191" spans="1:13">
      <c r="A191" s="245">
        <v>181</v>
      </c>
      <c r="B191" s="442" t="s">
        <v>743</v>
      </c>
      <c r="C191" s="439">
        <v>170.5</v>
      </c>
      <c r="D191" s="440">
        <v>169.5</v>
      </c>
      <c r="E191" s="440">
        <v>167</v>
      </c>
      <c r="F191" s="440">
        <v>163.5</v>
      </c>
      <c r="G191" s="440">
        <v>161</v>
      </c>
      <c r="H191" s="440">
        <v>173</v>
      </c>
      <c r="I191" s="440">
        <v>175.5</v>
      </c>
      <c r="J191" s="440">
        <v>179</v>
      </c>
      <c r="K191" s="439">
        <v>172</v>
      </c>
      <c r="L191" s="439">
        <v>166</v>
      </c>
      <c r="M191" s="439">
        <v>5.8174200000000003</v>
      </c>
    </row>
    <row r="192" spans="1:13">
      <c r="A192" s="245">
        <v>182</v>
      </c>
      <c r="B192" s="442" t="s">
        <v>773</v>
      </c>
      <c r="C192" s="439">
        <v>1150.0999999999999</v>
      </c>
      <c r="D192" s="440">
        <v>1141</v>
      </c>
      <c r="E192" s="440">
        <v>1122.0999999999999</v>
      </c>
      <c r="F192" s="440">
        <v>1094.0999999999999</v>
      </c>
      <c r="G192" s="440">
        <v>1075.1999999999998</v>
      </c>
      <c r="H192" s="440">
        <v>1169</v>
      </c>
      <c r="I192" s="440">
        <v>1187.9000000000001</v>
      </c>
      <c r="J192" s="440">
        <v>1215.9000000000001</v>
      </c>
      <c r="K192" s="439">
        <v>1159.9000000000001</v>
      </c>
      <c r="L192" s="439">
        <v>1113</v>
      </c>
      <c r="M192" s="439">
        <v>0.81657999999999997</v>
      </c>
    </row>
    <row r="193" spans="1:13">
      <c r="A193" s="245">
        <v>183</v>
      </c>
      <c r="B193" s="442" t="s">
        <v>372</v>
      </c>
      <c r="C193" s="439">
        <v>648.70000000000005</v>
      </c>
      <c r="D193" s="440">
        <v>636.06666666666672</v>
      </c>
      <c r="E193" s="440">
        <v>618.13333333333344</v>
      </c>
      <c r="F193" s="440">
        <v>587.56666666666672</v>
      </c>
      <c r="G193" s="440">
        <v>569.63333333333344</v>
      </c>
      <c r="H193" s="440">
        <v>666.63333333333344</v>
      </c>
      <c r="I193" s="440">
        <v>684.56666666666661</v>
      </c>
      <c r="J193" s="440">
        <v>715.13333333333344</v>
      </c>
      <c r="K193" s="439">
        <v>654</v>
      </c>
      <c r="L193" s="439">
        <v>605.5</v>
      </c>
      <c r="M193" s="439">
        <v>105.14987000000001</v>
      </c>
    </row>
    <row r="194" spans="1:13">
      <c r="A194" s="245">
        <v>184</v>
      </c>
      <c r="B194" s="442" t="s">
        <v>373</v>
      </c>
      <c r="C194" s="439">
        <v>78.5</v>
      </c>
      <c r="D194" s="440">
        <v>78.649999999999991</v>
      </c>
      <c r="E194" s="440">
        <v>77.449999999999989</v>
      </c>
      <c r="F194" s="440">
        <v>76.399999999999991</v>
      </c>
      <c r="G194" s="440">
        <v>75.199999999999989</v>
      </c>
      <c r="H194" s="440">
        <v>79.699999999999989</v>
      </c>
      <c r="I194" s="440">
        <v>80.900000000000006</v>
      </c>
      <c r="J194" s="440">
        <v>81.949999999999989</v>
      </c>
      <c r="K194" s="439">
        <v>79.849999999999994</v>
      </c>
      <c r="L194" s="439">
        <v>77.599999999999994</v>
      </c>
      <c r="M194" s="439">
        <v>20.741219999999998</v>
      </c>
    </row>
    <row r="195" spans="1:13">
      <c r="A195" s="245">
        <v>185</v>
      </c>
      <c r="B195" s="442" t="s">
        <v>374</v>
      </c>
      <c r="C195" s="439">
        <v>372.7</v>
      </c>
      <c r="D195" s="440">
        <v>373.06666666666661</v>
      </c>
      <c r="E195" s="440">
        <v>368.53333333333319</v>
      </c>
      <c r="F195" s="440">
        <v>364.36666666666656</v>
      </c>
      <c r="G195" s="440">
        <v>359.83333333333314</v>
      </c>
      <c r="H195" s="440">
        <v>377.23333333333323</v>
      </c>
      <c r="I195" s="440">
        <v>381.76666666666665</v>
      </c>
      <c r="J195" s="440">
        <v>385.93333333333328</v>
      </c>
      <c r="K195" s="439">
        <v>377.6</v>
      </c>
      <c r="L195" s="439">
        <v>368.9</v>
      </c>
      <c r="M195" s="439">
        <v>5.7671900000000003</v>
      </c>
    </row>
    <row r="196" spans="1:13">
      <c r="A196" s="245">
        <v>186</v>
      </c>
      <c r="B196" s="442" t="s">
        <v>375</v>
      </c>
      <c r="C196" s="439">
        <v>118.95</v>
      </c>
      <c r="D196" s="440">
        <v>119.25</v>
      </c>
      <c r="E196" s="440">
        <v>114.2</v>
      </c>
      <c r="F196" s="440">
        <v>109.45</v>
      </c>
      <c r="G196" s="440">
        <v>104.4</v>
      </c>
      <c r="H196" s="440">
        <v>124</v>
      </c>
      <c r="I196" s="440">
        <v>129.05000000000001</v>
      </c>
      <c r="J196" s="440">
        <v>133.80000000000001</v>
      </c>
      <c r="K196" s="439">
        <v>124.3</v>
      </c>
      <c r="L196" s="439">
        <v>114.5</v>
      </c>
      <c r="M196" s="439">
        <v>67.987700000000004</v>
      </c>
    </row>
    <row r="197" spans="1:13">
      <c r="A197" s="245">
        <v>187</v>
      </c>
      <c r="B197" s="442" t="s">
        <v>376</v>
      </c>
      <c r="C197" s="439">
        <v>117</v>
      </c>
      <c r="D197" s="440">
        <v>117.5</v>
      </c>
      <c r="E197" s="440">
        <v>116</v>
      </c>
      <c r="F197" s="440">
        <v>115</v>
      </c>
      <c r="G197" s="440">
        <v>113.5</v>
      </c>
      <c r="H197" s="440">
        <v>118.5</v>
      </c>
      <c r="I197" s="440">
        <v>120</v>
      </c>
      <c r="J197" s="440">
        <v>121</v>
      </c>
      <c r="K197" s="439">
        <v>119</v>
      </c>
      <c r="L197" s="439">
        <v>116.5</v>
      </c>
      <c r="M197" s="439">
        <v>16.867629999999998</v>
      </c>
    </row>
    <row r="198" spans="1:13">
      <c r="A198" s="245">
        <v>188</v>
      </c>
      <c r="B198" s="442" t="s">
        <v>246</v>
      </c>
      <c r="C198" s="439">
        <v>318.85000000000002</v>
      </c>
      <c r="D198" s="440">
        <v>313.88333333333333</v>
      </c>
      <c r="E198" s="440">
        <v>305.86666666666667</v>
      </c>
      <c r="F198" s="440">
        <v>292.88333333333333</v>
      </c>
      <c r="G198" s="440">
        <v>284.86666666666667</v>
      </c>
      <c r="H198" s="440">
        <v>326.86666666666667</v>
      </c>
      <c r="I198" s="440">
        <v>334.88333333333333</v>
      </c>
      <c r="J198" s="440">
        <v>347.86666666666667</v>
      </c>
      <c r="K198" s="439">
        <v>321.89999999999998</v>
      </c>
      <c r="L198" s="439">
        <v>300.89999999999998</v>
      </c>
      <c r="M198" s="439">
        <v>51.923940000000002</v>
      </c>
    </row>
    <row r="199" spans="1:13">
      <c r="A199" s="245">
        <v>189</v>
      </c>
      <c r="B199" s="442" t="s">
        <v>377</v>
      </c>
      <c r="C199" s="439">
        <v>695.85</v>
      </c>
      <c r="D199" s="440">
        <v>699.08333333333337</v>
      </c>
      <c r="E199" s="440">
        <v>690.16666666666674</v>
      </c>
      <c r="F199" s="440">
        <v>684.48333333333335</v>
      </c>
      <c r="G199" s="440">
        <v>675.56666666666672</v>
      </c>
      <c r="H199" s="440">
        <v>704.76666666666677</v>
      </c>
      <c r="I199" s="440">
        <v>713.68333333333351</v>
      </c>
      <c r="J199" s="440">
        <v>719.36666666666679</v>
      </c>
      <c r="K199" s="439">
        <v>708</v>
      </c>
      <c r="L199" s="439">
        <v>693.4</v>
      </c>
      <c r="M199" s="439">
        <v>0.99085999999999996</v>
      </c>
    </row>
    <row r="200" spans="1:13">
      <c r="A200" s="245">
        <v>190</v>
      </c>
      <c r="B200" s="442" t="s">
        <v>247</v>
      </c>
      <c r="C200" s="439">
        <v>2264.75</v>
      </c>
      <c r="D200" s="440">
        <v>2282.6</v>
      </c>
      <c r="E200" s="440">
        <v>2230.1999999999998</v>
      </c>
      <c r="F200" s="440">
        <v>2195.65</v>
      </c>
      <c r="G200" s="440">
        <v>2143.25</v>
      </c>
      <c r="H200" s="440">
        <v>2317.1499999999996</v>
      </c>
      <c r="I200" s="440">
        <v>2369.5500000000002</v>
      </c>
      <c r="J200" s="440">
        <v>2404.0999999999995</v>
      </c>
      <c r="K200" s="439">
        <v>2335</v>
      </c>
      <c r="L200" s="439">
        <v>2248.0500000000002</v>
      </c>
      <c r="M200" s="439">
        <v>3.8214999999999999</v>
      </c>
    </row>
    <row r="201" spans="1:13">
      <c r="A201" s="245">
        <v>191</v>
      </c>
      <c r="B201" s="442" t="s">
        <v>107</v>
      </c>
      <c r="C201" s="439">
        <v>985.45</v>
      </c>
      <c r="D201" s="440">
        <v>987.2166666666667</v>
      </c>
      <c r="E201" s="440">
        <v>981.43333333333339</v>
      </c>
      <c r="F201" s="440">
        <v>977.41666666666674</v>
      </c>
      <c r="G201" s="440">
        <v>971.63333333333344</v>
      </c>
      <c r="H201" s="440">
        <v>991.23333333333335</v>
      </c>
      <c r="I201" s="440">
        <v>997.01666666666665</v>
      </c>
      <c r="J201" s="440">
        <v>1001.0333333333333</v>
      </c>
      <c r="K201" s="439">
        <v>993</v>
      </c>
      <c r="L201" s="439">
        <v>983.2</v>
      </c>
      <c r="M201" s="439">
        <v>25.590009999999999</v>
      </c>
    </row>
    <row r="202" spans="1:13">
      <c r="A202" s="245">
        <v>192</v>
      </c>
      <c r="B202" s="442" t="s">
        <v>248</v>
      </c>
      <c r="C202" s="439">
        <v>3083.75</v>
      </c>
      <c r="D202" s="440">
        <v>3091.5</v>
      </c>
      <c r="E202" s="440">
        <v>3063.2</v>
      </c>
      <c r="F202" s="440">
        <v>3042.6499999999996</v>
      </c>
      <c r="G202" s="440">
        <v>3014.3499999999995</v>
      </c>
      <c r="H202" s="440">
        <v>3112.05</v>
      </c>
      <c r="I202" s="440">
        <v>3140.3500000000004</v>
      </c>
      <c r="J202" s="440">
        <v>3160.9000000000005</v>
      </c>
      <c r="K202" s="439">
        <v>3119.8</v>
      </c>
      <c r="L202" s="439">
        <v>3070.95</v>
      </c>
      <c r="M202" s="439">
        <v>1.4990300000000001</v>
      </c>
    </row>
    <row r="203" spans="1:13">
      <c r="A203" s="245">
        <v>193</v>
      </c>
      <c r="B203" s="442" t="s">
        <v>109</v>
      </c>
      <c r="C203" s="439">
        <v>1490.25</v>
      </c>
      <c r="D203" s="440">
        <v>1487.0166666666667</v>
      </c>
      <c r="E203" s="440">
        <v>1478.0333333333333</v>
      </c>
      <c r="F203" s="440">
        <v>1465.8166666666666</v>
      </c>
      <c r="G203" s="440">
        <v>1456.8333333333333</v>
      </c>
      <c r="H203" s="440">
        <v>1499.2333333333333</v>
      </c>
      <c r="I203" s="440">
        <v>1508.2166666666665</v>
      </c>
      <c r="J203" s="440">
        <v>1520.4333333333334</v>
      </c>
      <c r="K203" s="439">
        <v>1496</v>
      </c>
      <c r="L203" s="439">
        <v>1474.8</v>
      </c>
      <c r="M203" s="439">
        <v>37.848010000000002</v>
      </c>
    </row>
    <row r="204" spans="1:13">
      <c r="A204" s="245">
        <v>194</v>
      </c>
      <c r="B204" s="442" t="s">
        <v>249</v>
      </c>
      <c r="C204" s="439">
        <v>692.55</v>
      </c>
      <c r="D204" s="440">
        <v>688.94999999999993</v>
      </c>
      <c r="E204" s="440">
        <v>683.89999999999986</v>
      </c>
      <c r="F204" s="440">
        <v>675.24999999999989</v>
      </c>
      <c r="G204" s="440">
        <v>670.19999999999982</v>
      </c>
      <c r="H204" s="440">
        <v>697.59999999999991</v>
      </c>
      <c r="I204" s="440">
        <v>702.64999999999986</v>
      </c>
      <c r="J204" s="440">
        <v>711.3</v>
      </c>
      <c r="K204" s="439">
        <v>694</v>
      </c>
      <c r="L204" s="439">
        <v>680.3</v>
      </c>
      <c r="M204" s="439">
        <v>26.138770000000001</v>
      </c>
    </row>
    <row r="205" spans="1:13">
      <c r="A205" s="245">
        <v>195</v>
      </c>
      <c r="B205" s="442" t="s">
        <v>382</v>
      </c>
      <c r="C205" s="439">
        <v>50.2</v>
      </c>
      <c r="D205" s="440">
        <v>50.416666666666664</v>
      </c>
      <c r="E205" s="440">
        <v>49.18333333333333</v>
      </c>
      <c r="F205" s="440">
        <v>48.166666666666664</v>
      </c>
      <c r="G205" s="440">
        <v>46.93333333333333</v>
      </c>
      <c r="H205" s="440">
        <v>51.43333333333333</v>
      </c>
      <c r="I205" s="440">
        <v>52.666666666666664</v>
      </c>
      <c r="J205" s="440">
        <v>53.68333333333333</v>
      </c>
      <c r="K205" s="439">
        <v>51.65</v>
      </c>
      <c r="L205" s="439">
        <v>49.4</v>
      </c>
      <c r="M205" s="439">
        <v>166.74609000000001</v>
      </c>
    </row>
    <row r="206" spans="1:13">
      <c r="A206" s="245">
        <v>196</v>
      </c>
      <c r="B206" s="442" t="s">
        <v>378</v>
      </c>
      <c r="C206" s="439">
        <v>27.75</v>
      </c>
      <c r="D206" s="440">
        <v>27.933333333333334</v>
      </c>
      <c r="E206" s="440">
        <v>27.366666666666667</v>
      </c>
      <c r="F206" s="440">
        <v>26.983333333333334</v>
      </c>
      <c r="G206" s="440">
        <v>26.416666666666668</v>
      </c>
      <c r="H206" s="440">
        <v>28.316666666666666</v>
      </c>
      <c r="I206" s="440">
        <v>28.883333333333336</v>
      </c>
      <c r="J206" s="440">
        <v>29.266666666666666</v>
      </c>
      <c r="K206" s="439">
        <v>28.5</v>
      </c>
      <c r="L206" s="439">
        <v>27.55</v>
      </c>
      <c r="M206" s="439">
        <v>171.84496999999999</v>
      </c>
    </row>
    <row r="207" spans="1:13">
      <c r="A207" s="245">
        <v>197</v>
      </c>
      <c r="B207" s="442" t="s">
        <v>379</v>
      </c>
      <c r="C207" s="439">
        <v>938.3</v>
      </c>
      <c r="D207" s="440">
        <v>928.4666666666667</v>
      </c>
      <c r="E207" s="440">
        <v>906.93333333333339</v>
      </c>
      <c r="F207" s="440">
        <v>875.56666666666672</v>
      </c>
      <c r="G207" s="440">
        <v>854.03333333333342</v>
      </c>
      <c r="H207" s="440">
        <v>959.83333333333337</v>
      </c>
      <c r="I207" s="440">
        <v>981.36666666666667</v>
      </c>
      <c r="J207" s="440">
        <v>1012.7333333333333</v>
      </c>
      <c r="K207" s="439">
        <v>950</v>
      </c>
      <c r="L207" s="439">
        <v>897.1</v>
      </c>
      <c r="M207" s="439">
        <v>2.3004199999999999</v>
      </c>
    </row>
    <row r="208" spans="1:13">
      <c r="A208" s="245">
        <v>198</v>
      </c>
      <c r="B208" s="442" t="s">
        <v>105</v>
      </c>
      <c r="C208" s="439">
        <v>1017.9</v>
      </c>
      <c r="D208" s="440">
        <v>1021.4333333333334</v>
      </c>
      <c r="E208" s="440">
        <v>1011.9666666666667</v>
      </c>
      <c r="F208" s="440">
        <v>1006.0333333333333</v>
      </c>
      <c r="G208" s="440">
        <v>996.56666666666661</v>
      </c>
      <c r="H208" s="440">
        <v>1027.3666666666668</v>
      </c>
      <c r="I208" s="440">
        <v>1036.8333333333335</v>
      </c>
      <c r="J208" s="440">
        <v>1042.7666666666669</v>
      </c>
      <c r="K208" s="439">
        <v>1030.9000000000001</v>
      </c>
      <c r="L208" s="439">
        <v>1015.5</v>
      </c>
      <c r="M208" s="439">
        <v>13.08405</v>
      </c>
    </row>
    <row r="209" spans="1:13">
      <c r="A209" s="245">
        <v>199</v>
      </c>
      <c r="B209" s="442" t="s">
        <v>380</v>
      </c>
      <c r="C209" s="439">
        <v>248.65</v>
      </c>
      <c r="D209" s="440">
        <v>249.25</v>
      </c>
      <c r="E209" s="440">
        <v>246.95</v>
      </c>
      <c r="F209" s="440">
        <v>245.25</v>
      </c>
      <c r="G209" s="440">
        <v>242.95</v>
      </c>
      <c r="H209" s="440">
        <v>250.95</v>
      </c>
      <c r="I209" s="440">
        <v>253.25</v>
      </c>
      <c r="J209" s="440">
        <v>254.95</v>
      </c>
      <c r="K209" s="439">
        <v>251.55</v>
      </c>
      <c r="L209" s="439">
        <v>247.55</v>
      </c>
      <c r="M209" s="439">
        <v>5.5533200000000003</v>
      </c>
    </row>
    <row r="210" spans="1:13">
      <c r="A210" s="245">
        <v>200</v>
      </c>
      <c r="B210" s="442" t="s">
        <v>381</v>
      </c>
      <c r="C210" s="439">
        <v>431.45</v>
      </c>
      <c r="D210" s="440">
        <v>428.48333333333335</v>
      </c>
      <c r="E210" s="440">
        <v>417.9666666666667</v>
      </c>
      <c r="F210" s="440">
        <v>404.48333333333335</v>
      </c>
      <c r="G210" s="440">
        <v>393.9666666666667</v>
      </c>
      <c r="H210" s="440">
        <v>441.9666666666667</v>
      </c>
      <c r="I210" s="440">
        <v>452.48333333333335</v>
      </c>
      <c r="J210" s="440">
        <v>465.9666666666667</v>
      </c>
      <c r="K210" s="439">
        <v>439</v>
      </c>
      <c r="L210" s="439">
        <v>415</v>
      </c>
      <c r="M210" s="439">
        <v>4.0714600000000001</v>
      </c>
    </row>
    <row r="211" spans="1:13">
      <c r="A211" s="245">
        <v>201</v>
      </c>
      <c r="B211" s="442" t="s">
        <v>110</v>
      </c>
      <c r="C211" s="439">
        <v>3007.05</v>
      </c>
      <c r="D211" s="440">
        <v>3001.4500000000003</v>
      </c>
      <c r="E211" s="440">
        <v>2977.9000000000005</v>
      </c>
      <c r="F211" s="440">
        <v>2948.7500000000005</v>
      </c>
      <c r="G211" s="440">
        <v>2925.2000000000007</v>
      </c>
      <c r="H211" s="440">
        <v>3030.6000000000004</v>
      </c>
      <c r="I211" s="440">
        <v>3054.1500000000005</v>
      </c>
      <c r="J211" s="440">
        <v>3083.3</v>
      </c>
      <c r="K211" s="439">
        <v>3025</v>
      </c>
      <c r="L211" s="439">
        <v>2972.3</v>
      </c>
      <c r="M211" s="439">
        <v>4.5493899999999998</v>
      </c>
    </row>
    <row r="212" spans="1:13">
      <c r="A212" s="245">
        <v>202</v>
      </c>
      <c r="B212" s="442" t="s">
        <v>383</v>
      </c>
      <c r="C212" s="439">
        <v>54.6</v>
      </c>
      <c r="D212" s="440">
        <v>54.70000000000001</v>
      </c>
      <c r="E212" s="440">
        <v>53.700000000000017</v>
      </c>
      <c r="F212" s="440">
        <v>52.800000000000004</v>
      </c>
      <c r="G212" s="440">
        <v>51.800000000000011</v>
      </c>
      <c r="H212" s="440">
        <v>55.600000000000023</v>
      </c>
      <c r="I212" s="440">
        <v>56.600000000000009</v>
      </c>
      <c r="J212" s="440">
        <v>57.500000000000028</v>
      </c>
      <c r="K212" s="439">
        <v>55.7</v>
      </c>
      <c r="L212" s="439">
        <v>53.8</v>
      </c>
      <c r="M212" s="439">
        <v>81.386589999999998</v>
      </c>
    </row>
    <row r="213" spans="1:13">
      <c r="A213" s="245">
        <v>203</v>
      </c>
      <c r="B213" s="442" t="s">
        <v>112</v>
      </c>
      <c r="C213" s="439">
        <v>390.85</v>
      </c>
      <c r="D213" s="440">
        <v>392.40000000000003</v>
      </c>
      <c r="E213" s="440">
        <v>388.45000000000005</v>
      </c>
      <c r="F213" s="440">
        <v>386.05</v>
      </c>
      <c r="G213" s="440">
        <v>382.1</v>
      </c>
      <c r="H213" s="440">
        <v>394.80000000000007</v>
      </c>
      <c r="I213" s="440">
        <v>398.75</v>
      </c>
      <c r="J213" s="440">
        <v>401.15000000000009</v>
      </c>
      <c r="K213" s="439">
        <v>396.35</v>
      </c>
      <c r="L213" s="439">
        <v>390</v>
      </c>
      <c r="M213" s="439">
        <v>79.293610000000001</v>
      </c>
    </row>
    <row r="214" spans="1:13">
      <c r="A214" s="245">
        <v>204</v>
      </c>
      <c r="B214" s="442" t="s">
        <v>384</v>
      </c>
      <c r="C214" s="439">
        <v>1042</v>
      </c>
      <c r="D214" s="440">
        <v>1047.1166666666668</v>
      </c>
      <c r="E214" s="440">
        <v>1035.5833333333335</v>
      </c>
      <c r="F214" s="440">
        <v>1029.1666666666667</v>
      </c>
      <c r="G214" s="440">
        <v>1017.6333333333334</v>
      </c>
      <c r="H214" s="440">
        <v>1053.5333333333335</v>
      </c>
      <c r="I214" s="440">
        <v>1065.0666666666668</v>
      </c>
      <c r="J214" s="440">
        <v>1071.4833333333336</v>
      </c>
      <c r="K214" s="439">
        <v>1058.6500000000001</v>
      </c>
      <c r="L214" s="439">
        <v>1040.7</v>
      </c>
      <c r="M214" s="439">
        <v>1.10805</v>
      </c>
    </row>
    <row r="215" spans="1:13">
      <c r="A215" s="245">
        <v>205</v>
      </c>
      <c r="B215" s="442" t="s">
        <v>385</v>
      </c>
      <c r="C215" s="439">
        <v>162.55000000000001</v>
      </c>
      <c r="D215" s="440">
        <v>163.85</v>
      </c>
      <c r="E215" s="440">
        <v>160.69999999999999</v>
      </c>
      <c r="F215" s="440">
        <v>158.85</v>
      </c>
      <c r="G215" s="440">
        <v>155.69999999999999</v>
      </c>
      <c r="H215" s="440">
        <v>165.7</v>
      </c>
      <c r="I215" s="440">
        <v>168.85000000000002</v>
      </c>
      <c r="J215" s="440">
        <v>170.7</v>
      </c>
      <c r="K215" s="439">
        <v>167</v>
      </c>
      <c r="L215" s="439">
        <v>162</v>
      </c>
      <c r="M215" s="439">
        <v>51.179040000000001</v>
      </c>
    </row>
    <row r="216" spans="1:13">
      <c r="A216" s="245">
        <v>206</v>
      </c>
      <c r="B216" s="442" t="s">
        <v>113</v>
      </c>
      <c r="C216" s="439">
        <v>298.35000000000002</v>
      </c>
      <c r="D216" s="440">
        <v>298.88333333333338</v>
      </c>
      <c r="E216" s="440">
        <v>296.76666666666677</v>
      </c>
      <c r="F216" s="440">
        <v>295.18333333333339</v>
      </c>
      <c r="G216" s="440">
        <v>293.06666666666678</v>
      </c>
      <c r="H216" s="440">
        <v>300.46666666666675</v>
      </c>
      <c r="I216" s="440">
        <v>302.58333333333343</v>
      </c>
      <c r="J216" s="440">
        <v>304.16666666666674</v>
      </c>
      <c r="K216" s="439">
        <v>301</v>
      </c>
      <c r="L216" s="439">
        <v>297.3</v>
      </c>
      <c r="M216" s="439">
        <v>37.609319999999997</v>
      </c>
    </row>
    <row r="217" spans="1:13">
      <c r="A217" s="245">
        <v>207</v>
      </c>
      <c r="B217" s="442" t="s">
        <v>114</v>
      </c>
      <c r="C217" s="439">
        <v>2391.9499999999998</v>
      </c>
      <c r="D217" s="440">
        <v>2382.3166666666666</v>
      </c>
      <c r="E217" s="440">
        <v>2369.6333333333332</v>
      </c>
      <c r="F217" s="440">
        <v>2347.3166666666666</v>
      </c>
      <c r="G217" s="440">
        <v>2334.6333333333332</v>
      </c>
      <c r="H217" s="440">
        <v>2404.6333333333332</v>
      </c>
      <c r="I217" s="440">
        <v>2417.3166666666666</v>
      </c>
      <c r="J217" s="440">
        <v>2439.6333333333332</v>
      </c>
      <c r="K217" s="439">
        <v>2395</v>
      </c>
      <c r="L217" s="439">
        <v>2360</v>
      </c>
      <c r="M217" s="439">
        <v>12.154629999999999</v>
      </c>
    </row>
    <row r="218" spans="1:13">
      <c r="A218" s="245">
        <v>208</v>
      </c>
      <c r="B218" s="442" t="s">
        <v>250</v>
      </c>
      <c r="C218" s="439">
        <v>339.95</v>
      </c>
      <c r="D218" s="440">
        <v>339.48333333333335</v>
      </c>
      <c r="E218" s="440">
        <v>337.51666666666671</v>
      </c>
      <c r="F218" s="440">
        <v>335.08333333333337</v>
      </c>
      <c r="G218" s="440">
        <v>333.11666666666673</v>
      </c>
      <c r="H218" s="440">
        <v>341.91666666666669</v>
      </c>
      <c r="I218" s="440">
        <v>343.88333333333338</v>
      </c>
      <c r="J218" s="440">
        <v>346.31666666666666</v>
      </c>
      <c r="K218" s="439">
        <v>341.45</v>
      </c>
      <c r="L218" s="439">
        <v>337.05</v>
      </c>
      <c r="M218" s="439">
        <v>8.8626000000000005</v>
      </c>
    </row>
    <row r="219" spans="1:13">
      <c r="A219" s="245">
        <v>209</v>
      </c>
      <c r="B219" s="442" t="s">
        <v>386</v>
      </c>
      <c r="C219" s="439">
        <v>40695.4</v>
      </c>
      <c r="D219" s="440">
        <v>40703.483333333337</v>
      </c>
      <c r="E219" s="440">
        <v>40578.666666666672</v>
      </c>
      <c r="F219" s="440">
        <v>40461.933333333334</v>
      </c>
      <c r="G219" s="440">
        <v>40337.116666666669</v>
      </c>
      <c r="H219" s="440">
        <v>40820.216666666674</v>
      </c>
      <c r="I219" s="440">
        <v>40945.03333333334</v>
      </c>
      <c r="J219" s="440">
        <v>41061.766666666677</v>
      </c>
      <c r="K219" s="439">
        <v>40828.300000000003</v>
      </c>
      <c r="L219" s="439">
        <v>40586.75</v>
      </c>
      <c r="M219" s="439">
        <v>4.4769999999999997E-2</v>
      </c>
    </row>
    <row r="220" spans="1:13">
      <c r="A220" s="245">
        <v>210</v>
      </c>
      <c r="B220" s="442" t="s">
        <v>251</v>
      </c>
      <c r="C220" s="439">
        <v>52.9</v>
      </c>
      <c r="D220" s="440">
        <v>53.316666666666663</v>
      </c>
      <c r="E220" s="440">
        <v>52.283333333333324</v>
      </c>
      <c r="F220" s="440">
        <v>51.666666666666664</v>
      </c>
      <c r="G220" s="440">
        <v>50.633333333333326</v>
      </c>
      <c r="H220" s="440">
        <v>53.933333333333323</v>
      </c>
      <c r="I220" s="440">
        <v>54.966666666666654</v>
      </c>
      <c r="J220" s="440">
        <v>55.583333333333321</v>
      </c>
      <c r="K220" s="439">
        <v>54.35</v>
      </c>
      <c r="L220" s="439">
        <v>52.7</v>
      </c>
      <c r="M220" s="439">
        <v>36.07837</v>
      </c>
    </row>
    <row r="221" spans="1:13">
      <c r="A221" s="245">
        <v>211</v>
      </c>
      <c r="B221" s="442" t="s">
        <v>108</v>
      </c>
      <c r="C221" s="439">
        <v>2545.1</v>
      </c>
      <c r="D221" s="440">
        <v>2546.6999999999998</v>
      </c>
      <c r="E221" s="440">
        <v>2533.5999999999995</v>
      </c>
      <c r="F221" s="440">
        <v>2522.0999999999995</v>
      </c>
      <c r="G221" s="440">
        <v>2508.9999999999991</v>
      </c>
      <c r="H221" s="440">
        <v>2558.1999999999998</v>
      </c>
      <c r="I221" s="440">
        <v>2571.3000000000002</v>
      </c>
      <c r="J221" s="440">
        <v>2582.8000000000002</v>
      </c>
      <c r="K221" s="439">
        <v>2559.8000000000002</v>
      </c>
      <c r="L221" s="439">
        <v>2535.1999999999998</v>
      </c>
      <c r="M221" s="439">
        <v>15.89974</v>
      </c>
    </row>
    <row r="222" spans="1:13">
      <c r="A222" s="245">
        <v>212</v>
      </c>
      <c r="B222" s="442" t="s">
        <v>830</v>
      </c>
      <c r="C222" s="439">
        <v>298.39999999999998</v>
      </c>
      <c r="D222" s="440">
        <v>298.28333333333336</v>
      </c>
      <c r="E222" s="440">
        <v>288.26666666666671</v>
      </c>
      <c r="F222" s="440">
        <v>278.13333333333333</v>
      </c>
      <c r="G222" s="440">
        <v>268.11666666666667</v>
      </c>
      <c r="H222" s="440">
        <v>308.41666666666674</v>
      </c>
      <c r="I222" s="440">
        <v>318.43333333333339</v>
      </c>
      <c r="J222" s="440">
        <v>328.56666666666678</v>
      </c>
      <c r="K222" s="439">
        <v>308.3</v>
      </c>
      <c r="L222" s="439">
        <v>288.14999999999998</v>
      </c>
      <c r="M222" s="439">
        <v>13.111039999999999</v>
      </c>
    </row>
    <row r="223" spans="1:13">
      <c r="A223" s="245">
        <v>213</v>
      </c>
      <c r="B223" s="442" t="s">
        <v>116</v>
      </c>
      <c r="C223" s="439">
        <v>645.29999999999995</v>
      </c>
      <c r="D223" s="440">
        <v>642.5</v>
      </c>
      <c r="E223" s="440">
        <v>638.79999999999995</v>
      </c>
      <c r="F223" s="440">
        <v>632.29999999999995</v>
      </c>
      <c r="G223" s="440">
        <v>628.59999999999991</v>
      </c>
      <c r="H223" s="440">
        <v>649</v>
      </c>
      <c r="I223" s="440">
        <v>652.70000000000005</v>
      </c>
      <c r="J223" s="440">
        <v>659.2</v>
      </c>
      <c r="K223" s="439">
        <v>646.20000000000005</v>
      </c>
      <c r="L223" s="439">
        <v>636</v>
      </c>
      <c r="M223" s="439">
        <v>110.39987000000001</v>
      </c>
    </row>
    <row r="224" spans="1:13">
      <c r="A224" s="245">
        <v>214</v>
      </c>
      <c r="B224" s="442" t="s">
        <v>252</v>
      </c>
      <c r="C224" s="439">
        <v>1503</v>
      </c>
      <c r="D224" s="440">
        <v>1506</v>
      </c>
      <c r="E224" s="440">
        <v>1492</v>
      </c>
      <c r="F224" s="440">
        <v>1481</v>
      </c>
      <c r="G224" s="440">
        <v>1467</v>
      </c>
      <c r="H224" s="440">
        <v>1517</v>
      </c>
      <c r="I224" s="440">
        <v>1531</v>
      </c>
      <c r="J224" s="440">
        <v>1542</v>
      </c>
      <c r="K224" s="439">
        <v>1520</v>
      </c>
      <c r="L224" s="439">
        <v>1495</v>
      </c>
      <c r="M224" s="439">
        <v>3.20946</v>
      </c>
    </row>
    <row r="225" spans="1:13">
      <c r="A225" s="245">
        <v>215</v>
      </c>
      <c r="B225" s="442" t="s">
        <v>117</v>
      </c>
      <c r="C225" s="439">
        <v>587.6</v>
      </c>
      <c r="D225" s="440">
        <v>588.38333333333333</v>
      </c>
      <c r="E225" s="440">
        <v>583.81666666666661</v>
      </c>
      <c r="F225" s="440">
        <v>580.0333333333333</v>
      </c>
      <c r="G225" s="440">
        <v>575.46666666666658</v>
      </c>
      <c r="H225" s="440">
        <v>592.16666666666663</v>
      </c>
      <c r="I225" s="440">
        <v>596.73333333333346</v>
      </c>
      <c r="J225" s="440">
        <v>600.51666666666665</v>
      </c>
      <c r="K225" s="439">
        <v>592.95000000000005</v>
      </c>
      <c r="L225" s="439">
        <v>584.6</v>
      </c>
      <c r="M225" s="439">
        <v>9.3906200000000002</v>
      </c>
    </row>
    <row r="226" spans="1:13">
      <c r="A226" s="245">
        <v>216</v>
      </c>
      <c r="B226" s="442" t="s">
        <v>387</v>
      </c>
      <c r="C226" s="439">
        <v>651.5</v>
      </c>
      <c r="D226" s="440">
        <v>655.7166666666667</v>
      </c>
      <c r="E226" s="440">
        <v>638.68333333333339</v>
      </c>
      <c r="F226" s="440">
        <v>625.86666666666667</v>
      </c>
      <c r="G226" s="440">
        <v>608.83333333333337</v>
      </c>
      <c r="H226" s="440">
        <v>668.53333333333342</v>
      </c>
      <c r="I226" s="440">
        <v>685.56666666666672</v>
      </c>
      <c r="J226" s="440">
        <v>698.38333333333344</v>
      </c>
      <c r="K226" s="439">
        <v>672.75</v>
      </c>
      <c r="L226" s="439">
        <v>642.9</v>
      </c>
      <c r="M226" s="439">
        <v>12.259080000000001</v>
      </c>
    </row>
    <row r="227" spans="1:13">
      <c r="A227" s="245">
        <v>217</v>
      </c>
      <c r="B227" s="442" t="s">
        <v>388</v>
      </c>
      <c r="C227" s="439">
        <v>3460.25</v>
      </c>
      <c r="D227" s="440">
        <v>3437.1833333333329</v>
      </c>
      <c r="E227" s="440">
        <v>3344.3666666666659</v>
      </c>
      <c r="F227" s="440">
        <v>3228.4833333333331</v>
      </c>
      <c r="G227" s="440">
        <v>3135.6666666666661</v>
      </c>
      <c r="H227" s="440">
        <v>3553.0666666666657</v>
      </c>
      <c r="I227" s="440">
        <v>3645.8833333333323</v>
      </c>
      <c r="J227" s="440">
        <v>3761.7666666666655</v>
      </c>
      <c r="K227" s="439">
        <v>3530</v>
      </c>
      <c r="L227" s="439">
        <v>3321.3</v>
      </c>
      <c r="M227" s="439">
        <v>0.17929</v>
      </c>
    </row>
    <row r="228" spans="1:13">
      <c r="A228" s="245">
        <v>218</v>
      </c>
      <c r="B228" s="442" t="s">
        <v>253</v>
      </c>
      <c r="C228" s="439">
        <v>38.85</v>
      </c>
      <c r="D228" s="440">
        <v>39.050000000000004</v>
      </c>
      <c r="E228" s="440">
        <v>38.500000000000007</v>
      </c>
      <c r="F228" s="440">
        <v>38.150000000000006</v>
      </c>
      <c r="G228" s="440">
        <v>37.600000000000009</v>
      </c>
      <c r="H228" s="440">
        <v>39.400000000000006</v>
      </c>
      <c r="I228" s="440">
        <v>39.950000000000003</v>
      </c>
      <c r="J228" s="440">
        <v>40.300000000000004</v>
      </c>
      <c r="K228" s="439">
        <v>39.6</v>
      </c>
      <c r="L228" s="439">
        <v>38.700000000000003</v>
      </c>
      <c r="M228" s="439">
        <v>125.94841</v>
      </c>
    </row>
    <row r="229" spans="1:13">
      <c r="A229" s="245">
        <v>219</v>
      </c>
      <c r="B229" s="442" t="s">
        <v>119</v>
      </c>
      <c r="C229" s="439">
        <v>59.6</v>
      </c>
      <c r="D229" s="440">
        <v>59.866666666666674</v>
      </c>
      <c r="E229" s="440">
        <v>59.183333333333351</v>
      </c>
      <c r="F229" s="440">
        <v>58.76666666666668</v>
      </c>
      <c r="G229" s="440">
        <v>58.083333333333357</v>
      </c>
      <c r="H229" s="440">
        <v>60.283333333333346</v>
      </c>
      <c r="I229" s="440">
        <v>60.966666666666669</v>
      </c>
      <c r="J229" s="440">
        <v>61.38333333333334</v>
      </c>
      <c r="K229" s="439">
        <v>60.55</v>
      </c>
      <c r="L229" s="439">
        <v>59.45</v>
      </c>
      <c r="M229" s="439">
        <v>163.44664</v>
      </c>
    </row>
    <row r="230" spans="1:13">
      <c r="A230" s="245">
        <v>220</v>
      </c>
      <c r="B230" s="442" t="s">
        <v>389</v>
      </c>
      <c r="C230" s="439">
        <v>56.45</v>
      </c>
      <c r="D230" s="440">
        <v>56.583333333333336</v>
      </c>
      <c r="E230" s="440">
        <v>55.466666666666669</v>
      </c>
      <c r="F230" s="440">
        <v>54.483333333333334</v>
      </c>
      <c r="G230" s="440">
        <v>53.366666666666667</v>
      </c>
      <c r="H230" s="440">
        <v>57.56666666666667</v>
      </c>
      <c r="I230" s="440">
        <v>58.68333333333333</v>
      </c>
      <c r="J230" s="440">
        <v>59.666666666666671</v>
      </c>
      <c r="K230" s="439">
        <v>57.7</v>
      </c>
      <c r="L230" s="439">
        <v>55.6</v>
      </c>
      <c r="M230" s="439">
        <v>61.781309999999998</v>
      </c>
    </row>
    <row r="231" spans="1:13">
      <c r="A231" s="245">
        <v>221</v>
      </c>
      <c r="B231" s="442" t="s">
        <v>390</v>
      </c>
      <c r="C231" s="439">
        <v>1122.9000000000001</v>
      </c>
      <c r="D231" s="440">
        <v>1126.3166666666666</v>
      </c>
      <c r="E231" s="440">
        <v>1097.6333333333332</v>
      </c>
      <c r="F231" s="440">
        <v>1072.3666666666666</v>
      </c>
      <c r="G231" s="440">
        <v>1043.6833333333332</v>
      </c>
      <c r="H231" s="440">
        <v>1151.5833333333333</v>
      </c>
      <c r="I231" s="440">
        <v>1180.2666666666667</v>
      </c>
      <c r="J231" s="440">
        <v>1205.5333333333333</v>
      </c>
      <c r="K231" s="439">
        <v>1155</v>
      </c>
      <c r="L231" s="439">
        <v>1101.05</v>
      </c>
      <c r="M231" s="439">
        <v>1.38767</v>
      </c>
    </row>
    <row r="232" spans="1:13">
      <c r="A232" s="245">
        <v>222</v>
      </c>
      <c r="B232" s="442" t="s">
        <v>391</v>
      </c>
      <c r="C232" s="439">
        <v>258.35000000000002</v>
      </c>
      <c r="D232" s="440">
        <v>261.2166666666667</v>
      </c>
      <c r="E232" s="440">
        <v>253.43333333333339</v>
      </c>
      <c r="F232" s="440">
        <v>248.51666666666671</v>
      </c>
      <c r="G232" s="440">
        <v>240.73333333333341</v>
      </c>
      <c r="H232" s="440">
        <v>266.13333333333338</v>
      </c>
      <c r="I232" s="440">
        <v>273.91666666666669</v>
      </c>
      <c r="J232" s="440">
        <v>278.83333333333337</v>
      </c>
      <c r="K232" s="439">
        <v>269</v>
      </c>
      <c r="L232" s="439">
        <v>256.3</v>
      </c>
      <c r="M232" s="439">
        <v>0.82293000000000005</v>
      </c>
    </row>
    <row r="233" spans="1:13">
      <c r="A233" s="245">
        <v>223</v>
      </c>
      <c r="B233" s="442" t="s">
        <v>746</v>
      </c>
      <c r="C233" s="439">
        <v>1158</v>
      </c>
      <c r="D233" s="440">
        <v>1166.05</v>
      </c>
      <c r="E233" s="440">
        <v>1142.3</v>
      </c>
      <c r="F233" s="440">
        <v>1126.5999999999999</v>
      </c>
      <c r="G233" s="440">
        <v>1102.8499999999999</v>
      </c>
      <c r="H233" s="440">
        <v>1181.75</v>
      </c>
      <c r="I233" s="440">
        <v>1205.5</v>
      </c>
      <c r="J233" s="440">
        <v>1221.2</v>
      </c>
      <c r="K233" s="439">
        <v>1189.8</v>
      </c>
      <c r="L233" s="439">
        <v>1150.3499999999999</v>
      </c>
      <c r="M233" s="439">
        <v>0.37408999999999998</v>
      </c>
    </row>
    <row r="234" spans="1:13">
      <c r="A234" s="245">
        <v>224</v>
      </c>
      <c r="B234" s="442" t="s">
        <v>750</v>
      </c>
      <c r="C234" s="439">
        <v>653.35</v>
      </c>
      <c r="D234" s="440">
        <v>656.61666666666667</v>
      </c>
      <c r="E234" s="440">
        <v>648.73333333333335</v>
      </c>
      <c r="F234" s="440">
        <v>644.11666666666667</v>
      </c>
      <c r="G234" s="440">
        <v>636.23333333333335</v>
      </c>
      <c r="H234" s="440">
        <v>661.23333333333335</v>
      </c>
      <c r="I234" s="440">
        <v>669.11666666666679</v>
      </c>
      <c r="J234" s="440">
        <v>673.73333333333335</v>
      </c>
      <c r="K234" s="439">
        <v>664.5</v>
      </c>
      <c r="L234" s="439">
        <v>652</v>
      </c>
      <c r="M234" s="439">
        <v>2.8010799999999998</v>
      </c>
    </row>
    <row r="235" spans="1:13">
      <c r="A235" s="245">
        <v>225</v>
      </c>
      <c r="B235" s="442" t="s">
        <v>392</v>
      </c>
      <c r="C235" s="439">
        <v>153.6</v>
      </c>
      <c r="D235" s="440">
        <v>149.86666666666667</v>
      </c>
      <c r="E235" s="440">
        <v>144.73333333333335</v>
      </c>
      <c r="F235" s="440">
        <v>135.86666666666667</v>
      </c>
      <c r="G235" s="440">
        <v>130.73333333333335</v>
      </c>
      <c r="H235" s="440">
        <v>158.73333333333335</v>
      </c>
      <c r="I235" s="440">
        <v>163.86666666666667</v>
      </c>
      <c r="J235" s="440">
        <v>172.73333333333335</v>
      </c>
      <c r="K235" s="439">
        <v>155</v>
      </c>
      <c r="L235" s="439">
        <v>141</v>
      </c>
      <c r="M235" s="439">
        <v>190.63157000000001</v>
      </c>
    </row>
    <row r="236" spans="1:13">
      <c r="A236" s="245">
        <v>226</v>
      </c>
      <c r="B236" s="442" t="s">
        <v>393</v>
      </c>
      <c r="C236" s="439">
        <v>48.1</v>
      </c>
      <c r="D236" s="440">
        <v>48.300000000000004</v>
      </c>
      <c r="E236" s="440">
        <v>47.650000000000006</v>
      </c>
      <c r="F236" s="440">
        <v>47.2</v>
      </c>
      <c r="G236" s="440">
        <v>46.550000000000004</v>
      </c>
      <c r="H236" s="440">
        <v>48.750000000000007</v>
      </c>
      <c r="I236" s="440">
        <v>49.4</v>
      </c>
      <c r="J236" s="440">
        <v>49.850000000000009</v>
      </c>
      <c r="K236" s="439">
        <v>48.95</v>
      </c>
      <c r="L236" s="439">
        <v>47.85</v>
      </c>
      <c r="M236" s="439">
        <v>25.067319999999999</v>
      </c>
    </row>
    <row r="237" spans="1:13">
      <c r="A237" s="245">
        <v>227</v>
      </c>
      <c r="B237" s="442" t="s">
        <v>126</v>
      </c>
      <c r="C237" s="439">
        <v>207.05</v>
      </c>
      <c r="D237" s="440">
        <v>207.48333333333335</v>
      </c>
      <c r="E237" s="440">
        <v>206.56666666666669</v>
      </c>
      <c r="F237" s="440">
        <v>206.08333333333334</v>
      </c>
      <c r="G237" s="440">
        <v>205.16666666666669</v>
      </c>
      <c r="H237" s="440">
        <v>207.9666666666667</v>
      </c>
      <c r="I237" s="440">
        <v>208.88333333333333</v>
      </c>
      <c r="J237" s="440">
        <v>209.3666666666667</v>
      </c>
      <c r="K237" s="439">
        <v>208.4</v>
      </c>
      <c r="L237" s="439">
        <v>207</v>
      </c>
      <c r="M237" s="439">
        <v>148.54293999999999</v>
      </c>
    </row>
    <row r="238" spans="1:13">
      <c r="A238" s="245">
        <v>228</v>
      </c>
      <c r="B238" s="442" t="s">
        <v>395</v>
      </c>
      <c r="C238" s="439">
        <v>132</v>
      </c>
      <c r="D238" s="440">
        <v>129.5</v>
      </c>
      <c r="E238" s="440">
        <v>125.5</v>
      </c>
      <c r="F238" s="440">
        <v>119</v>
      </c>
      <c r="G238" s="440">
        <v>115</v>
      </c>
      <c r="H238" s="440">
        <v>136</v>
      </c>
      <c r="I238" s="440">
        <v>140</v>
      </c>
      <c r="J238" s="440">
        <v>146.5</v>
      </c>
      <c r="K238" s="439">
        <v>133.5</v>
      </c>
      <c r="L238" s="439">
        <v>123</v>
      </c>
      <c r="M238" s="439">
        <v>30.14228</v>
      </c>
    </row>
    <row r="239" spans="1:13">
      <c r="A239" s="245">
        <v>229</v>
      </c>
      <c r="B239" s="442" t="s">
        <v>396</v>
      </c>
      <c r="C239" s="439">
        <v>188.4</v>
      </c>
      <c r="D239" s="440">
        <v>187.46666666666667</v>
      </c>
      <c r="E239" s="440">
        <v>183.53333333333333</v>
      </c>
      <c r="F239" s="440">
        <v>178.66666666666666</v>
      </c>
      <c r="G239" s="440">
        <v>174.73333333333332</v>
      </c>
      <c r="H239" s="440">
        <v>192.33333333333334</v>
      </c>
      <c r="I239" s="440">
        <v>196.26666666666668</v>
      </c>
      <c r="J239" s="440">
        <v>201.13333333333335</v>
      </c>
      <c r="K239" s="439">
        <v>191.4</v>
      </c>
      <c r="L239" s="439">
        <v>182.6</v>
      </c>
      <c r="M239" s="439">
        <v>45.400359999999999</v>
      </c>
    </row>
    <row r="240" spans="1:13">
      <c r="A240" s="245">
        <v>230</v>
      </c>
      <c r="B240" s="442" t="s">
        <v>115</v>
      </c>
      <c r="C240" s="439">
        <v>308.5</v>
      </c>
      <c r="D240" s="440">
        <v>307.01666666666671</v>
      </c>
      <c r="E240" s="440">
        <v>301.58333333333343</v>
      </c>
      <c r="F240" s="440">
        <v>294.66666666666674</v>
      </c>
      <c r="G240" s="440">
        <v>289.23333333333346</v>
      </c>
      <c r="H240" s="440">
        <v>313.93333333333339</v>
      </c>
      <c r="I240" s="440">
        <v>319.36666666666667</v>
      </c>
      <c r="J240" s="440">
        <v>326.28333333333336</v>
      </c>
      <c r="K240" s="439">
        <v>312.45</v>
      </c>
      <c r="L240" s="439">
        <v>300.10000000000002</v>
      </c>
      <c r="M240" s="439">
        <v>351.49128000000002</v>
      </c>
    </row>
    <row r="241" spans="1:13">
      <c r="A241" s="245">
        <v>231</v>
      </c>
      <c r="B241" s="442" t="s">
        <v>397</v>
      </c>
      <c r="C241" s="439">
        <v>110.65</v>
      </c>
      <c r="D241" s="440">
        <v>110.88333333333333</v>
      </c>
      <c r="E241" s="440">
        <v>109.21666666666665</v>
      </c>
      <c r="F241" s="440">
        <v>107.78333333333333</v>
      </c>
      <c r="G241" s="440">
        <v>106.11666666666666</v>
      </c>
      <c r="H241" s="440">
        <v>112.31666666666665</v>
      </c>
      <c r="I241" s="440">
        <v>113.98333333333333</v>
      </c>
      <c r="J241" s="440">
        <v>115.41666666666664</v>
      </c>
      <c r="K241" s="439">
        <v>112.55</v>
      </c>
      <c r="L241" s="439">
        <v>109.45</v>
      </c>
      <c r="M241" s="439">
        <v>79.434219999999996</v>
      </c>
    </row>
    <row r="242" spans="1:13">
      <c r="A242" s="245">
        <v>232</v>
      </c>
      <c r="B242" s="442" t="s">
        <v>747</v>
      </c>
      <c r="C242" s="439">
        <v>7389.1</v>
      </c>
      <c r="D242" s="440">
        <v>7334.95</v>
      </c>
      <c r="E242" s="440">
        <v>7250.45</v>
      </c>
      <c r="F242" s="440">
        <v>7111.8</v>
      </c>
      <c r="G242" s="440">
        <v>7027.3</v>
      </c>
      <c r="H242" s="440">
        <v>7473.5999999999995</v>
      </c>
      <c r="I242" s="440">
        <v>7558.0999999999995</v>
      </c>
      <c r="J242" s="440">
        <v>7696.7499999999991</v>
      </c>
      <c r="K242" s="439">
        <v>7419.45</v>
      </c>
      <c r="L242" s="439">
        <v>7196.3</v>
      </c>
      <c r="M242" s="439">
        <v>1.4891799999999999</v>
      </c>
    </row>
    <row r="243" spans="1:13">
      <c r="A243" s="245">
        <v>233</v>
      </c>
      <c r="B243" s="442" t="s">
        <v>254</v>
      </c>
      <c r="C243" s="439">
        <v>143.9</v>
      </c>
      <c r="D243" s="440">
        <v>145.16666666666669</v>
      </c>
      <c r="E243" s="440">
        <v>142.03333333333336</v>
      </c>
      <c r="F243" s="440">
        <v>140.16666666666669</v>
      </c>
      <c r="G243" s="440">
        <v>137.03333333333336</v>
      </c>
      <c r="H243" s="440">
        <v>147.03333333333336</v>
      </c>
      <c r="I243" s="440">
        <v>150.16666666666669</v>
      </c>
      <c r="J243" s="440">
        <v>152.03333333333336</v>
      </c>
      <c r="K243" s="439">
        <v>148.30000000000001</v>
      </c>
      <c r="L243" s="439">
        <v>143.30000000000001</v>
      </c>
      <c r="M243" s="439">
        <v>30.099039999999999</v>
      </c>
    </row>
    <row r="244" spans="1:13">
      <c r="A244" s="245">
        <v>234</v>
      </c>
      <c r="B244" s="442" t="s">
        <v>398</v>
      </c>
      <c r="C244" s="439">
        <v>375.35</v>
      </c>
      <c r="D244" s="440">
        <v>373.34999999999997</v>
      </c>
      <c r="E244" s="440">
        <v>367.79999999999995</v>
      </c>
      <c r="F244" s="440">
        <v>360.25</v>
      </c>
      <c r="G244" s="440">
        <v>354.7</v>
      </c>
      <c r="H244" s="440">
        <v>380.89999999999992</v>
      </c>
      <c r="I244" s="440">
        <v>386.45</v>
      </c>
      <c r="J244" s="440">
        <v>393.99999999999989</v>
      </c>
      <c r="K244" s="439">
        <v>378.9</v>
      </c>
      <c r="L244" s="439">
        <v>365.8</v>
      </c>
      <c r="M244" s="439">
        <v>47.84008</v>
      </c>
    </row>
    <row r="245" spans="1:13">
      <c r="A245" s="245">
        <v>235</v>
      </c>
      <c r="B245" s="442" t="s">
        <v>255</v>
      </c>
      <c r="C245" s="439">
        <v>136.44999999999999</v>
      </c>
      <c r="D245" s="440">
        <v>135.98333333333332</v>
      </c>
      <c r="E245" s="440">
        <v>134.51666666666665</v>
      </c>
      <c r="F245" s="440">
        <v>132.58333333333334</v>
      </c>
      <c r="G245" s="440">
        <v>131.11666666666667</v>
      </c>
      <c r="H245" s="440">
        <v>137.91666666666663</v>
      </c>
      <c r="I245" s="440">
        <v>139.38333333333327</v>
      </c>
      <c r="J245" s="440">
        <v>141.31666666666661</v>
      </c>
      <c r="K245" s="439">
        <v>137.44999999999999</v>
      </c>
      <c r="L245" s="439">
        <v>134.05000000000001</v>
      </c>
      <c r="M245" s="439">
        <v>30.1753</v>
      </c>
    </row>
    <row r="246" spans="1:13">
      <c r="A246" s="245">
        <v>236</v>
      </c>
      <c r="B246" s="442" t="s">
        <v>125</v>
      </c>
      <c r="C246" s="439">
        <v>115.75</v>
      </c>
      <c r="D246" s="440">
        <v>115.56666666666666</v>
      </c>
      <c r="E246" s="440">
        <v>114.73333333333332</v>
      </c>
      <c r="F246" s="440">
        <v>113.71666666666665</v>
      </c>
      <c r="G246" s="440">
        <v>112.88333333333331</v>
      </c>
      <c r="H246" s="440">
        <v>116.58333333333333</v>
      </c>
      <c r="I246" s="440">
        <v>117.41666666666667</v>
      </c>
      <c r="J246" s="440">
        <v>118.43333333333334</v>
      </c>
      <c r="K246" s="439">
        <v>116.4</v>
      </c>
      <c r="L246" s="439">
        <v>114.55</v>
      </c>
      <c r="M246" s="439">
        <v>124.77524</v>
      </c>
    </row>
    <row r="247" spans="1:13">
      <c r="A247" s="245">
        <v>237</v>
      </c>
      <c r="B247" s="442" t="s">
        <v>399</v>
      </c>
      <c r="C247" s="439">
        <v>21.1</v>
      </c>
      <c r="D247" s="440">
        <v>21.3</v>
      </c>
      <c r="E247" s="440">
        <v>20.8</v>
      </c>
      <c r="F247" s="440">
        <v>20.5</v>
      </c>
      <c r="G247" s="440">
        <v>20</v>
      </c>
      <c r="H247" s="440">
        <v>21.6</v>
      </c>
      <c r="I247" s="440">
        <v>22.1</v>
      </c>
      <c r="J247" s="440">
        <v>22.400000000000002</v>
      </c>
      <c r="K247" s="439">
        <v>21.8</v>
      </c>
      <c r="L247" s="439">
        <v>21</v>
      </c>
      <c r="M247" s="439">
        <v>153.19291999999999</v>
      </c>
    </row>
    <row r="248" spans="1:13">
      <c r="A248" s="245">
        <v>238</v>
      </c>
      <c r="B248" s="442" t="s">
        <v>772</v>
      </c>
      <c r="C248" s="439">
        <v>2097.9499999999998</v>
      </c>
      <c r="D248" s="440">
        <v>2099.9333333333329</v>
      </c>
      <c r="E248" s="440">
        <v>2060.016666666666</v>
      </c>
      <c r="F248" s="440">
        <v>2022.083333333333</v>
      </c>
      <c r="G248" s="440">
        <v>1982.1666666666661</v>
      </c>
      <c r="H248" s="440">
        <v>2137.8666666666659</v>
      </c>
      <c r="I248" s="440">
        <v>2177.7833333333328</v>
      </c>
      <c r="J248" s="440">
        <v>2215.7166666666658</v>
      </c>
      <c r="K248" s="439">
        <v>2139.85</v>
      </c>
      <c r="L248" s="439">
        <v>2062</v>
      </c>
      <c r="M248" s="439">
        <v>19.124980000000001</v>
      </c>
    </row>
    <row r="249" spans="1:13">
      <c r="A249" s="245">
        <v>239</v>
      </c>
      <c r="B249" s="442" t="s">
        <v>748</v>
      </c>
      <c r="C249" s="439">
        <v>409.6</v>
      </c>
      <c r="D249" s="440">
        <v>409.5333333333333</v>
      </c>
      <c r="E249" s="440">
        <v>404.06666666666661</v>
      </c>
      <c r="F249" s="440">
        <v>398.5333333333333</v>
      </c>
      <c r="G249" s="440">
        <v>393.06666666666661</v>
      </c>
      <c r="H249" s="440">
        <v>415.06666666666661</v>
      </c>
      <c r="I249" s="440">
        <v>420.5333333333333</v>
      </c>
      <c r="J249" s="440">
        <v>426.06666666666661</v>
      </c>
      <c r="K249" s="439">
        <v>415</v>
      </c>
      <c r="L249" s="439">
        <v>404</v>
      </c>
      <c r="M249" s="439">
        <v>1.8264899999999999</v>
      </c>
    </row>
    <row r="250" spans="1:13">
      <c r="A250" s="245">
        <v>240</v>
      </c>
      <c r="B250" s="442" t="s">
        <v>120</v>
      </c>
      <c r="C250" s="439">
        <v>538.9</v>
      </c>
      <c r="D250" s="440">
        <v>538.86666666666667</v>
      </c>
      <c r="E250" s="440">
        <v>532.93333333333339</v>
      </c>
      <c r="F250" s="440">
        <v>526.9666666666667</v>
      </c>
      <c r="G250" s="440">
        <v>521.03333333333342</v>
      </c>
      <c r="H250" s="440">
        <v>544.83333333333337</v>
      </c>
      <c r="I250" s="440">
        <v>550.76666666666654</v>
      </c>
      <c r="J250" s="440">
        <v>556.73333333333335</v>
      </c>
      <c r="K250" s="439">
        <v>544.79999999999995</v>
      </c>
      <c r="L250" s="439">
        <v>532.9</v>
      </c>
      <c r="M250" s="439">
        <v>33.133749999999999</v>
      </c>
    </row>
    <row r="251" spans="1:13">
      <c r="A251" s="245">
        <v>241</v>
      </c>
      <c r="B251" s="442" t="s">
        <v>822</v>
      </c>
      <c r="C251" s="439">
        <v>254</v>
      </c>
      <c r="D251" s="440">
        <v>254.36666666666667</v>
      </c>
      <c r="E251" s="440">
        <v>252.23333333333335</v>
      </c>
      <c r="F251" s="440">
        <v>250.46666666666667</v>
      </c>
      <c r="G251" s="440">
        <v>248.33333333333334</v>
      </c>
      <c r="H251" s="440">
        <v>256.13333333333333</v>
      </c>
      <c r="I251" s="440">
        <v>258.26666666666665</v>
      </c>
      <c r="J251" s="440">
        <v>260.03333333333336</v>
      </c>
      <c r="K251" s="439">
        <v>256.5</v>
      </c>
      <c r="L251" s="439">
        <v>252.6</v>
      </c>
      <c r="M251" s="439">
        <v>11.651529999999999</v>
      </c>
    </row>
    <row r="252" spans="1:13">
      <c r="A252" s="245">
        <v>242</v>
      </c>
      <c r="B252" s="442" t="s">
        <v>122</v>
      </c>
      <c r="C252" s="439">
        <v>1034.45</v>
      </c>
      <c r="D252" s="440">
        <v>1036.4833333333333</v>
      </c>
      <c r="E252" s="440">
        <v>1022.9666666666667</v>
      </c>
      <c r="F252" s="440">
        <v>1011.4833333333333</v>
      </c>
      <c r="G252" s="440">
        <v>997.9666666666667</v>
      </c>
      <c r="H252" s="440">
        <v>1047.9666666666667</v>
      </c>
      <c r="I252" s="440">
        <v>1061.4833333333336</v>
      </c>
      <c r="J252" s="440">
        <v>1072.9666666666667</v>
      </c>
      <c r="K252" s="439">
        <v>1050</v>
      </c>
      <c r="L252" s="439">
        <v>1025</v>
      </c>
      <c r="M252" s="439">
        <v>60.260060000000003</v>
      </c>
    </row>
    <row r="253" spans="1:13">
      <c r="A253" s="245">
        <v>243</v>
      </c>
      <c r="B253" s="442" t="s">
        <v>256</v>
      </c>
      <c r="C253" s="439">
        <v>4896.5</v>
      </c>
      <c r="D253" s="440">
        <v>4835.5</v>
      </c>
      <c r="E253" s="440">
        <v>4761</v>
      </c>
      <c r="F253" s="440">
        <v>4625.5</v>
      </c>
      <c r="G253" s="440">
        <v>4551</v>
      </c>
      <c r="H253" s="440">
        <v>4971</v>
      </c>
      <c r="I253" s="440">
        <v>5045.5</v>
      </c>
      <c r="J253" s="440">
        <v>5181</v>
      </c>
      <c r="K253" s="439">
        <v>4910</v>
      </c>
      <c r="L253" s="439">
        <v>4700</v>
      </c>
      <c r="M253" s="439">
        <v>11.387589999999999</v>
      </c>
    </row>
    <row r="254" spans="1:13">
      <c r="A254" s="245">
        <v>244</v>
      </c>
      <c r="B254" s="442" t="s">
        <v>124</v>
      </c>
      <c r="C254" s="439">
        <v>1473.9</v>
      </c>
      <c r="D254" s="440">
        <v>1470.9666666666665</v>
      </c>
      <c r="E254" s="440">
        <v>1465.9333333333329</v>
      </c>
      <c r="F254" s="440">
        <v>1457.9666666666665</v>
      </c>
      <c r="G254" s="440">
        <v>1452.9333333333329</v>
      </c>
      <c r="H254" s="440">
        <v>1478.9333333333329</v>
      </c>
      <c r="I254" s="440">
        <v>1483.9666666666662</v>
      </c>
      <c r="J254" s="440">
        <v>1491.9333333333329</v>
      </c>
      <c r="K254" s="439">
        <v>1476</v>
      </c>
      <c r="L254" s="439">
        <v>1463</v>
      </c>
      <c r="M254" s="439">
        <v>54.031039999999997</v>
      </c>
    </row>
    <row r="255" spans="1:13">
      <c r="A255" s="245">
        <v>245</v>
      </c>
      <c r="B255" s="442" t="s">
        <v>749</v>
      </c>
      <c r="C255" s="439">
        <v>972.5</v>
      </c>
      <c r="D255" s="440">
        <v>970.6</v>
      </c>
      <c r="E255" s="440">
        <v>958.2</v>
      </c>
      <c r="F255" s="440">
        <v>943.9</v>
      </c>
      <c r="G255" s="440">
        <v>931.5</v>
      </c>
      <c r="H255" s="440">
        <v>984.90000000000009</v>
      </c>
      <c r="I255" s="440">
        <v>997.3</v>
      </c>
      <c r="J255" s="440">
        <v>1011.6000000000001</v>
      </c>
      <c r="K255" s="439">
        <v>983</v>
      </c>
      <c r="L255" s="439">
        <v>956.3</v>
      </c>
      <c r="M255" s="439">
        <v>0.42775999999999997</v>
      </c>
    </row>
    <row r="256" spans="1:13">
      <c r="A256" s="245">
        <v>246</v>
      </c>
      <c r="B256" s="442" t="s">
        <v>400</v>
      </c>
      <c r="C256" s="439">
        <v>315.3</v>
      </c>
      <c r="D256" s="440">
        <v>317.61666666666673</v>
      </c>
      <c r="E256" s="440">
        <v>310.88333333333344</v>
      </c>
      <c r="F256" s="440">
        <v>306.4666666666667</v>
      </c>
      <c r="G256" s="440">
        <v>299.73333333333341</v>
      </c>
      <c r="H256" s="440">
        <v>322.03333333333347</v>
      </c>
      <c r="I256" s="440">
        <v>328.76666666666671</v>
      </c>
      <c r="J256" s="440">
        <v>333.18333333333351</v>
      </c>
      <c r="K256" s="439">
        <v>324.35000000000002</v>
      </c>
      <c r="L256" s="439">
        <v>313.2</v>
      </c>
      <c r="M256" s="439">
        <v>4.93499</v>
      </c>
    </row>
    <row r="257" spans="1:13">
      <c r="A257" s="245">
        <v>247</v>
      </c>
      <c r="B257" s="442" t="s">
        <v>121</v>
      </c>
      <c r="C257" s="439">
        <v>1789.7</v>
      </c>
      <c r="D257" s="440">
        <v>1788.8999999999999</v>
      </c>
      <c r="E257" s="440">
        <v>1778.7999999999997</v>
      </c>
      <c r="F257" s="440">
        <v>1767.8999999999999</v>
      </c>
      <c r="G257" s="440">
        <v>1757.7999999999997</v>
      </c>
      <c r="H257" s="440">
        <v>1799.7999999999997</v>
      </c>
      <c r="I257" s="440">
        <v>1809.8999999999996</v>
      </c>
      <c r="J257" s="440">
        <v>1820.7999999999997</v>
      </c>
      <c r="K257" s="439">
        <v>1799</v>
      </c>
      <c r="L257" s="439">
        <v>1778</v>
      </c>
      <c r="M257" s="439">
        <v>3.7050800000000002</v>
      </c>
    </row>
    <row r="258" spans="1:13">
      <c r="A258" s="245">
        <v>248</v>
      </c>
      <c r="B258" s="442" t="s">
        <v>257</v>
      </c>
      <c r="C258" s="439">
        <v>2065</v>
      </c>
      <c r="D258" s="440">
        <v>2079.3666666666668</v>
      </c>
      <c r="E258" s="440">
        <v>2045.6333333333337</v>
      </c>
      <c r="F258" s="440">
        <v>2026.2666666666669</v>
      </c>
      <c r="G258" s="440">
        <v>1992.5333333333338</v>
      </c>
      <c r="H258" s="440">
        <v>2098.7333333333336</v>
      </c>
      <c r="I258" s="440">
        <v>2132.4666666666672</v>
      </c>
      <c r="J258" s="440">
        <v>2151.8333333333335</v>
      </c>
      <c r="K258" s="439">
        <v>2113.1</v>
      </c>
      <c r="L258" s="439">
        <v>2060</v>
      </c>
      <c r="M258" s="439">
        <v>1.8922600000000001</v>
      </c>
    </row>
    <row r="259" spans="1:13">
      <c r="A259" s="245">
        <v>249</v>
      </c>
      <c r="B259" s="442" t="s">
        <v>401</v>
      </c>
      <c r="C259" s="439">
        <v>1507</v>
      </c>
      <c r="D259" s="440">
        <v>1534.3333333333333</v>
      </c>
      <c r="E259" s="440">
        <v>1470.6666666666665</v>
      </c>
      <c r="F259" s="440">
        <v>1434.3333333333333</v>
      </c>
      <c r="G259" s="440">
        <v>1370.6666666666665</v>
      </c>
      <c r="H259" s="440">
        <v>1570.6666666666665</v>
      </c>
      <c r="I259" s="440">
        <v>1634.333333333333</v>
      </c>
      <c r="J259" s="440">
        <v>1670.6666666666665</v>
      </c>
      <c r="K259" s="439">
        <v>1598</v>
      </c>
      <c r="L259" s="439">
        <v>1498</v>
      </c>
      <c r="M259" s="439">
        <v>4.5106400000000004</v>
      </c>
    </row>
    <row r="260" spans="1:13">
      <c r="A260" s="245">
        <v>250</v>
      </c>
      <c r="B260" s="442" t="s">
        <v>402</v>
      </c>
      <c r="C260" s="439">
        <v>2789.75</v>
      </c>
      <c r="D260" s="440">
        <v>2792.7333333333336</v>
      </c>
      <c r="E260" s="440">
        <v>2755.416666666667</v>
      </c>
      <c r="F260" s="440">
        <v>2721.0833333333335</v>
      </c>
      <c r="G260" s="440">
        <v>2683.7666666666669</v>
      </c>
      <c r="H260" s="440">
        <v>2827.0666666666671</v>
      </c>
      <c r="I260" s="440">
        <v>2864.3833333333337</v>
      </c>
      <c r="J260" s="440">
        <v>2898.7166666666672</v>
      </c>
      <c r="K260" s="439">
        <v>2830.05</v>
      </c>
      <c r="L260" s="439">
        <v>2758.4</v>
      </c>
      <c r="M260" s="439">
        <v>2.1722199999999998</v>
      </c>
    </row>
    <row r="261" spans="1:13">
      <c r="A261" s="245">
        <v>251</v>
      </c>
      <c r="B261" s="442" t="s">
        <v>403</v>
      </c>
      <c r="C261" s="439">
        <v>568.15</v>
      </c>
      <c r="D261" s="440">
        <v>570.41666666666663</v>
      </c>
      <c r="E261" s="440">
        <v>557.83333333333326</v>
      </c>
      <c r="F261" s="440">
        <v>547.51666666666665</v>
      </c>
      <c r="G261" s="440">
        <v>534.93333333333328</v>
      </c>
      <c r="H261" s="440">
        <v>580.73333333333323</v>
      </c>
      <c r="I261" s="440">
        <v>593.31666666666649</v>
      </c>
      <c r="J261" s="440">
        <v>603.63333333333321</v>
      </c>
      <c r="K261" s="439">
        <v>583</v>
      </c>
      <c r="L261" s="439">
        <v>560.1</v>
      </c>
      <c r="M261" s="439">
        <v>5.7054499999999999</v>
      </c>
    </row>
    <row r="262" spans="1:13">
      <c r="A262" s="245">
        <v>252</v>
      </c>
      <c r="B262" s="442" t="s">
        <v>404</v>
      </c>
      <c r="C262" s="439">
        <v>178.35</v>
      </c>
      <c r="D262" s="440">
        <v>176.71666666666667</v>
      </c>
      <c r="E262" s="440">
        <v>171.73333333333335</v>
      </c>
      <c r="F262" s="440">
        <v>165.11666666666667</v>
      </c>
      <c r="G262" s="440">
        <v>160.13333333333335</v>
      </c>
      <c r="H262" s="440">
        <v>183.33333333333334</v>
      </c>
      <c r="I262" s="440">
        <v>188.31666666666663</v>
      </c>
      <c r="J262" s="440">
        <v>194.93333333333334</v>
      </c>
      <c r="K262" s="439">
        <v>181.7</v>
      </c>
      <c r="L262" s="439">
        <v>170.1</v>
      </c>
      <c r="M262" s="439">
        <v>31.05095</v>
      </c>
    </row>
    <row r="263" spans="1:13">
      <c r="A263" s="245">
        <v>253</v>
      </c>
      <c r="B263" s="442" t="s">
        <v>405</v>
      </c>
      <c r="C263" s="439">
        <v>148.80000000000001</v>
      </c>
      <c r="D263" s="440">
        <v>145.75</v>
      </c>
      <c r="E263" s="440">
        <v>140.80000000000001</v>
      </c>
      <c r="F263" s="440">
        <v>132.80000000000001</v>
      </c>
      <c r="G263" s="440">
        <v>127.85000000000002</v>
      </c>
      <c r="H263" s="440">
        <v>153.75</v>
      </c>
      <c r="I263" s="440">
        <v>158.69999999999999</v>
      </c>
      <c r="J263" s="440">
        <v>166.7</v>
      </c>
      <c r="K263" s="439">
        <v>150.69999999999999</v>
      </c>
      <c r="L263" s="439">
        <v>137.75</v>
      </c>
      <c r="M263" s="439">
        <v>157.67509000000001</v>
      </c>
    </row>
    <row r="264" spans="1:13">
      <c r="A264" s="245">
        <v>254</v>
      </c>
      <c r="B264" s="442" t="s">
        <v>406</v>
      </c>
      <c r="C264" s="439">
        <v>96.35</v>
      </c>
      <c r="D264" s="440">
        <v>95.733333333333334</v>
      </c>
      <c r="E264" s="440">
        <v>94.066666666666663</v>
      </c>
      <c r="F264" s="440">
        <v>91.783333333333331</v>
      </c>
      <c r="G264" s="440">
        <v>90.11666666666666</v>
      </c>
      <c r="H264" s="440">
        <v>98.016666666666666</v>
      </c>
      <c r="I264" s="440">
        <v>99.683333333333323</v>
      </c>
      <c r="J264" s="440">
        <v>101.96666666666667</v>
      </c>
      <c r="K264" s="439">
        <v>97.4</v>
      </c>
      <c r="L264" s="439">
        <v>93.45</v>
      </c>
      <c r="M264" s="439">
        <v>31.973929999999999</v>
      </c>
    </row>
    <row r="265" spans="1:13">
      <c r="A265" s="245">
        <v>255</v>
      </c>
      <c r="B265" s="442" t="s">
        <v>258</v>
      </c>
      <c r="C265" s="439">
        <v>153.55000000000001</v>
      </c>
      <c r="D265" s="440">
        <v>154.5</v>
      </c>
      <c r="E265" s="440">
        <v>151.25</v>
      </c>
      <c r="F265" s="440">
        <v>148.94999999999999</v>
      </c>
      <c r="G265" s="440">
        <v>145.69999999999999</v>
      </c>
      <c r="H265" s="440">
        <v>156.80000000000001</v>
      </c>
      <c r="I265" s="440">
        <v>160.05000000000001</v>
      </c>
      <c r="J265" s="440">
        <v>162.35000000000002</v>
      </c>
      <c r="K265" s="439">
        <v>157.75</v>
      </c>
      <c r="L265" s="439">
        <v>152.19999999999999</v>
      </c>
      <c r="M265" s="439">
        <v>26.12528</v>
      </c>
    </row>
    <row r="266" spans="1:13">
      <c r="A266" s="245">
        <v>256</v>
      </c>
      <c r="B266" s="442" t="s">
        <v>128</v>
      </c>
      <c r="C266" s="439">
        <v>725.1</v>
      </c>
      <c r="D266" s="440">
        <v>724.83333333333337</v>
      </c>
      <c r="E266" s="440">
        <v>717.26666666666677</v>
      </c>
      <c r="F266" s="440">
        <v>709.43333333333339</v>
      </c>
      <c r="G266" s="440">
        <v>701.86666666666679</v>
      </c>
      <c r="H266" s="440">
        <v>732.66666666666674</v>
      </c>
      <c r="I266" s="440">
        <v>740.23333333333335</v>
      </c>
      <c r="J266" s="440">
        <v>748.06666666666672</v>
      </c>
      <c r="K266" s="439">
        <v>732.4</v>
      </c>
      <c r="L266" s="439">
        <v>717</v>
      </c>
      <c r="M266" s="439">
        <v>51.248449999999998</v>
      </c>
    </row>
    <row r="267" spans="1:13">
      <c r="A267" s="245">
        <v>257</v>
      </c>
      <c r="B267" s="442" t="s">
        <v>751</v>
      </c>
      <c r="C267" s="439">
        <v>110.35</v>
      </c>
      <c r="D267" s="440">
        <v>110.61666666666667</v>
      </c>
      <c r="E267" s="440">
        <v>109.38333333333335</v>
      </c>
      <c r="F267" s="440">
        <v>108.41666666666669</v>
      </c>
      <c r="G267" s="440">
        <v>107.18333333333337</v>
      </c>
      <c r="H267" s="440">
        <v>111.58333333333334</v>
      </c>
      <c r="I267" s="440">
        <v>112.81666666666666</v>
      </c>
      <c r="J267" s="440">
        <v>113.78333333333333</v>
      </c>
      <c r="K267" s="439">
        <v>111.85</v>
      </c>
      <c r="L267" s="439">
        <v>109.65</v>
      </c>
      <c r="M267" s="439">
        <v>2.8580899999999998</v>
      </c>
    </row>
    <row r="268" spans="1:13">
      <c r="A268" s="245">
        <v>258</v>
      </c>
      <c r="B268" s="442" t="s">
        <v>407</v>
      </c>
      <c r="C268" s="439">
        <v>62.55</v>
      </c>
      <c r="D268" s="440">
        <v>62.516666666666673</v>
      </c>
      <c r="E268" s="440">
        <v>60.533333333333346</v>
      </c>
      <c r="F268" s="440">
        <v>58.516666666666673</v>
      </c>
      <c r="G268" s="440">
        <v>56.533333333333346</v>
      </c>
      <c r="H268" s="440">
        <v>64.533333333333346</v>
      </c>
      <c r="I268" s="440">
        <v>66.51666666666668</v>
      </c>
      <c r="J268" s="440">
        <v>68.533333333333346</v>
      </c>
      <c r="K268" s="439">
        <v>64.5</v>
      </c>
      <c r="L268" s="439">
        <v>60.5</v>
      </c>
      <c r="M268" s="439">
        <v>33.878349999999998</v>
      </c>
    </row>
    <row r="269" spans="1:13">
      <c r="A269" s="245">
        <v>259</v>
      </c>
      <c r="B269" s="442" t="s">
        <v>408</v>
      </c>
      <c r="C269" s="439">
        <v>142.15</v>
      </c>
      <c r="D269" s="440">
        <v>139.15</v>
      </c>
      <c r="E269" s="440">
        <v>131.55000000000001</v>
      </c>
      <c r="F269" s="440">
        <v>120.95000000000002</v>
      </c>
      <c r="G269" s="440">
        <v>113.35000000000002</v>
      </c>
      <c r="H269" s="440">
        <v>149.75</v>
      </c>
      <c r="I269" s="440">
        <v>157.34999999999997</v>
      </c>
      <c r="J269" s="440">
        <v>167.95</v>
      </c>
      <c r="K269" s="439">
        <v>146.75</v>
      </c>
      <c r="L269" s="439">
        <v>128.55000000000001</v>
      </c>
      <c r="M269" s="439">
        <v>248.39541</v>
      </c>
    </row>
    <row r="270" spans="1:13">
      <c r="A270" s="245">
        <v>260</v>
      </c>
      <c r="B270" s="442" t="s">
        <v>409</v>
      </c>
      <c r="C270" s="439">
        <v>29.35</v>
      </c>
      <c r="D270" s="440">
        <v>29.433333333333337</v>
      </c>
      <c r="E270" s="440">
        <v>29.066666666666674</v>
      </c>
      <c r="F270" s="440">
        <v>28.783333333333335</v>
      </c>
      <c r="G270" s="440">
        <v>28.416666666666671</v>
      </c>
      <c r="H270" s="440">
        <v>29.716666666666676</v>
      </c>
      <c r="I270" s="440">
        <v>30.083333333333336</v>
      </c>
      <c r="J270" s="440">
        <v>30.366666666666678</v>
      </c>
      <c r="K270" s="439">
        <v>29.8</v>
      </c>
      <c r="L270" s="439">
        <v>29.15</v>
      </c>
      <c r="M270" s="439">
        <v>32.818129999999996</v>
      </c>
    </row>
    <row r="271" spans="1:13">
      <c r="A271" s="245">
        <v>261</v>
      </c>
      <c r="B271" s="442" t="s">
        <v>410</v>
      </c>
      <c r="C271" s="439">
        <v>86.05</v>
      </c>
      <c r="D271" s="440">
        <v>86.083333333333329</v>
      </c>
      <c r="E271" s="440">
        <v>85.416666666666657</v>
      </c>
      <c r="F271" s="440">
        <v>84.783333333333331</v>
      </c>
      <c r="G271" s="440">
        <v>84.11666666666666</v>
      </c>
      <c r="H271" s="440">
        <v>86.716666666666654</v>
      </c>
      <c r="I271" s="440">
        <v>87.383333333333312</v>
      </c>
      <c r="J271" s="440">
        <v>88.016666666666652</v>
      </c>
      <c r="K271" s="439">
        <v>86.75</v>
      </c>
      <c r="L271" s="439">
        <v>85.45</v>
      </c>
      <c r="M271" s="439">
        <v>8.8883399999999995</v>
      </c>
    </row>
    <row r="272" spans="1:13">
      <c r="A272" s="245">
        <v>262</v>
      </c>
      <c r="B272" s="442" t="s">
        <v>411</v>
      </c>
      <c r="C272" s="439">
        <v>112.25</v>
      </c>
      <c r="D272" s="440">
        <v>112.98333333333333</v>
      </c>
      <c r="E272" s="440">
        <v>110.51666666666667</v>
      </c>
      <c r="F272" s="440">
        <v>108.78333333333333</v>
      </c>
      <c r="G272" s="440">
        <v>106.31666666666666</v>
      </c>
      <c r="H272" s="440">
        <v>114.71666666666667</v>
      </c>
      <c r="I272" s="440">
        <v>117.18333333333334</v>
      </c>
      <c r="J272" s="440">
        <v>118.91666666666667</v>
      </c>
      <c r="K272" s="439">
        <v>115.45</v>
      </c>
      <c r="L272" s="439">
        <v>111.25</v>
      </c>
      <c r="M272" s="439">
        <v>31.06082</v>
      </c>
    </row>
    <row r="273" spans="1:13">
      <c r="A273" s="245">
        <v>263</v>
      </c>
      <c r="B273" s="442" t="s">
        <v>412</v>
      </c>
      <c r="C273" s="439">
        <v>199.9</v>
      </c>
      <c r="D273" s="440">
        <v>200.03333333333333</v>
      </c>
      <c r="E273" s="440">
        <v>197.16666666666666</v>
      </c>
      <c r="F273" s="440">
        <v>194.43333333333334</v>
      </c>
      <c r="G273" s="440">
        <v>191.56666666666666</v>
      </c>
      <c r="H273" s="440">
        <v>202.76666666666665</v>
      </c>
      <c r="I273" s="440">
        <v>205.63333333333333</v>
      </c>
      <c r="J273" s="440">
        <v>208.36666666666665</v>
      </c>
      <c r="K273" s="439">
        <v>202.9</v>
      </c>
      <c r="L273" s="439">
        <v>197.3</v>
      </c>
      <c r="M273" s="439">
        <v>7.2092900000000002</v>
      </c>
    </row>
    <row r="274" spans="1:13">
      <c r="A274" s="245">
        <v>264</v>
      </c>
      <c r="B274" s="442" t="s">
        <v>413</v>
      </c>
      <c r="C274" s="439">
        <v>104.5</v>
      </c>
      <c r="D274" s="440">
        <v>105.76666666666667</v>
      </c>
      <c r="E274" s="440">
        <v>102.03333333333333</v>
      </c>
      <c r="F274" s="440">
        <v>99.566666666666663</v>
      </c>
      <c r="G274" s="440">
        <v>95.833333333333329</v>
      </c>
      <c r="H274" s="440">
        <v>108.23333333333333</v>
      </c>
      <c r="I274" s="440">
        <v>111.96666666666665</v>
      </c>
      <c r="J274" s="440">
        <v>114.43333333333334</v>
      </c>
      <c r="K274" s="439">
        <v>109.5</v>
      </c>
      <c r="L274" s="439">
        <v>103.3</v>
      </c>
      <c r="M274" s="439">
        <v>30.57602</v>
      </c>
    </row>
    <row r="275" spans="1:13">
      <c r="A275" s="245">
        <v>265</v>
      </c>
      <c r="B275" s="442" t="s">
        <v>127</v>
      </c>
      <c r="C275" s="439">
        <v>422.5</v>
      </c>
      <c r="D275" s="440">
        <v>424.06666666666666</v>
      </c>
      <c r="E275" s="440">
        <v>418.5333333333333</v>
      </c>
      <c r="F275" s="440">
        <v>414.56666666666666</v>
      </c>
      <c r="G275" s="440">
        <v>409.0333333333333</v>
      </c>
      <c r="H275" s="440">
        <v>428.0333333333333</v>
      </c>
      <c r="I275" s="440">
        <v>433.56666666666672</v>
      </c>
      <c r="J275" s="440">
        <v>437.5333333333333</v>
      </c>
      <c r="K275" s="439">
        <v>429.6</v>
      </c>
      <c r="L275" s="439">
        <v>420.1</v>
      </c>
      <c r="M275" s="439">
        <v>83.74127</v>
      </c>
    </row>
    <row r="276" spans="1:13">
      <c r="A276" s="245">
        <v>266</v>
      </c>
      <c r="B276" s="442" t="s">
        <v>414</v>
      </c>
      <c r="C276" s="439">
        <v>2319.9</v>
      </c>
      <c r="D276" s="440">
        <v>2297.5833333333335</v>
      </c>
      <c r="E276" s="440">
        <v>2267.166666666667</v>
      </c>
      <c r="F276" s="440">
        <v>2214.4333333333334</v>
      </c>
      <c r="G276" s="440">
        <v>2184.0166666666669</v>
      </c>
      <c r="H276" s="440">
        <v>2350.3166666666671</v>
      </c>
      <c r="I276" s="440">
        <v>2380.733333333334</v>
      </c>
      <c r="J276" s="440">
        <v>2433.4666666666672</v>
      </c>
      <c r="K276" s="439">
        <v>2328</v>
      </c>
      <c r="L276" s="439">
        <v>2244.85</v>
      </c>
      <c r="M276" s="439">
        <v>0.90334999999999999</v>
      </c>
    </row>
    <row r="277" spans="1:13">
      <c r="A277" s="245">
        <v>267</v>
      </c>
      <c r="B277" s="442" t="s">
        <v>129</v>
      </c>
      <c r="C277" s="439">
        <v>3175.95</v>
      </c>
      <c r="D277" s="440">
        <v>3180.5333333333328</v>
      </c>
      <c r="E277" s="440">
        <v>3134.2166666666658</v>
      </c>
      <c r="F277" s="440">
        <v>3092.4833333333331</v>
      </c>
      <c r="G277" s="440">
        <v>3046.1666666666661</v>
      </c>
      <c r="H277" s="440">
        <v>3222.2666666666655</v>
      </c>
      <c r="I277" s="440">
        <v>3268.583333333333</v>
      </c>
      <c r="J277" s="440">
        <v>3310.3166666666652</v>
      </c>
      <c r="K277" s="439">
        <v>3226.85</v>
      </c>
      <c r="L277" s="439">
        <v>3138.8</v>
      </c>
      <c r="M277" s="439">
        <v>13.294650000000001</v>
      </c>
    </row>
    <row r="278" spans="1:13">
      <c r="A278" s="245">
        <v>268</v>
      </c>
      <c r="B278" s="442" t="s">
        <v>130</v>
      </c>
      <c r="C278" s="439">
        <v>1009.25</v>
      </c>
      <c r="D278" s="440">
        <v>992.9</v>
      </c>
      <c r="E278" s="440">
        <v>961.5</v>
      </c>
      <c r="F278" s="440">
        <v>913.75</v>
      </c>
      <c r="G278" s="440">
        <v>882.35</v>
      </c>
      <c r="H278" s="440">
        <v>1040.6500000000001</v>
      </c>
      <c r="I278" s="440">
        <v>1072.0499999999997</v>
      </c>
      <c r="J278" s="440">
        <v>1119.8</v>
      </c>
      <c r="K278" s="439">
        <v>1024.3</v>
      </c>
      <c r="L278" s="439">
        <v>945.15</v>
      </c>
      <c r="M278" s="439">
        <v>76.023740000000004</v>
      </c>
    </row>
    <row r="279" spans="1:13">
      <c r="A279" s="245">
        <v>269</v>
      </c>
      <c r="B279" s="442" t="s">
        <v>415</v>
      </c>
      <c r="C279" s="439">
        <v>158.1</v>
      </c>
      <c r="D279" s="440">
        <v>157.48333333333332</v>
      </c>
      <c r="E279" s="440">
        <v>155.16666666666663</v>
      </c>
      <c r="F279" s="440">
        <v>152.23333333333332</v>
      </c>
      <c r="G279" s="440">
        <v>149.91666666666663</v>
      </c>
      <c r="H279" s="440">
        <v>160.41666666666663</v>
      </c>
      <c r="I279" s="440">
        <v>162.73333333333329</v>
      </c>
      <c r="J279" s="440">
        <v>165.66666666666663</v>
      </c>
      <c r="K279" s="439">
        <v>159.80000000000001</v>
      </c>
      <c r="L279" s="439">
        <v>154.55000000000001</v>
      </c>
      <c r="M279" s="439">
        <v>8.4435500000000001</v>
      </c>
    </row>
    <row r="280" spans="1:13">
      <c r="A280" s="245">
        <v>270</v>
      </c>
      <c r="B280" s="442" t="s">
        <v>417</v>
      </c>
      <c r="C280" s="439">
        <v>717.2</v>
      </c>
      <c r="D280" s="440">
        <v>698.05000000000007</v>
      </c>
      <c r="E280" s="440">
        <v>671.10000000000014</v>
      </c>
      <c r="F280" s="440">
        <v>625.00000000000011</v>
      </c>
      <c r="G280" s="440">
        <v>598.05000000000018</v>
      </c>
      <c r="H280" s="440">
        <v>744.15000000000009</v>
      </c>
      <c r="I280" s="440">
        <v>771.10000000000014</v>
      </c>
      <c r="J280" s="440">
        <v>817.2</v>
      </c>
      <c r="K280" s="439">
        <v>725</v>
      </c>
      <c r="L280" s="439">
        <v>651.95000000000005</v>
      </c>
      <c r="M280" s="439">
        <v>17.788419999999999</v>
      </c>
    </row>
    <row r="281" spans="1:13">
      <c r="A281" s="245">
        <v>271</v>
      </c>
      <c r="B281" s="442" t="s">
        <v>418</v>
      </c>
      <c r="C281" s="439">
        <v>227</v>
      </c>
      <c r="D281" s="440">
        <v>226.01666666666665</v>
      </c>
      <c r="E281" s="440">
        <v>222.5333333333333</v>
      </c>
      <c r="F281" s="440">
        <v>218.06666666666666</v>
      </c>
      <c r="G281" s="440">
        <v>214.58333333333331</v>
      </c>
      <c r="H281" s="440">
        <v>230.48333333333329</v>
      </c>
      <c r="I281" s="440">
        <v>233.96666666666664</v>
      </c>
      <c r="J281" s="440">
        <v>238.43333333333328</v>
      </c>
      <c r="K281" s="439">
        <v>229.5</v>
      </c>
      <c r="L281" s="439">
        <v>221.55</v>
      </c>
      <c r="M281" s="439">
        <v>4.8952799999999996</v>
      </c>
    </row>
    <row r="282" spans="1:13">
      <c r="A282" s="245">
        <v>272</v>
      </c>
      <c r="B282" s="442" t="s">
        <v>419</v>
      </c>
      <c r="C282" s="439">
        <v>235.9</v>
      </c>
      <c r="D282" s="440">
        <v>234.85</v>
      </c>
      <c r="E282" s="440">
        <v>228.04999999999998</v>
      </c>
      <c r="F282" s="440">
        <v>220.2</v>
      </c>
      <c r="G282" s="440">
        <v>213.39999999999998</v>
      </c>
      <c r="H282" s="440">
        <v>242.7</v>
      </c>
      <c r="I282" s="440">
        <v>249.5</v>
      </c>
      <c r="J282" s="440">
        <v>257.35000000000002</v>
      </c>
      <c r="K282" s="439">
        <v>241.65</v>
      </c>
      <c r="L282" s="439">
        <v>227</v>
      </c>
      <c r="M282" s="439">
        <v>19.659590000000001</v>
      </c>
    </row>
    <row r="283" spans="1:13">
      <c r="A283" s="245">
        <v>273</v>
      </c>
      <c r="B283" s="442" t="s">
        <v>752</v>
      </c>
      <c r="C283" s="439">
        <v>997</v>
      </c>
      <c r="D283" s="440">
        <v>1010.6166666666667</v>
      </c>
      <c r="E283" s="440">
        <v>980.73333333333335</v>
      </c>
      <c r="F283" s="440">
        <v>964.4666666666667</v>
      </c>
      <c r="G283" s="440">
        <v>934.58333333333337</v>
      </c>
      <c r="H283" s="440">
        <v>1026.8833333333332</v>
      </c>
      <c r="I283" s="440">
        <v>1056.7666666666669</v>
      </c>
      <c r="J283" s="440">
        <v>1073.0333333333333</v>
      </c>
      <c r="K283" s="439">
        <v>1040.5</v>
      </c>
      <c r="L283" s="439">
        <v>994.35</v>
      </c>
      <c r="M283" s="439">
        <v>0.63239000000000001</v>
      </c>
    </row>
    <row r="284" spans="1:13">
      <c r="A284" s="245">
        <v>274</v>
      </c>
      <c r="B284" s="442" t="s">
        <v>420</v>
      </c>
      <c r="C284" s="439">
        <v>994.85</v>
      </c>
      <c r="D284" s="440">
        <v>1007.6833333333334</v>
      </c>
      <c r="E284" s="440">
        <v>977.4666666666667</v>
      </c>
      <c r="F284" s="440">
        <v>960.08333333333326</v>
      </c>
      <c r="G284" s="440">
        <v>929.86666666666656</v>
      </c>
      <c r="H284" s="440">
        <v>1025.0666666666668</v>
      </c>
      <c r="I284" s="440">
        <v>1055.2833333333335</v>
      </c>
      <c r="J284" s="440">
        <v>1072.666666666667</v>
      </c>
      <c r="K284" s="439">
        <v>1037.9000000000001</v>
      </c>
      <c r="L284" s="439">
        <v>990.3</v>
      </c>
      <c r="M284" s="439">
        <v>5.26389</v>
      </c>
    </row>
    <row r="285" spans="1:13">
      <c r="A285" s="245">
        <v>275</v>
      </c>
      <c r="B285" s="442" t="s">
        <v>421</v>
      </c>
      <c r="C285" s="439">
        <v>436.7</v>
      </c>
      <c r="D285" s="440">
        <v>437.36666666666662</v>
      </c>
      <c r="E285" s="440">
        <v>431.48333333333323</v>
      </c>
      <c r="F285" s="440">
        <v>426.26666666666659</v>
      </c>
      <c r="G285" s="440">
        <v>420.38333333333321</v>
      </c>
      <c r="H285" s="440">
        <v>442.58333333333326</v>
      </c>
      <c r="I285" s="440">
        <v>448.46666666666658</v>
      </c>
      <c r="J285" s="440">
        <v>453.68333333333328</v>
      </c>
      <c r="K285" s="439">
        <v>443.25</v>
      </c>
      <c r="L285" s="439">
        <v>432.15</v>
      </c>
      <c r="M285" s="439">
        <v>3.0916299999999999</v>
      </c>
    </row>
    <row r="286" spans="1:13">
      <c r="A286" s="245">
        <v>276</v>
      </c>
      <c r="B286" s="442" t="s">
        <v>422</v>
      </c>
      <c r="C286" s="439">
        <v>582.85</v>
      </c>
      <c r="D286" s="440">
        <v>581.75000000000011</v>
      </c>
      <c r="E286" s="440">
        <v>577.80000000000018</v>
      </c>
      <c r="F286" s="440">
        <v>572.75000000000011</v>
      </c>
      <c r="G286" s="440">
        <v>568.80000000000018</v>
      </c>
      <c r="H286" s="440">
        <v>586.80000000000018</v>
      </c>
      <c r="I286" s="440">
        <v>590.75000000000023</v>
      </c>
      <c r="J286" s="440">
        <v>595.80000000000018</v>
      </c>
      <c r="K286" s="439">
        <v>585.70000000000005</v>
      </c>
      <c r="L286" s="439">
        <v>576.70000000000005</v>
      </c>
      <c r="M286" s="439">
        <v>1.48045</v>
      </c>
    </row>
    <row r="287" spans="1:13">
      <c r="A287" s="245">
        <v>277</v>
      </c>
      <c r="B287" s="442" t="s">
        <v>423</v>
      </c>
      <c r="C287" s="439">
        <v>63.85</v>
      </c>
      <c r="D287" s="440">
        <v>64.100000000000009</v>
      </c>
      <c r="E287" s="440">
        <v>63.450000000000017</v>
      </c>
      <c r="F287" s="440">
        <v>63.050000000000011</v>
      </c>
      <c r="G287" s="440">
        <v>62.40000000000002</v>
      </c>
      <c r="H287" s="440">
        <v>64.500000000000014</v>
      </c>
      <c r="I287" s="440">
        <v>65.15000000000002</v>
      </c>
      <c r="J287" s="440">
        <v>65.550000000000011</v>
      </c>
      <c r="K287" s="439">
        <v>64.75</v>
      </c>
      <c r="L287" s="439">
        <v>63.7</v>
      </c>
      <c r="M287" s="439">
        <v>11.75658</v>
      </c>
    </row>
    <row r="288" spans="1:13">
      <c r="A288" s="245">
        <v>278</v>
      </c>
      <c r="B288" s="442" t="s">
        <v>424</v>
      </c>
      <c r="C288" s="439">
        <v>52.85</v>
      </c>
      <c r="D288" s="440">
        <v>53.31666666666667</v>
      </c>
      <c r="E288" s="440">
        <v>52.183333333333337</v>
      </c>
      <c r="F288" s="440">
        <v>51.516666666666666</v>
      </c>
      <c r="G288" s="440">
        <v>50.383333333333333</v>
      </c>
      <c r="H288" s="440">
        <v>53.983333333333341</v>
      </c>
      <c r="I288" s="440">
        <v>55.116666666666681</v>
      </c>
      <c r="J288" s="440">
        <v>55.783333333333346</v>
      </c>
      <c r="K288" s="439">
        <v>54.45</v>
      </c>
      <c r="L288" s="439">
        <v>52.65</v>
      </c>
      <c r="M288" s="439">
        <v>25.192810000000001</v>
      </c>
    </row>
    <row r="289" spans="1:13">
      <c r="A289" s="245">
        <v>279</v>
      </c>
      <c r="B289" s="442" t="s">
        <v>425</v>
      </c>
      <c r="C289" s="439">
        <v>709.95</v>
      </c>
      <c r="D289" s="440">
        <v>707.13333333333333</v>
      </c>
      <c r="E289" s="440">
        <v>696.31666666666661</v>
      </c>
      <c r="F289" s="440">
        <v>682.68333333333328</v>
      </c>
      <c r="G289" s="440">
        <v>671.86666666666656</v>
      </c>
      <c r="H289" s="440">
        <v>720.76666666666665</v>
      </c>
      <c r="I289" s="440">
        <v>731.58333333333348</v>
      </c>
      <c r="J289" s="440">
        <v>745.2166666666667</v>
      </c>
      <c r="K289" s="439">
        <v>717.95</v>
      </c>
      <c r="L289" s="439">
        <v>693.5</v>
      </c>
      <c r="M289" s="439">
        <v>3.5390600000000001</v>
      </c>
    </row>
    <row r="290" spans="1:13">
      <c r="A290" s="245">
        <v>280</v>
      </c>
      <c r="B290" s="442" t="s">
        <v>426</v>
      </c>
      <c r="C290" s="439">
        <v>393.55</v>
      </c>
      <c r="D290" s="440">
        <v>393.91666666666669</v>
      </c>
      <c r="E290" s="440">
        <v>389.63333333333338</v>
      </c>
      <c r="F290" s="440">
        <v>385.7166666666667</v>
      </c>
      <c r="G290" s="440">
        <v>381.43333333333339</v>
      </c>
      <c r="H290" s="440">
        <v>397.83333333333337</v>
      </c>
      <c r="I290" s="440">
        <v>402.11666666666667</v>
      </c>
      <c r="J290" s="440">
        <v>406.03333333333336</v>
      </c>
      <c r="K290" s="439">
        <v>398.2</v>
      </c>
      <c r="L290" s="439">
        <v>390</v>
      </c>
      <c r="M290" s="439">
        <v>1.5582100000000001</v>
      </c>
    </row>
    <row r="291" spans="1:13">
      <c r="A291" s="245">
        <v>281</v>
      </c>
      <c r="B291" s="442" t="s">
        <v>427</v>
      </c>
      <c r="C291" s="439">
        <v>237.85</v>
      </c>
      <c r="D291" s="440">
        <v>237.33333333333334</v>
      </c>
      <c r="E291" s="440">
        <v>235.66666666666669</v>
      </c>
      <c r="F291" s="440">
        <v>233.48333333333335</v>
      </c>
      <c r="G291" s="440">
        <v>231.81666666666669</v>
      </c>
      <c r="H291" s="440">
        <v>239.51666666666668</v>
      </c>
      <c r="I291" s="440">
        <v>241.18333333333337</v>
      </c>
      <c r="J291" s="440">
        <v>243.36666666666667</v>
      </c>
      <c r="K291" s="439">
        <v>239</v>
      </c>
      <c r="L291" s="439">
        <v>235.15</v>
      </c>
      <c r="M291" s="439">
        <v>2.22024</v>
      </c>
    </row>
    <row r="292" spans="1:13">
      <c r="A292" s="245">
        <v>282</v>
      </c>
      <c r="B292" s="442" t="s">
        <v>131</v>
      </c>
      <c r="C292" s="439">
        <v>1770.9</v>
      </c>
      <c r="D292" s="440">
        <v>1773.6833333333334</v>
      </c>
      <c r="E292" s="440">
        <v>1763.2166666666667</v>
      </c>
      <c r="F292" s="440">
        <v>1755.5333333333333</v>
      </c>
      <c r="G292" s="440">
        <v>1745.0666666666666</v>
      </c>
      <c r="H292" s="440">
        <v>1781.3666666666668</v>
      </c>
      <c r="I292" s="440">
        <v>1791.8333333333335</v>
      </c>
      <c r="J292" s="440">
        <v>1799.5166666666669</v>
      </c>
      <c r="K292" s="439">
        <v>1784.15</v>
      </c>
      <c r="L292" s="439">
        <v>1766</v>
      </c>
      <c r="M292" s="439">
        <v>17.358239999999999</v>
      </c>
    </row>
    <row r="293" spans="1:13">
      <c r="A293" s="245">
        <v>283</v>
      </c>
      <c r="B293" s="442" t="s">
        <v>132</v>
      </c>
      <c r="C293" s="439">
        <v>98.55</v>
      </c>
      <c r="D293" s="440">
        <v>98.983333333333334</v>
      </c>
      <c r="E293" s="440">
        <v>96.866666666666674</v>
      </c>
      <c r="F293" s="440">
        <v>95.183333333333337</v>
      </c>
      <c r="G293" s="440">
        <v>93.066666666666677</v>
      </c>
      <c r="H293" s="440">
        <v>100.66666666666667</v>
      </c>
      <c r="I293" s="440">
        <v>102.78333333333332</v>
      </c>
      <c r="J293" s="440">
        <v>104.46666666666667</v>
      </c>
      <c r="K293" s="439">
        <v>101.1</v>
      </c>
      <c r="L293" s="439">
        <v>97.3</v>
      </c>
      <c r="M293" s="439">
        <v>190.00566000000001</v>
      </c>
    </row>
    <row r="294" spans="1:13">
      <c r="A294" s="245">
        <v>284</v>
      </c>
      <c r="B294" s="442" t="s">
        <v>259</v>
      </c>
      <c r="C294" s="439">
        <v>2859.45</v>
      </c>
      <c r="D294" s="440">
        <v>2861.5499999999997</v>
      </c>
      <c r="E294" s="440">
        <v>2841.0999999999995</v>
      </c>
      <c r="F294" s="440">
        <v>2822.7499999999995</v>
      </c>
      <c r="G294" s="440">
        <v>2802.2999999999993</v>
      </c>
      <c r="H294" s="440">
        <v>2879.8999999999996</v>
      </c>
      <c r="I294" s="440">
        <v>2900.3499999999995</v>
      </c>
      <c r="J294" s="440">
        <v>2918.7</v>
      </c>
      <c r="K294" s="439">
        <v>2882</v>
      </c>
      <c r="L294" s="439">
        <v>2843.2</v>
      </c>
      <c r="M294" s="439">
        <v>1.55077</v>
      </c>
    </row>
    <row r="295" spans="1:13">
      <c r="A295" s="245">
        <v>285</v>
      </c>
      <c r="B295" s="442" t="s">
        <v>133</v>
      </c>
      <c r="C295" s="439">
        <v>521.70000000000005</v>
      </c>
      <c r="D295" s="440">
        <v>523.4</v>
      </c>
      <c r="E295" s="440">
        <v>518.9</v>
      </c>
      <c r="F295" s="440">
        <v>516.1</v>
      </c>
      <c r="G295" s="440">
        <v>511.6</v>
      </c>
      <c r="H295" s="440">
        <v>526.19999999999993</v>
      </c>
      <c r="I295" s="440">
        <v>530.69999999999993</v>
      </c>
      <c r="J295" s="440">
        <v>533.49999999999989</v>
      </c>
      <c r="K295" s="439">
        <v>527.9</v>
      </c>
      <c r="L295" s="439">
        <v>520.6</v>
      </c>
      <c r="M295" s="439">
        <v>32.874180000000003</v>
      </c>
    </row>
    <row r="296" spans="1:13">
      <c r="A296" s="245">
        <v>286</v>
      </c>
      <c r="B296" s="442" t="s">
        <v>753</v>
      </c>
      <c r="C296" s="439">
        <v>279.5</v>
      </c>
      <c r="D296" s="440">
        <v>280.65000000000003</v>
      </c>
      <c r="E296" s="440">
        <v>275.85000000000008</v>
      </c>
      <c r="F296" s="440">
        <v>272.20000000000005</v>
      </c>
      <c r="G296" s="440">
        <v>267.40000000000009</v>
      </c>
      <c r="H296" s="440">
        <v>284.30000000000007</v>
      </c>
      <c r="I296" s="440">
        <v>289.10000000000002</v>
      </c>
      <c r="J296" s="440">
        <v>292.75000000000006</v>
      </c>
      <c r="K296" s="439">
        <v>285.45</v>
      </c>
      <c r="L296" s="439">
        <v>277</v>
      </c>
      <c r="M296" s="439">
        <v>0.82796999999999998</v>
      </c>
    </row>
    <row r="297" spans="1:13">
      <c r="A297" s="245">
        <v>287</v>
      </c>
      <c r="B297" s="442" t="s">
        <v>428</v>
      </c>
      <c r="C297" s="439">
        <v>6526.85</v>
      </c>
      <c r="D297" s="440">
        <v>6558.8999999999987</v>
      </c>
      <c r="E297" s="440">
        <v>6467.8499999999976</v>
      </c>
      <c r="F297" s="440">
        <v>6408.8499999999985</v>
      </c>
      <c r="G297" s="440">
        <v>6317.7999999999975</v>
      </c>
      <c r="H297" s="440">
        <v>6617.8999999999978</v>
      </c>
      <c r="I297" s="440">
        <v>6708.9499999999989</v>
      </c>
      <c r="J297" s="440">
        <v>6767.949999999998</v>
      </c>
      <c r="K297" s="439">
        <v>6649.95</v>
      </c>
      <c r="L297" s="439">
        <v>6499.9</v>
      </c>
      <c r="M297" s="439">
        <v>3.1690000000000003E-2</v>
      </c>
    </row>
    <row r="298" spans="1:13">
      <c r="A298" s="245">
        <v>288</v>
      </c>
      <c r="B298" s="442" t="s">
        <v>260</v>
      </c>
      <c r="C298" s="439">
        <v>4153.3500000000004</v>
      </c>
      <c r="D298" s="440">
        <v>4155.45</v>
      </c>
      <c r="E298" s="440">
        <v>4109.8999999999996</v>
      </c>
      <c r="F298" s="440">
        <v>4066.45</v>
      </c>
      <c r="G298" s="440">
        <v>4020.8999999999996</v>
      </c>
      <c r="H298" s="440">
        <v>4198.8999999999996</v>
      </c>
      <c r="I298" s="440">
        <v>4244.4500000000007</v>
      </c>
      <c r="J298" s="440">
        <v>4287.8999999999996</v>
      </c>
      <c r="K298" s="439">
        <v>4201</v>
      </c>
      <c r="L298" s="439">
        <v>4112</v>
      </c>
      <c r="M298" s="439">
        <v>3.0886999999999998</v>
      </c>
    </row>
    <row r="299" spans="1:13">
      <c r="A299" s="245">
        <v>289</v>
      </c>
      <c r="B299" s="442" t="s">
        <v>134</v>
      </c>
      <c r="C299" s="439">
        <v>1510.8</v>
      </c>
      <c r="D299" s="440">
        <v>1513.45</v>
      </c>
      <c r="E299" s="440">
        <v>1503.2</v>
      </c>
      <c r="F299" s="440">
        <v>1495.6</v>
      </c>
      <c r="G299" s="440">
        <v>1485.35</v>
      </c>
      <c r="H299" s="440">
        <v>1521.0500000000002</v>
      </c>
      <c r="I299" s="440">
        <v>1531.3000000000002</v>
      </c>
      <c r="J299" s="440">
        <v>1538.9000000000003</v>
      </c>
      <c r="K299" s="439">
        <v>1523.7</v>
      </c>
      <c r="L299" s="439">
        <v>1505.85</v>
      </c>
      <c r="M299" s="439">
        <v>18.318709999999999</v>
      </c>
    </row>
    <row r="300" spans="1:13">
      <c r="A300" s="245">
        <v>290</v>
      </c>
      <c r="B300" s="442" t="s">
        <v>429</v>
      </c>
      <c r="C300" s="439">
        <v>623.29999999999995</v>
      </c>
      <c r="D300" s="440">
        <v>625.44999999999993</v>
      </c>
      <c r="E300" s="440">
        <v>619.89999999999986</v>
      </c>
      <c r="F300" s="440">
        <v>616.49999999999989</v>
      </c>
      <c r="G300" s="440">
        <v>610.94999999999982</v>
      </c>
      <c r="H300" s="440">
        <v>628.84999999999991</v>
      </c>
      <c r="I300" s="440">
        <v>634.39999999999986</v>
      </c>
      <c r="J300" s="440">
        <v>637.79999999999995</v>
      </c>
      <c r="K300" s="439">
        <v>631</v>
      </c>
      <c r="L300" s="439">
        <v>622.04999999999995</v>
      </c>
      <c r="M300" s="439">
        <v>19.866489999999999</v>
      </c>
    </row>
    <row r="301" spans="1:13">
      <c r="A301" s="245">
        <v>291</v>
      </c>
      <c r="B301" s="442" t="s">
        <v>430</v>
      </c>
      <c r="C301" s="439">
        <v>42</v>
      </c>
      <c r="D301" s="440">
        <v>42.35</v>
      </c>
      <c r="E301" s="440">
        <v>41.5</v>
      </c>
      <c r="F301" s="440">
        <v>41</v>
      </c>
      <c r="G301" s="440">
        <v>40.15</v>
      </c>
      <c r="H301" s="440">
        <v>42.85</v>
      </c>
      <c r="I301" s="440">
        <v>43.70000000000001</v>
      </c>
      <c r="J301" s="440">
        <v>44.2</v>
      </c>
      <c r="K301" s="439">
        <v>43.2</v>
      </c>
      <c r="L301" s="439">
        <v>41.85</v>
      </c>
      <c r="M301" s="439">
        <v>20.94969</v>
      </c>
    </row>
    <row r="302" spans="1:13">
      <c r="A302" s="245">
        <v>292</v>
      </c>
      <c r="B302" s="442" t="s">
        <v>431</v>
      </c>
      <c r="C302" s="439">
        <v>1581.1</v>
      </c>
      <c r="D302" s="440">
        <v>1582.0333333333335</v>
      </c>
      <c r="E302" s="440">
        <v>1569.0666666666671</v>
      </c>
      <c r="F302" s="440">
        <v>1557.0333333333335</v>
      </c>
      <c r="G302" s="440">
        <v>1544.0666666666671</v>
      </c>
      <c r="H302" s="440">
        <v>1594.0666666666671</v>
      </c>
      <c r="I302" s="440">
        <v>1607.0333333333338</v>
      </c>
      <c r="J302" s="440">
        <v>1619.0666666666671</v>
      </c>
      <c r="K302" s="439">
        <v>1595</v>
      </c>
      <c r="L302" s="439">
        <v>1570</v>
      </c>
      <c r="M302" s="439">
        <v>0.53939000000000004</v>
      </c>
    </row>
    <row r="303" spans="1:13">
      <c r="A303" s="245">
        <v>293</v>
      </c>
      <c r="B303" s="442" t="s">
        <v>135</v>
      </c>
      <c r="C303" s="439">
        <v>1186.45</v>
      </c>
      <c r="D303" s="440">
        <v>1189.8</v>
      </c>
      <c r="E303" s="440">
        <v>1179.75</v>
      </c>
      <c r="F303" s="440">
        <v>1173.05</v>
      </c>
      <c r="G303" s="440">
        <v>1163</v>
      </c>
      <c r="H303" s="440">
        <v>1196.5</v>
      </c>
      <c r="I303" s="440">
        <v>1206.5499999999997</v>
      </c>
      <c r="J303" s="440">
        <v>1213.25</v>
      </c>
      <c r="K303" s="439">
        <v>1199.8499999999999</v>
      </c>
      <c r="L303" s="439">
        <v>1183.0999999999999</v>
      </c>
      <c r="M303" s="439">
        <v>12.216659999999999</v>
      </c>
    </row>
    <row r="304" spans="1:13">
      <c r="A304" s="245">
        <v>294</v>
      </c>
      <c r="B304" s="442" t="s">
        <v>432</v>
      </c>
      <c r="C304" s="439">
        <v>3502.05</v>
      </c>
      <c r="D304" s="440">
        <v>3514.7666666666664</v>
      </c>
      <c r="E304" s="440">
        <v>3462.5333333333328</v>
      </c>
      <c r="F304" s="440">
        <v>3423.0166666666664</v>
      </c>
      <c r="G304" s="440">
        <v>3370.7833333333328</v>
      </c>
      <c r="H304" s="440">
        <v>3554.2833333333328</v>
      </c>
      <c r="I304" s="440">
        <v>3606.5166666666664</v>
      </c>
      <c r="J304" s="440">
        <v>3646.0333333333328</v>
      </c>
      <c r="K304" s="439">
        <v>3567</v>
      </c>
      <c r="L304" s="439">
        <v>3475.25</v>
      </c>
      <c r="M304" s="439">
        <v>0.48945</v>
      </c>
    </row>
    <row r="305" spans="1:13">
      <c r="A305" s="245">
        <v>295</v>
      </c>
      <c r="B305" s="442" t="s">
        <v>433</v>
      </c>
      <c r="C305" s="439">
        <v>898.3</v>
      </c>
      <c r="D305" s="440">
        <v>899.75</v>
      </c>
      <c r="E305" s="440">
        <v>891.55</v>
      </c>
      <c r="F305" s="440">
        <v>884.8</v>
      </c>
      <c r="G305" s="440">
        <v>876.59999999999991</v>
      </c>
      <c r="H305" s="440">
        <v>906.5</v>
      </c>
      <c r="I305" s="440">
        <v>914.7</v>
      </c>
      <c r="J305" s="440">
        <v>921.45</v>
      </c>
      <c r="K305" s="439">
        <v>907.95</v>
      </c>
      <c r="L305" s="439">
        <v>893</v>
      </c>
      <c r="M305" s="439">
        <v>9.3560000000000004E-2</v>
      </c>
    </row>
    <row r="306" spans="1:13">
      <c r="A306" s="245">
        <v>296</v>
      </c>
      <c r="B306" s="442" t="s">
        <v>434</v>
      </c>
      <c r="C306" s="439">
        <v>59.8</v>
      </c>
      <c r="D306" s="440">
        <v>59.316666666666663</v>
      </c>
      <c r="E306" s="440">
        <v>58.033333333333324</v>
      </c>
      <c r="F306" s="440">
        <v>56.266666666666659</v>
      </c>
      <c r="G306" s="440">
        <v>54.98333333333332</v>
      </c>
      <c r="H306" s="440">
        <v>61.083333333333329</v>
      </c>
      <c r="I306" s="440">
        <v>62.36666666666666</v>
      </c>
      <c r="J306" s="440">
        <v>64.133333333333326</v>
      </c>
      <c r="K306" s="439">
        <v>60.6</v>
      </c>
      <c r="L306" s="439">
        <v>57.55</v>
      </c>
      <c r="M306" s="439">
        <v>69.290779999999998</v>
      </c>
    </row>
    <row r="307" spans="1:13">
      <c r="A307" s="245">
        <v>297</v>
      </c>
      <c r="B307" s="442" t="s">
        <v>435</v>
      </c>
      <c r="C307" s="439">
        <v>188.95</v>
      </c>
      <c r="D307" s="440">
        <v>190.29999999999998</v>
      </c>
      <c r="E307" s="440">
        <v>186.89999999999998</v>
      </c>
      <c r="F307" s="440">
        <v>184.85</v>
      </c>
      <c r="G307" s="440">
        <v>181.45</v>
      </c>
      <c r="H307" s="440">
        <v>192.34999999999997</v>
      </c>
      <c r="I307" s="440">
        <v>195.75</v>
      </c>
      <c r="J307" s="440">
        <v>197.79999999999995</v>
      </c>
      <c r="K307" s="439">
        <v>193.7</v>
      </c>
      <c r="L307" s="439">
        <v>188.25</v>
      </c>
      <c r="M307" s="439">
        <v>6.2812999999999999</v>
      </c>
    </row>
    <row r="308" spans="1:13">
      <c r="A308" s="245">
        <v>298</v>
      </c>
      <c r="B308" s="442" t="s">
        <v>146</v>
      </c>
      <c r="C308" s="439">
        <v>82862.7</v>
      </c>
      <c r="D308" s="440">
        <v>82723.483333333337</v>
      </c>
      <c r="E308" s="440">
        <v>82089.216666666674</v>
      </c>
      <c r="F308" s="440">
        <v>81315.733333333337</v>
      </c>
      <c r="G308" s="440">
        <v>80681.466666666674</v>
      </c>
      <c r="H308" s="440">
        <v>83496.966666666674</v>
      </c>
      <c r="I308" s="440">
        <v>84131.233333333337</v>
      </c>
      <c r="J308" s="440">
        <v>84904.716666666674</v>
      </c>
      <c r="K308" s="439">
        <v>83357.75</v>
      </c>
      <c r="L308" s="439">
        <v>81950</v>
      </c>
      <c r="M308" s="439">
        <v>0.12060999999999999</v>
      </c>
    </row>
    <row r="309" spans="1:13">
      <c r="A309" s="245">
        <v>299</v>
      </c>
      <c r="B309" s="442" t="s">
        <v>143</v>
      </c>
      <c r="C309" s="439">
        <v>1265.8</v>
      </c>
      <c r="D309" s="440">
        <v>1254.8500000000001</v>
      </c>
      <c r="E309" s="440">
        <v>1230.9500000000003</v>
      </c>
      <c r="F309" s="440">
        <v>1196.1000000000001</v>
      </c>
      <c r="G309" s="440">
        <v>1172.2000000000003</v>
      </c>
      <c r="H309" s="440">
        <v>1289.7000000000003</v>
      </c>
      <c r="I309" s="440">
        <v>1313.6000000000004</v>
      </c>
      <c r="J309" s="440">
        <v>1348.4500000000003</v>
      </c>
      <c r="K309" s="439">
        <v>1278.75</v>
      </c>
      <c r="L309" s="439">
        <v>1220</v>
      </c>
      <c r="M309" s="439">
        <v>19.937850000000001</v>
      </c>
    </row>
    <row r="310" spans="1:13">
      <c r="A310" s="245">
        <v>300</v>
      </c>
      <c r="B310" s="442" t="s">
        <v>436</v>
      </c>
      <c r="C310" s="439">
        <v>3812.2</v>
      </c>
      <c r="D310" s="440">
        <v>3839.15</v>
      </c>
      <c r="E310" s="440">
        <v>3781.3</v>
      </c>
      <c r="F310" s="440">
        <v>3750.4</v>
      </c>
      <c r="G310" s="440">
        <v>3692.55</v>
      </c>
      <c r="H310" s="440">
        <v>3870.05</v>
      </c>
      <c r="I310" s="440">
        <v>3927.8999999999996</v>
      </c>
      <c r="J310" s="440">
        <v>3958.8</v>
      </c>
      <c r="K310" s="439">
        <v>3897</v>
      </c>
      <c r="L310" s="439">
        <v>3808.25</v>
      </c>
      <c r="M310" s="439">
        <v>5.2049999999999999E-2</v>
      </c>
    </row>
    <row r="311" spans="1:13">
      <c r="A311" s="245">
        <v>301</v>
      </c>
      <c r="B311" s="442" t="s">
        <v>437</v>
      </c>
      <c r="C311" s="439">
        <v>313.39999999999998</v>
      </c>
      <c r="D311" s="440">
        <v>317.43333333333334</v>
      </c>
      <c r="E311" s="440">
        <v>307.16666666666669</v>
      </c>
      <c r="F311" s="440">
        <v>300.93333333333334</v>
      </c>
      <c r="G311" s="440">
        <v>290.66666666666669</v>
      </c>
      <c r="H311" s="440">
        <v>323.66666666666669</v>
      </c>
      <c r="I311" s="440">
        <v>333.93333333333334</v>
      </c>
      <c r="J311" s="440">
        <v>340.16666666666669</v>
      </c>
      <c r="K311" s="439">
        <v>327.7</v>
      </c>
      <c r="L311" s="439">
        <v>311.2</v>
      </c>
      <c r="M311" s="439">
        <v>2.8765999999999998</v>
      </c>
    </row>
    <row r="312" spans="1:13">
      <c r="A312" s="245">
        <v>302</v>
      </c>
      <c r="B312" s="442" t="s">
        <v>137</v>
      </c>
      <c r="C312" s="439">
        <v>171.55</v>
      </c>
      <c r="D312" s="440">
        <v>172.15</v>
      </c>
      <c r="E312" s="440">
        <v>170.4</v>
      </c>
      <c r="F312" s="440">
        <v>169.25</v>
      </c>
      <c r="G312" s="440">
        <v>167.5</v>
      </c>
      <c r="H312" s="440">
        <v>173.3</v>
      </c>
      <c r="I312" s="440">
        <v>175.05</v>
      </c>
      <c r="J312" s="440">
        <v>176.20000000000002</v>
      </c>
      <c r="K312" s="439">
        <v>173.9</v>
      </c>
      <c r="L312" s="439">
        <v>171</v>
      </c>
      <c r="M312" s="439">
        <v>88.527789999999996</v>
      </c>
    </row>
    <row r="313" spans="1:13">
      <c r="A313" s="245">
        <v>303</v>
      </c>
      <c r="B313" s="442" t="s">
        <v>136</v>
      </c>
      <c r="C313" s="439">
        <v>808.6</v>
      </c>
      <c r="D313" s="440">
        <v>809.36666666666667</v>
      </c>
      <c r="E313" s="440">
        <v>805.23333333333335</v>
      </c>
      <c r="F313" s="440">
        <v>801.86666666666667</v>
      </c>
      <c r="G313" s="440">
        <v>797.73333333333335</v>
      </c>
      <c r="H313" s="440">
        <v>812.73333333333335</v>
      </c>
      <c r="I313" s="440">
        <v>816.86666666666679</v>
      </c>
      <c r="J313" s="440">
        <v>820.23333333333335</v>
      </c>
      <c r="K313" s="439">
        <v>813.5</v>
      </c>
      <c r="L313" s="439">
        <v>806</v>
      </c>
      <c r="M313" s="439">
        <v>16.40381</v>
      </c>
    </row>
    <row r="314" spans="1:13">
      <c r="A314" s="245">
        <v>304</v>
      </c>
      <c r="B314" s="442" t="s">
        <v>438</v>
      </c>
      <c r="C314" s="439">
        <v>214.9</v>
      </c>
      <c r="D314" s="440">
        <v>213.98333333333335</v>
      </c>
      <c r="E314" s="440">
        <v>209.9666666666667</v>
      </c>
      <c r="F314" s="440">
        <v>205.03333333333336</v>
      </c>
      <c r="G314" s="440">
        <v>201.01666666666671</v>
      </c>
      <c r="H314" s="440">
        <v>218.91666666666669</v>
      </c>
      <c r="I314" s="440">
        <v>222.93333333333334</v>
      </c>
      <c r="J314" s="440">
        <v>227.86666666666667</v>
      </c>
      <c r="K314" s="439">
        <v>218</v>
      </c>
      <c r="L314" s="439">
        <v>209.05</v>
      </c>
      <c r="M314" s="439">
        <v>1.41151</v>
      </c>
    </row>
    <row r="315" spans="1:13">
      <c r="A315" s="245">
        <v>305</v>
      </c>
      <c r="B315" s="442" t="s">
        <v>439</v>
      </c>
      <c r="C315" s="439">
        <v>267.64999999999998</v>
      </c>
      <c r="D315" s="440">
        <v>266.31666666666666</v>
      </c>
      <c r="E315" s="440">
        <v>258.43333333333334</v>
      </c>
      <c r="F315" s="440">
        <v>249.2166666666667</v>
      </c>
      <c r="G315" s="440">
        <v>241.33333333333337</v>
      </c>
      <c r="H315" s="440">
        <v>275.5333333333333</v>
      </c>
      <c r="I315" s="440">
        <v>283.41666666666663</v>
      </c>
      <c r="J315" s="440">
        <v>292.63333333333327</v>
      </c>
      <c r="K315" s="439">
        <v>274.2</v>
      </c>
      <c r="L315" s="439">
        <v>257.10000000000002</v>
      </c>
      <c r="M315" s="439">
        <v>23.5563</v>
      </c>
    </row>
    <row r="316" spans="1:13">
      <c r="A316" s="245">
        <v>306</v>
      </c>
      <c r="B316" s="442" t="s">
        <v>440</v>
      </c>
      <c r="C316" s="439">
        <v>594.15</v>
      </c>
      <c r="D316" s="440">
        <v>592.73333333333323</v>
      </c>
      <c r="E316" s="440">
        <v>588.41666666666652</v>
      </c>
      <c r="F316" s="440">
        <v>582.68333333333328</v>
      </c>
      <c r="G316" s="440">
        <v>578.36666666666656</v>
      </c>
      <c r="H316" s="440">
        <v>598.46666666666647</v>
      </c>
      <c r="I316" s="440">
        <v>602.7833333333333</v>
      </c>
      <c r="J316" s="440">
        <v>608.51666666666642</v>
      </c>
      <c r="K316" s="439">
        <v>597.04999999999995</v>
      </c>
      <c r="L316" s="439">
        <v>587</v>
      </c>
      <c r="M316" s="439">
        <v>0.64976</v>
      </c>
    </row>
    <row r="317" spans="1:13">
      <c r="A317" s="245">
        <v>307</v>
      </c>
      <c r="B317" s="442" t="s">
        <v>138</v>
      </c>
      <c r="C317" s="439">
        <v>168.3</v>
      </c>
      <c r="D317" s="440">
        <v>167.36666666666667</v>
      </c>
      <c r="E317" s="440">
        <v>165.48333333333335</v>
      </c>
      <c r="F317" s="440">
        <v>162.66666666666669</v>
      </c>
      <c r="G317" s="440">
        <v>160.78333333333336</v>
      </c>
      <c r="H317" s="440">
        <v>170.18333333333334</v>
      </c>
      <c r="I317" s="440">
        <v>172.06666666666666</v>
      </c>
      <c r="J317" s="440">
        <v>174.88333333333333</v>
      </c>
      <c r="K317" s="439">
        <v>169.25</v>
      </c>
      <c r="L317" s="439">
        <v>164.55</v>
      </c>
      <c r="M317" s="439">
        <v>68.424859999999995</v>
      </c>
    </row>
    <row r="318" spans="1:13">
      <c r="A318" s="245">
        <v>308</v>
      </c>
      <c r="B318" s="442" t="s">
        <v>261</v>
      </c>
      <c r="C318" s="439">
        <v>54.85</v>
      </c>
      <c r="D318" s="440">
        <v>54.266666666666673</v>
      </c>
      <c r="E318" s="440">
        <v>51.933333333333344</v>
      </c>
      <c r="F318" s="440">
        <v>49.016666666666673</v>
      </c>
      <c r="G318" s="440">
        <v>46.683333333333344</v>
      </c>
      <c r="H318" s="440">
        <v>57.183333333333344</v>
      </c>
      <c r="I318" s="440">
        <v>59.516666666666673</v>
      </c>
      <c r="J318" s="440">
        <v>62.433333333333344</v>
      </c>
      <c r="K318" s="439">
        <v>56.6</v>
      </c>
      <c r="L318" s="439">
        <v>51.35</v>
      </c>
      <c r="M318" s="439">
        <v>348.98018000000002</v>
      </c>
    </row>
    <row r="319" spans="1:13">
      <c r="A319" s="245">
        <v>309</v>
      </c>
      <c r="B319" s="442" t="s">
        <v>139</v>
      </c>
      <c r="C319" s="439">
        <v>506.15</v>
      </c>
      <c r="D319" s="440">
        <v>504.16666666666669</v>
      </c>
      <c r="E319" s="440">
        <v>496.78333333333336</v>
      </c>
      <c r="F319" s="440">
        <v>487.41666666666669</v>
      </c>
      <c r="G319" s="440">
        <v>480.03333333333336</v>
      </c>
      <c r="H319" s="440">
        <v>513.5333333333333</v>
      </c>
      <c r="I319" s="440">
        <v>520.91666666666674</v>
      </c>
      <c r="J319" s="440">
        <v>530.2833333333333</v>
      </c>
      <c r="K319" s="439">
        <v>511.55</v>
      </c>
      <c r="L319" s="439">
        <v>494.8</v>
      </c>
      <c r="M319" s="439">
        <v>43.340859999999999</v>
      </c>
    </row>
    <row r="320" spans="1:13">
      <c r="A320" s="245">
        <v>310</v>
      </c>
      <c r="B320" s="442" t="s">
        <v>140</v>
      </c>
      <c r="C320" s="439">
        <v>7166.25</v>
      </c>
      <c r="D320" s="440">
        <v>7183.8</v>
      </c>
      <c r="E320" s="440">
        <v>7138.75</v>
      </c>
      <c r="F320" s="440">
        <v>7111.25</v>
      </c>
      <c r="G320" s="440">
        <v>7066.2</v>
      </c>
      <c r="H320" s="440">
        <v>7211.3</v>
      </c>
      <c r="I320" s="440">
        <v>7256.3500000000013</v>
      </c>
      <c r="J320" s="440">
        <v>7283.85</v>
      </c>
      <c r="K320" s="439">
        <v>7228.85</v>
      </c>
      <c r="L320" s="439">
        <v>7156.3</v>
      </c>
      <c r="M320" s="439">
        <v>2.0762499999999999</v>
      </c>
    </row>
    <row r="321" spans="1:13">
      <c r="A321" s="245">
        <v>311</v>
      </c>
      <c r="B321" s="442" t="s">
        <v>142</v>
      </c>
      <c r="C321" s="439">
        <v>1024.7</v>
      </c>
      <c r="D321" s="440">
        <v>1018.2333333333332</v>
      </c>
      <c r="E321" s="440">
        <v>1008.4666666666665</v>
      </c>
      <c r="F321" s="440">
        <v>992.23333333333323</v>
      </c>
      <c r="G321" s="440">
        <v>982.46666666666647</v>
      </c>
      <c r="H321" s="440">
        <v>1034.4666666666665</v>
      </c>
      <c r="I321" s="440">
        <v>1044.2333333333331</v>
      </c>
      <c r="J321" s="440">
        <v>1060.4666666666665</v>
      </c>
      <c r="K321" s="439">
        <v>1028</v>
      </c>
      <c r="L321" s="439">
        <v>1002</v>
      </c>
      <c r="M321" s="439">
        <v>8.7059300000000004</v>
      </c>
    </row>
    <row r="322" spans="1:13">
      <c r="A322" s="245">
        <v>312</v>
      </c>
      <c r="B322" s="442" t="s">
        <v>441</v>
      </c>
      <c r="C322" s="439">
        <v>2887.9</v>
      </c>
      <c r="D322" s="440">
        <v>2933.9833333333336</v>
      </c>
      <c r="E322" s="440">
        <v>2828.916666666667</v>
      </c>
      <c r="F322" s="440">
        <v>2769.9333333333334</v>
      </c>
      <c r="G322" s="440">
        <v>2664.8666666666668</v>
      </c>
      <c r="H322" s="440">
        <v>2992.9666666666672</v>
      </c>
      <c r="I322" s="440">
        <v>3098.0333333333338</v>
      </c>
      <c r="J322" s="440">
        <v>3157.0166666666673</v>
      </c>
      <c r="K322" s="439">
        <v>3039.05</v>
      </c>
      <c r="L322" s="439">
        <v>2875</v>
      </c>
      <c r="M322" s="439">
        <v>1.17428</v>
      </c>
    </row>
    <row r="323" spans="1:13">
      <c r="A323" s="245">
        <v>313</v>
      </c>
      <c r="B323" s="442" t="s">
        <v>144</v>
      </c>
      <c r="C323" s="439">
        <v>2469.6999999999998</v>
      </c>
      <c r="D323" s="440">
        <v>2471.75</v>
      </c>
      <c r="E323" s="440">
        <v>2455.9499999999998</v>
      </c>
      <c r="F323" s="440">
        <v>2442.1999999999998</v>
      </c>
      <c r="G323" s="440">
        <v>2426.3999999999996</v>
      </c>
      <c r="H323" s="440">
        <v>2485.5</v>
      </c>
      <c r="I323" s="440">
        <v>2501.3000000000002</v>
      </c>
      <c r="J323" s="440">
        <v>2515.0500000000002</v>
      </c>
      <c r="K323" s="439">
        <v>2487.5500000000002</v>
      </c>
      <c r="L323" s="439">
        <v>2458</v>
      </c>
      <c r="M323" s="439">
        <v>2.7358899999999999</v>
      </c>
    </row>
    <row r="324" spans="1:13">
      <c r="A324" s="245">
        <v>314</v>
      </c>
      <c r="B324" s="442" t="s">
        <v>442</v>
      </c>
      <c r="C324" s="439">
        <v>134.80000000000001</v>
      </c>
      <c r="D324" s="440">
        <v>135.73333333333335</v>
      </c>
      <c r="E324" s="440">
        <v>133.06666666666669</v>
      </c>
      <c r="F324" s="440">
        <v>131.33333333333334</v>
      </c>
      <c r="G324" s="440">
        <v>128.66666666666669</v>
      </c>
      <c r="H324" s="440">
        <v>137.4666666666667</v>
      </c>
      <c r="I324" s="440">
        <v>140.13333333333333</v>
      </c>
      <c r="J324" s="440">
        <v>141.8666666666667</v>
      </c>
      <c r="K324" s="439">
        <v>138.4</v>
      </c>
      <c r="L324" s="439">
        <v>134</v>
      </c>
      <c r="M324" s="439">
        <v>6.1597600000000003</v>
      </c>
    </row>
    <row r="325" spans="1:13">
      <c r="A325" s="245">
        <v>315</v>
      </c>
      <c r="B325" s="442" t="s">
        <v>443</v>
      </c>
      <c r="C325" s="439">
        <v>637.4</v>
      </c>
      <c r="D325" s="440">
        <v>629.6</v>
      </c>
      <c r="E325" s="440">
        <v>617.80000000000007</v>
      </c>
      <c r="F325" s="440">
        <v>598.20000000000005</v>
      </c>
      <c r="G325" s="440">
        <v>586.40000000000009</v>
      </c>
      <c r="H325" s="440">
        <v>649.20000000000005</v>
      </c>
      <c r="I325" s="440">
        <v>661</v>
      </c>
      <c r="J325" s="440">
        <v>680.6</v>
      </c>
      <c r="K325" s="439">
        <v>641.4</v>
      </c>
      <c r="L325" s="439">
        <v>610</v>
      </c>
      <c r="M325" s="439">
        <v>14.91789</v>
      </c>
    </row>
    <row r="326" spans="1:13">
      <c r="A326" s="245">
        <v>316</v>
      </c>
      <c r="B326" s="442" t="s">
        <v>754</v>
      </c>
      <c r="C326" s="439">
        <v>212.6</v>
      </c>
      <c r="D326" s="440">
        <v>215.31666666666669</v>
      </c>
      <c r="E326" s="440">
        <v>208.78333333333339</v>
      </c>
      <c r="F326" s="440">
        <v>204.9666666666667</v>
      </c>
      <c r="G326" s="440">
        <v>198.43333333333339</v>
      </c>
      <c r="H326" s="440">
        <v>219.13333333333338</v>
      </c>
      <c r="I326" s="440">
        <v>225.66666666666669</v>
      </c>
      <c r="J326" s="440">
        <v>229.48333333333338</v>
      </c>
      <c r="K326" s="439">
        <v>221.85</v>
      </c>
      <c r="L326" s="439">
        <v>211.5</v>
      </c>
      <c r="M326" s="439">
        <v>33.51784</v>
      </c>
    </row>
    <row r="327" spans="1:13">
      <c r="A327" s="245">
        <v>317</v>
      </c>
      <c r="B327" s="442" t="s">
        <v>145</v>
      </c>
      <c r="C327" s="439">
        <v>245.95</v>
      </c>
      <c r="D327" s="440">
        <v>246.36666666666667</v>
      </c>
      <c r="E327" s="440">
        <v>244.18333333333334</v>
      </c>
      <c r="F327" s="440">
        <v>242.41666666666666</v>
      </c>
      <c r="G327" s="440">
        <v>240.23333333333332</v>
      </c>
      <c r="H327" s="440">
        <v>248.13333333333335</v>
      </c>
      <c r="I327" s="440">
        <v>250.31666666666669</v>
      </c>
      <c r="J327" s="440">
        <v>252.08333333333337</v>
      </c>
      <c r="K327" s="439">
        <v>248.55</v>
      </c>
      <c r="L327" s="439">
        <v>244.6</v>
      </c>
      <c r="M327" s="439">
        <v>50.18694</v>
      </c>
    </row>
    <row r="328" spans="1:13">
      <c r="A328" s="245">
        <v>318</v>
      </c>
      <c r="B328" s="442" t="s">
        <v>444</v>
      </c>
      <c r="C328" s="439">
        <v>810.95</v>
      </c>
      <c r="D328" s="440">
        <v>812.2833333333333</v>
      </c>
      <c r="E328" s="440">
        <v>798.66666666666663</v>
      </c>
      <c r="F328" s="440">
        <v>786.38333333333333</v>
      </c>
      <c r="G328" s="440">
        <v>772.76666666666665</v>
      </c>
      <c r="H328" s="440">
        <v>824.56666666666661</v>
      </c>
      <c r="I328" s="440">
        <v>838.18333333333339</v>
      </c>
      <c r="J328" s="440">
        <v>850.46666666666658</v>
      </c>
      <c r="K328" s="439">
        <v>825.9</v>
      </c>
      <c r="L328" s="439">
        <v>800</v>
      </c>
      <c r="M328" s="439">
        <v>6.4575300000000002</v>
      </c>
    </row>
    <row r="329" spans="1:13">
      <c r="A329" s="245">
        <v>319</v>
      </c>
      <c r="B329" s="442" t="s">
        <v>262</v>
      </c>
      <c r="C329" s="439">
        <v>2061.4499999999998</v>
      </c>
      <c r="D329" s="440">
        <v>2040.8333333333333</v>
      </c>
      <c r="E329" s="440">
        <v>2010.6166666666663</v>
      </c>
      <c r="F329" s="440">
        <v>1959.7833333333331</v>
      </c>
      <c r="G329" s="440">
        <v>1929.5666666666662</v>
      </c>
      <c r="H329" s="440">
        <v>2091.6666666666665</v>
      </c>
      <c r="I329" s="440">
        <v>2121.8833333333332</v>
      </c>
      <c r="J329" s="440">
        <v>2172.7166666666667</v>
      </c>
      <c r="K329" s="439">
        <v>2071.0500000000002</v>
      </c>
      <c r="L329" s="439">
        <v>1990</v>
      </c>
      <c r="M329" s="439">
        <v>8.42577</v>
      </c>
    </row>
    <row r="330" spans="1:13">
      <c r="A330" s="245">
        <v>320</v>
      </c>
      <c r="B330" s="442" t="s">
        <v>445</v>
      </c>
      <c r="C330" s="439">
        <v>1546.15</v>
      </c>
      <c r="D330" s="440">
        <v>1551.7</v>
      </c>
      <c r="E330" s="440">
        <v>1537.2</v>
      </c>
      <c r="F330" s="440">
        <v>1528.25</v>
      </c>
      <c r="G330" s="440">
        <v>1513.75</v>
      </c>
      <c r="H330" s="440">
        <v>1560.65</v>
      </c>
      <c r="I330" s="440">
        <v>1575.15</v>
      </c>
      <c r="J330" s="440">
        <v>1584.1000000000001</v>
      </c>
      <c r="K330" s="439">
        <v>1566.2</v>
      </c>
      <c r="L330" s="439">
        <v>1542.75</v>
      </c>
      <c r="M330" s="439">
        <v>1.1297200000000001</v>
      </c>
    </row>
    <row r="331" spans="1:13">
      <c r="A331" s="245">
        <v>321</v>
      </c>
      <c r="B331" s="442" t="s">
        <v>147</v>
      </c>
      <c r="C331" s="439">
        <v>1516.75</v>
      </c>
      <c r="D331" s="440">
        <v>1513.2666666666667</v>
      </c>
      <c r="E331" s="440">
        <v>1503.4833333333333</v>
      </c>
      <c r="F331" s="440">
        <v>1490.2166666666667</v>
      </c>
      <c r="G331" s="440">
        <v>1480.4333333333334</v>
      </c>
      <c r="H331" s="440">
        <v>1526.5333333333333</v>
      </c>
      <c r="I331" s="440">
        <v>1536.3166666666666</v>
      </c>
      <c r="J331" s="440">
        <v>1549.5833333333333</v>
      </c>
      <c r="K331" s="439">
        <v>1523.05</v>
      </c>
      <c r="L331" s="439">
        <v>1500</v>
      </c>
      <c r="M331" s="439">
        <v>12.80198</v>
      </c>
    </row>
    <row r="332" spans="1:13">
      <c r="A332" s="245">
        <v>322</v>
      </c>
      <c r="B332" s="442" t="s">
        <v>263</v>
      </c>
      <c r="C332" s="439">
        <v>1107.3</v>
      </c>
      <c r="D332" s="440">
        <v>1110.7333333333333</v>
      </c>
      <c r="E332" s="440">
        <v>1094.5666666666666</v>
      </c>
      <c r="F332" s="440">
        <v>1081.8333333333333</v>
      </c>
      <c r="G332" s="440">
        <v>1065.6666666666665</v>
      </c>
      <c r="H332" s="440">
        <v>1123.4666666666667</v>
      </c>
      <c r="I332" s="440">
        <v>1139.6333333333332</v>
      </c>
      <c r="J332" s="440">
        <v>1152.3666666666668</v>
      </c>
      <c r="K332" s="439">
        <v>1126.9000000000001</v>
      </c>
      <c r="L332" s="439">
        <v>1098</v>
      </c>
      <c r="M332" s="439">
        <v>5.9541399999999998</v>
      </c>
    </row>
    <row r="333" spans="1:13">
      <c r="A333" s="245">
        <v>323</v>
      </c>
      <c r="B333" s="442" t="s">
        <v>149</v>
      </c>
      <c r="C333" s="439">
        <v>57.65</v>
      </c>
      <c r="D333" s="440">
        <v>58.016666666666673</v>
      </c>
      <c r="E333" s="440">
        <v>56.883333333333347</v>
      </c>
      <c r="F333" s="440">
        <v>56.116666666666674</v>
      </c>
      <c r="G333" s="440">
        <v>54.983333333333348</v>
      </c>
      <c r="H333" s="440">
        <v>58.783333333333346</v>
      </c>
      <c r="I333" s="440">
        <v>59.916666666666671</v>
      </c>
      <c r="J333" s="440">
        <v>60.683333333333344</v>
      </c>
      <c r="K333" s="439">
        <v>59.15</v>
      </c>
      <c r="L333" s="439">
        <v>57.25</v>
      </c>
      <c r="M333" s="439">
        <v>397.78859</v>
      </c>
    </row>
    <row r="334" spans="1:13">
      <c r="A334" s="245">
        <v>324</v>
      </c>
      <c r="B334" s="442" t="s">
        <v>150</v>
      </c>
      <c r="C334" s="439">
        <v>89.9</v>
      </c>
      <c r="D334" s="440">
        <v>90.933333333333337</v>
      </c>
      <c r="E334" s="440">
        <v>88.666666666666671</v>
      </c>
      <c r="F334" s="440">
        <v>87.433333333333337</v>
      </c>
      <c r="G334" s="440">
        <v>85.166666666666671</v>
      </c>
      <c r="H334" s="440">
        <v>92.166666666666671</v>
      </c>
      <c r="I334" s="440">
        <v>94.433333333333323</v>
      </c>
      <c r="J334" s="440">
        <v>95.666666666666671</v>
      </c>
      <c r="K334" s="439">
        <v>93.2</v>
      </c>
      <c r="L334" s="439">
        <v>89.7</v>
      </c>
      <c r="M334" s="439">
        <v>72.59554</v>
      </c>
    </row>
    <row r="335" spans="1:13">
      <c r="A335" s="245">
        <v>325</v>
      </c>
      <c r="B335" s="442" t="s">
        <v>446</v>
      </c>
      <c r="C335" s="439">
        <v>574.4</v>
      </c>
      <c r="D335" s="440">
        <v>577.36666666666667</v>
      </c>
      <c r="E335" s="440">
        <v>570.68333333333339</v>
      </c>
      <c r="F335" s="440">
        <v>566.9666666666667</v>
      </c>
      <c r="G335" s="440">
        <v>560.28333333333342</v>
      </c>
      <c r="H335" s="440">
        <v>581.08333333333337</v>
      </c>
      <c r="I335" s="440">
        <v>587.76666666666654</v>
      </c>
      <c r="J335" s="440">
        <v>591.48333333333335</v>
      </c>
      <c r="K335" s="439">
        <v>584.04999999999995</v>
      </c>
      <c r="L335" s="439">
        <v>573.65</v>
      </c>
      <c r="M335" s="439">
        <v>0.50239999999999996</v>
      </c>
    </row>
    <row r="336" spans="1:13">
      <c r="A336" s="245">
        <v>326</v>
      </c>
      <c r="B336" s="442" t="s">
        <v>264</v>
      </c>
      <c r="C336" s="439">
        <v>27.1</v>
      </c>
      <c r="D336" s="440">
        <v>27.083333333333332</v>
      </c>
      <c r="E336" s="440">
        <v>26.966666666666665</v>
      </c>
      <c r="F336" s="440">
        <v>26.833333333333332</v>
      </c>
      <c r="G336" s="440">
        <v>26.716666666666665</v>
      </c>
      <c r="H336" s="440">
        <v>27.216666666666665</v>
      </c>
      <c r="I336" s="440">
        <v>27.333333333333332</v>
      </c>
      <c r="J336" s="440">
        <v>27.466666666666665</v>
      </c>
      <c r="K336" s="439">
        <v>27.2</v>
      </c>
      <c r="L336" s="439">
        <v>26.95</v>
      </c>
      <c r="M336" s="439">
        <v>120.44701000000001</v>
      </c>
    </row>
    <row r="337" spans="1:13">
      <c r="A337" s="245">
        <v>327</v>
      </c>
      <c r="B337" s="442" t="s">
        <v>447</v>
      </c>
      <c r="C337" s="439">
        <v>63.45</v>
      </c>
      <c r="D337" s="440">
        <v>63.783333333333339</v>
      </c>
      <c r="E337" s="440">
        <v>62.866666666666674</v>
      </c>
      <c r="F337" s="440">
        <v>62.283333333333339</v>
      </c>
      <c r="G337" s="440">
        <v>61.366666666666674</v>
      </c>
      <c r="H337" s="440">
        <v>64.366666666666674</v>
      </c>
      <c r="I337" s="440">
        <v>65.283333333333346</v>
      </c>
      <c r="J337" s="440">
        <v>65.866666666666674</v>
      </c>
      <c r="K337" s="439">
        <v>64.7</v>
      </c>
      <c r="L337" s="439">
        <v>63.2</v>
      </c>
      <c r="M337" s="439">
        <v>29.525649999999999</v>
      </c>
    </row>
    <row r="338" spans="1:13">
      <c r="A338" s="245">
        <v>328</v>
      </c>
      <c r="B338" s="442" t="s">
        <v>152</v>
      </c>
      <c r="C338" s="439">
        <v>180.9</v>
      </c>
      <c r="D338" s="440">
        <v>182.7166666666667</v>
      </c>
      <c r="E338" s="440">
        <v>178.23333333333341</v>
      </c>
      <c r="F338" s="440">
        <v>175.56666666666672</v>
      </c>
      <c r="G338" s="440">
        <v>171.08333333333343</v>
      </c>
      <c r="H338" s="440">
        <v>185.38333333333338</v>
      </c>
      <c r="I338" s="440">
        <v>189.86666666666667</v>
      </c>
      <c r="J338" s="440">
        <v>192.53333333333336</v>
      </c>
      <c r="K338" s="439">
        <v>187.2</v>
      </c>
      <c r="L338" s="439">
        <v>180.05</v>
      </c>
      <c r="M338" s="439">
        <v>202.34757999999999</v>
      </c>
    </row>
    <row r="339" spans="1:13">
      <c r="A339" s="245">
        <v>329</v>
      </c>
      <c r="B339" s="442" t="s">
        <v>694</v>
      </c>
      <c r="C339" s="439">
        <v>205.25</v>
      </c>
      <c r="D339" s="440">
        <v>205.35</v>
      </c>
      <c r="E339" s="440">
        <v>201.7</v>
      </c>
      <c r="F339" s="440">
        <v>198.15</v>
      </c>
      <c r="G339" s="440">
        <v>194.5</v>
      </c>
      <c r="H339" s="440">
        <v>208.89999999999998</v>
      </c>
      <c r="I339" s="440">
        <v>212.55</v>
      </c>
      <c r="J339" s="440">
        <v>216.09999999999997</v>
      </c>
      <c r="K339" s="439">
        <v>209</v>
      </c>
      <c r="L339" s="439">
        <v>201.8</v>
      </c>
      <c r="M339" s="439">
        <v>9.6474700000000002</v>
      </c>
    </row>
    <row r="340" spans="1:13">
      <c r="A340" s="245">
        <v>330</v>
      </c>
      <c r="B340" s="442" t="s">
        <v>153</v>
      </c>
      <c r="C340" s="439">
        <v>117.8</v>
      </c>
      <c r="D340" s="440">
        <v>118.11666666666667</v>
      </c>
      <c r="E340" s="440">
        <v>117.28333333333335</v>
      </c>
      <c r="F340" s="440">
        <v>116.76666666666667</v>
      </c>
      <c r="G340" s="440">
        <v>115.93333333333334</v>
      </c>
      <c r="H340" s="440">
        <v>118.63333333333335</v>
      </c>
      <c r="I340" s="440">
        <v>119.46666666666667</v>
      </c>
      <c r="J340" s="440">
        <v>119.98333333333336</v>
      </c>
      <c r="K340" s="439">
        <v>118.95</v>
      </c>
      <c r="L340" s="439">
        <v>117.6</v>
      </c>
      <c r="M340" s="439">
        <v>81.484170000000006</v>
      </c>
    </row>
    <row r="341" spans="1:13">
      <c r="A341" s="245">
        <v>331</v>
      </c>
      <c r="B341" s="442" t="s">
        <v>448</v>
      </c>
      <c r="C341" s="439">
        <v>482.75</v>
      </c>
      <c r="D341" s="440">
        <v>484.91666666666669</v>
      </c>
      <c r="E341" s="440">
        <v>478.83333333333337</v>
      </c>
      <c r="F341" s="440">
        <v>474.91666666666669</v>
      </c>
      <c r="G341" s="440">
        <v>468.83333333333337</v>
      </c>
      <c r="H341" s="440">
        <v>488.83333333333337</v>
      </c>
      <c r="I341" s="440">
        <v>494.91666666666674</v>
      </c>
      <c r="J341" s="440">
        <v>498.83333333333337</v>
      </c>
      <c r="K341" s="439">
        <v>491</v>
      </c>
      <c r="L341" s="439">
        <v>481</v>
      </c>
      <c r="M341" s="439">
        <v>1.1398600000000001</v>
      </c>
    </row>
    <row r="342" spans="1:13">
      <c r="A342" s="245">
        <v>332</v>
      </c>
      <c r="B342" s="442" t="s">
        <v>148</v>
      </c>
      <c r="C342" s="439">
        <v>71.849999999999994</v>
      </c>
      <c r="D342" s="440">
        <v>71.866666666666674</v>
      </c>
      <c r="E342" s="440">
        <v>71.283333333333346</v>
      </c>
      <c r="F342" s="440">
        <v>70.716666666666669</v>
      </c>
      <c r="G342" s="440">
        <v>70.13333333333334</v>
      </c>
      <c r="H342" s="440">
        <v>72.433333333333351</v>
      </c>
      <c r="I342" s="440">
        <v>73.016666666666666</v>
      </c>
      <c r="J342" s="440">
        <v>73.583333333333357</v>
      </c>
      <c r="K342" s="439">
        <v>72.45</v>
      </c>
      <c r="L342" s="439">
        <v>71.3</v>
      </c>
      <c r="M342" s="439">
        <v>111.65235</v>
      </c>
    </row>
    <row r="343" spans="1:13">
      <c r="A343" s="245">
        <v>333</v>
      </c>
      <c r="B343" s="442" t="s">
        <v>449</v>
      </c>
      <c r="C343" s="439">
        <v>67.25</v>
      </c>
      <c r="D343" s="440">
        <v>67.666666666666671</v>
      </c>
      <c r="E343" s="440">
        <v>66.683333333333337</v>
      </c>
      <c r="F343" s="440">
        <v>66.11666666666666</v>
      </c>
      <c r="G343" s="440">
        <v>65.133333333333326</v>
      </c>
      <c r="H343" s="440">
        <v>68.233333333333348</v>
      </c>
      <c r="I343" s="440">
        <v>69.216666666666669</v>
      </c>
      <c r="J343" s="440">
        <v>69.78333333333336</v>
      </c>
      <c r="K343" s="439">
        <v>68.650000000000006</v>
      </c>
      <c r="L343" s="439">
        <v>67.099999999999994</v>
      </c>
      <c r="M343" s="439">
        <v>16.717379999999999</v>
      </c>
    </row>
    <row r="344" spans="1:13">
      <c r="A344" s="245">
        <v>334</v>
      </c>
      <c r="B344" s="442" t="s">
        <v>450</v>
      </c>
      <c r="C344" s="439">
        <v>3354.95</v>
      </c>
      <c r="D344" s="440">
        <v>3372.2833333333333</v>
      </c>
      <c r="E344" s="440">
        <v>3326.6666666666665</v>
      </c>
      <c r="F344" s="440">
        <v>3298.3833333333332</v>
      </c>
      <c r="G344" s="440">
        <v>3252.7666666666664</v>
      </c>
      <c r="H344" s="440">
        <v>3400.5666666666666</v>
      </c>
      <c r="I344" s="440">
        <v>3446.1833333333334</v>
      </c>
      <c r="J344" s="440">
        <v>3474.4666666666667</v>
      </c>
      <c r="K344" s="439">
        <v>3417.9</v>
      </c>
      <c r="L344" s="439">
        <v>3344</v>
      </c>
      <c r="M344" s="439">
        <v>1.22797</v>
      </c>
    </row>
    <row r="345" spans="1:13">
      <c r="A345" s="245">
        <v>335</v>
      </c>
      <c r="B345" s="442" t="s">
        <v>755</v>
      </c>
      <c r="C345" s="439">
        <v>94.25</v>
      </c>
      <c r="D345" s="440">
        <v>94.116666666666674</v>
      </c>
      <c r="E345" s="440">
        <v>92.633333333333354</v>
      </c>
      <c r="F345" s="440">
        <v>91.01666666666668</v>
      </c>
      <c r="G345" s="440">
        <v>89.53333333333336</v>
      </c>
      <c r="H345" s="440">
        <v>95.733333333333348</v>
      </c>
      <c r="I345" s="440">
        <v>97.216666666666669</v>
      </c>
      <c r="J345" s="440">
        <v>98.833333333333343</v>
      </c>
      <c r="K345" s="439">
        <v>95.6</v>
      </c>
      <c r="L345" s="439">
        <v>92.5</v>
      </c>
      <c r="M345" s="439">
        <v>9.37148</v>
      </c>
    </row>
    <row r="346" spans="1:13">
      <c r="A346" s="245">
        <v>336</v>
      </c>
      <c r="B346" s="442" t="s">
        <v>151</v>
      </c>
      <c r="C346" s="439">
        <v>17684.8</v>
      </c>
      <c r="D346" s="440">
        <v>17635.266666666666</v>
      </c>
      <c r="E346" s="440">
        <v>17560.533333333333</v>
      </c>
      <c r="F346" s="440">
        <v>17436.266666666666</v>
      </c>
      <c r="G346" s="440">
        <v>17361.533333333333</v>
      </c>
      <c r="H346" s="440">
        <v>17759.533333333333</v>
      </c>
      <c r="I346" s="440">
        <v>17834.266666666663</v>
      </c>
      <c r="J346" s="440">
        <v>17958.533333333333</v>
      </c>
      <c r="K346" s="439">
        <v>17710</v>
      </c>
      <c r="L346" s="439">
        <v>17511</v>
      </c>
      <c r="M346" s="439">
        <v>0.47195999999999999</v>
      </c>
    </row>
    <row r="347" spans="1:13">
      <c r="A347" s="245">
        <v>337</v>
      </c>
      <c r="B347" s="442" t="s">
        <v>791</v>
      </c>
      <c r="C347" s="439">
        <v>55</v>
      </c>
      <c r="D347" s="440">
        <v>55.449999999999996</v>
      </c>
      <c r="E347" s="440">
        <v>53.899999999999991</v>
      </c>
      <c r="F347" s="440">
        <v>52.8</v>
      </c>
      <c r="G347" s="440">
        <v>51.249999999999993</v>
      </c>
      <c r="H347" s="440">
        <v>56.54999999999999</v>
      </c>
      <c r="I347" s="440">
        <v>58.099999999999987</v>
      </c>
      <c r="J347" s="440">
        <v>59.199999999999989</v>
      </c>
      <c r="K347" s="439">
        <v>57</v>
      </c>
      <c r="L347" s="439">
        <v>54.35</v>
      </c>
      <c r="M347" s="439">
        <v>35.861600000000003</v>
      </c>
    </row>
    <row r="348" spans="1:13">
      <c r="A348" s="245">
        <v>338</v>
      </c>
      <c r="B348" s="442" t="s">
        <v>451</v>
      </c>
      <c r="C348" s="439">
        <v>2232.5500000000002</v>
      </c>
      <c r="D348" s="440">
        <v>2240.85</v>
      </c>
      <c r="E348" s="440">
        <v>2211.6999999999998</v>
      </c>
      <c r="F348" s="440">
        <v>2190.85</v>
      </c>
      <c r="G348" s="440">
        <v>2161.6999999999998</v>
      </c>
      <c r="H348" s="440">
        <v>2261.6999999999998</v>
      </c>
      <c r="I348" s="440">
        <v>2290.8500000000004</v>
      </c>
      <c r="J348" s="440">
        <v>2311.6999999999998</v>
      </c>
      <c r="K348" s="439">
        <v>2270</v>
      </c>
      <c r="L348" s="439">
        <v>2220</v>
      </c>
      <c r="M348" s="439">
        <v>0.17659</v>
      </c>
    </row>
    <row r="349" spans="1:13">
      <c r="A349" s="245">
        <v>339</v>
      </c>
      <c r="B349" s="442" t="s">
        <v>790</v>
      </c>
      <c r="C349" s="439">
        <v>372.1</v>
      </c>
      <c r="D349" s="440">
        <v>371.9666666666667</v>
      </c>
      <c r="E349" s="440">
        <v>369.63333333333338</v>
      </c>
      <c r="F349" s="440">
        <v>367.16666666666669</v>
      </c>
      <c r="G349" s="440">
        <v>364.83333333333337</v>
      </c>
      <c r="H349" s="440">
        <v>374.43333333333339</v>
      </c>
      <c r="I349" s="440">
        <v>376.76666666666665</v>
      </c>
      <c r="J349" s="440">
        <v>379.23333333333341</v>
      </c>
      <c r="K349" s="439">
        <v>374.3</v>
      </c>
      <c r="L349" s="439">
        <v>369.5</v>
      </c>
      <c r="M349" s="439">
        <v>5.6458199999999996</v>
      </c>
    </row>
    <row r="350" spans="1:13">
      <c r="A350" s="245">
        <v>340</v>
      </c>
      <c r="B350" s="442" t="s">
        <v>265</v>
      </c>
      <c r="C350" s="439">
        <v>653</v>
      </c>
      <c r="D350" s="440">
        <v>655.66666666666663</v>
      </c>
      <c r="E350" s="440">
        <v>643.7833333333333</v>
      </c>
      <c r="F350" s="440">
        <v>634.56666666666672</v>
      </c>
      <c r="G350" s="440">
        <v>622.68333333333339</v>
      </c>
      <c r="H350" s="440">
        <v>664.88333333333321</v>
      </c>
      <c r="I350" s="440">
        <v>676.76666666666665</v>
      </c>
      <c r="J350" s="440">
        <v>685.98333333333312</v>
      </c>
      <c r="K350" s="439">
        <v>667.55</v>
      </c>
      <c r="L350" s="439">
        <v>646.45000000000005</v>
      </c>
      <c r="M350" s="439">
        <v>3.8613200000000001</v>
      </c>
    </row>
    <row r="351" spans="1:13">
      <c r="A351" s="245">
        <v>341</v>
      </c>
      <c r="B351" s="442" t="s">
        <v>155</v>
      </c>
      <c r="C351" s="439">
        <v>125.35</v>
      </c>
      <c r="D351" s="440">
        <v>126.23333333333333</v>
      </c>
      <c r="E351" s="440">
        <v>123.96666666666667</v>
      </c>
      <c r="F351" s="440">
        <v>122.58333333333333</v>
      </c>
      <c r="G351" s="440">
        <v>120.31666666666666</v>
      </c>
      <c r="H351" s="440">
        <v>127.61666666666667</v>
      </c>
      <c r="I351" s="440">
        <v>129.88333333333335</v>
      </c>
      <c r="J351" s="440">
        <v>131.26666666666668</v>
      </c>
      <c r="K351" s="439">
        <v>128.5</v>
      </c>
      <c r="L351" s="439">
        <v>124.85</v>
      </c>
      <c r="M351" s="439">
        <v>327.79493000000002</v>
      </c>
    </row>
    <row r="352" spans="1:13">
      <c r="A352" s="245">
        <v>342</v>
      </c>
      <c r="B352" s="442" t="s">
        <v>154</v>
      </c>
      <c r="C352" s="439">
        <v>149</v>
      </c>
      <c r="D352" s="440">
        <v>148.11666666666667</v>
      </c>
      <c r="E352" s="440">
        <v>145.38333333333335</v>
      </c>
      <c r="F352" s="440">
        <v>141.76666666666668</v>
      </c>
      <c r="G352" s="440">
        <v>139.03333333333336</v>
      </c>
      <c r="H352" s="440">
        <v>151.73333333333335</v>
      </c>
      <c r="I352" s="440">
        <v>154.4666666666667</v>
      </c>
      <c r="J352" s="440">
        <v>158.08333333333334</v>
      </c>
      <c r="K352" s="439">
        <v>150.85</v>
      </c>
      <c r="L352" s="439">
        <v>144.5</v>
      </c>
      <c r="M352" s="439">
        <v>37.864710000000002</v>
      </c>
    </row>
    <row r="353" spans="1:13">
      <c r="A353" s="245">
        <v>343</v>
      </c>
      <c r="B353" s="442" t="s">
        <v>452</v>
      </c>
      <c r="C353" s="439">
        <v>83.75</v>
      </c>
      <c r="D353" s="440">
        <v>83.600000000000009</v>
      </c>
      <c r="E353" s="440">
        <v>82.200000000000017</v>
      </c>
      <c r="F353" s="440">
        <v>80.650000000000006</v>
      </c>
      <c r="G353" s="440">
        <v>79.250000000000014</v>
      </c>
      <c r="H353" s="440">
        <v>85.15000000000002</v>
      </c>
      <c r="I353" s="440">
        <v>86.550000000000026</v>
      </c>
      <c r="J353" s="440">
        <v>88.100000000000023</v>
      </c>
      <c r="K353" s="439">
        <v>85</v>
      </c>
      <c r="L353" s="439">
        <v>82.05</v>
      </c>
      <c r="M353" s="439">
        <v>1.2263200000000001</v>
      </c>
    </row>
    <row r="354" spans="1:13">
      <c r="A354" s="245">
        <v>344</v>
      </c>
      <c r="B354" s="442" t="s">
        <v>266</v>
      </c>
      <c r="C354" s="439">
        <v>3749.35</v>
      </c>
      <c r="D354" s="440">
        <v>3742.4166666666665</v>
      </c>
      <c r="E354" s="440">
        <v>3690.833333333333</v>
      </c>
      <c r="F354" s="440">
        <v>3632.3166666666666</v>
      </c>
      <c r="G354" s="440">
        <v>3580.7333333333331</v>
      </c>
      <c r="H354" s="440">
        <v>3800.9333333333329</v>
      </c>
      <c r="I354" s="440">
        <v>3852.516666666666</v>
      </c>
      <c r="J354" s="440">
        <v>3911.0333333333328</v>
      </c>
      <c r="K354" s="439">
        <v>3794</v>
      </c>
      <c r="L354" s="439">
        <v>3683.9</v>
      </c>
      <c r="M354" s="439">
        <v>1.86676</v>
      </c>
    </row>
    <row r="355" spans="1:13">
      <c r="A355" s="245">
        <v>345</v>
      </c>
      <c r="B355" s="442" t="s">
        <v>453</v>
      </c>
      <c r="C355" s="439">
        <v>133.75</v>
      </c>
      <c r="D355" s="440">
        <v>131.78333333333333</v>
      </c>
      <c r="E355" s="440">
        <v>124.56666666666666</v>
      </c>
      <c r="F355" s="440">
        <v>115.38333333333333</v>
      </c>
      <c r="G355" s="440">
        <v>108.16666666666666</v>
      </c>
      <c r="H355" s="440">
        <v>140.96666666666667</v>
      </c>
      <c r="I355" s="440">
        <v>148.18333333333331</v>
      </c>
      <c r="J355" s="440">
        <v>157.36666666666667</v>
      </c>
      <c r="K355" s="439">
        <v>139</v>
      </c>
      <c r="L355" s="439">
        <v>122.6</v>
      </c>
      <c r="M355" s="439">
        <v>4.6186699999999998</v>
      </c>
    </row>
    <row r="356" spans="1:13">
      <c r="A356" s="245">
        <v>346</v>
      </c>
      <c r="B356" s="442" t="s">
        <v>454</v>
      </c>
      <c r="C356" s="439">
        <v>316.85000000000002</v>
      </c>
      <c r="D356" s="440">
        <v>316.66666666666669</v>
      </c>
      <c r="E356" s="440">
        <v>314.33333333333337</v>
      </c>
      <c r="F356" s="440">
        <v>311.81666666666666</v>
      </c>
      <c r="G356" s="440">
        <v>309.48333333333335</v>
      </c>
      <c r="H356" s="440">
        <v>319.18333333333339</v>
      </c>
      <c r="I356" s="440">
        <v>321.51666666666677</v>
      </c>
      <c r="J356" s="440">
        <v>324.03333333333342</v>
      </c>
      <c r="K356" s="439">
        <v>319</v>
      </c>
      <c r="L356" s="439">
        <v>314.14999999999998</v>
      </c>
      <c r="M356" s="439">
        <v>4.1790599999999998</v>
      </c>
    </row>
    <row r="357" spans="1:13">
      <c r="A357" s="245">
        <v>347</v>
      </c>
      <c r="B357" s="442" t="s">
        <v>455</v>
      </c>
      <c r="C357" s="439">
        <v>308.35000000000002</v>
      </c>
      <c r="D357" s="440">
        <v>309.83333333333331</v>
      </c>
      <c r="E357" s="440">
        <v>305.66666666666663</v>
      </c>
      <c r="F357" s="440">
        <v>302.98333333333329</v>
      </c>
      <c r="G357" s="440">
        <v>298.81666666666661</v>
      </c>
      <c r="H357" s="440">
        <v>312.51666666666665</v>
      </c>
      <c r="I357" s="440">
        <v>316.68333333333328</v>
      </c>
      <c r="J357" s="440">
        <v>319.36666666666667</v>
      </c>
      <c r="K357" s="439">
        <v>314</v>
      </c>
      <c r="L357" s="439">
        <v>307.14999999999998</v>
      </c>
      <c r="M357" s="439">
        <v>0.91019000000000005</v>
      </c>
    </row>
    <row r="358" spans="1:13">
      <c r="A358" s="245">
        <v>348</v>
      </c>
      <c r="B358" s="442" t="s">
        <v>267</v>
      </c>
      <c r="C358" s="439">
        <v>2882.9</v>
      </c>
      <c r="D358" s="440">
        <v>2871.9833333333336</v>
      </c>
      <c r="E358" s="440">
        <v>2815.3166666666671</v>
      </c>
      <c r="F358" s="440">
        <v>2747.7333333333336</v>
      </c>
      <c r="G358" s="440">
        <v>2691.0666666666671</v>
      </c>
      <c r="H358" s="440">
        <v>2939.5666666666671</v>
      </c>
      <c r="I358" s="440">
        <v>2996.2333333333331</v>
      </c>
      <c r="J358" s="440">
        <v>3063.8166666666671</v>
      </c>
      <c r="K358" s="439">
        <v>2928.65</v>
      </c>
      <c r="L358" s="439">
        <v>2804.4</v>
      </c>
      <c r="M358" s="439">
        <v>4.51675</v>
      </c>
    </row>
    <row r="359" spans="1:13">
      <c r="A359" s="245">
        <v>349</v>
      </c>
      <c r="B359" s="442" t="s">
        <v>268</v>
      </c>
      <c r="C359" s="439">
        <v>736.25</v>
      </c>
      <c r="D359" s="440">
        <v>747.5</v>
      </c>
      <c r="E359" s="440">
        <v>725</v>
      </c>
      <c r="F359" s="440">
        <v>713.75</v>
      </c>
      <c r="G359" s="440">
        <v>691.25</v>
      </c>
      <c r="H359" s="440">
        <v>758.75</v>
      </c>
      <c r="I359" s="440">
        <v>781.25</v>
      </c>
      <c r="J359" s="440">
        <v>792.5</v>
      </c>
      <c r="K359" s="439">
        <v>770</v>
      </c>
      <c r="L359" s="439">
        <v>736.25</v>
      </c>
      <c r="M359" s="439">
        <v>1.76041</v>
      </c>
    </row>
    <row r="360" spans="1:13">
      <c r="A360" s="245">
        <v>350</v>
      </c>
      <c r="B360" s="442" t="s">
        <v>456</v>
      </c>
      <c r="C360" s="439">
        <v>246.8</v>
      </c>
      <c r="D360" s="440">
        <v>249.20000000000002</v>
      </c>
      <c r="E360" s="440">
        <v>242.70000000000005</v>
      </c>
      <c r="F360" s="440">
        <v>238.60000000000002</v>
      </c>
      <c r="G360" s="440">
        <v>232.10000000000005</v>
      </c>
      <c r="H360" s="440">
        <v>253.30000000000004</v>
      </c>
      <c r="I360" s="440">
        <v>259.79999999999995</v>
      </c>
      <c r="J360" s="440">
        <v>263.90000000000003</v>
      </c>
      <c r="K360" s="439">
        <v>255.7</v>
      </c>
      <c r="L360" s="439">
        <v>245.1</v>
      </c>
      <c r="M360" s="439">
        <v>3.8919000000000001</v>
      </c>
    </row>
    <row r="361" spans="1:13">
      <c r="A361" s="245">
        <v>351</v>
      </c>
      <c r="B361" s="442" t="s">
        <v>758</v>
      </c>
      <c r="C361" s="439">
        <v>444.05</v>
      </c>
      <c r="D361" s="440">
        <v>446.43333333333339</v>
      </c>
      <c r="E361" s="440">
        <v>438.51666666666677</v>
      </c>
      <c r="F361" s="440">
        <v>432.98333333333335</v>
      </c>
      <c r="G361" s="440">
        <v>425.06666666666672</v>
      </c>
      <c r="H361" s="440">
        <v>451.96666666666681</v>
      </c>
      <c r="I361" s="440">
        <v>459.88333333333344</v>
      </c>
      <c r="J361" s="440">
        <v>465.41666666666686</v>
      </c>
      <c r="K361" s="439">
        <v>454.35</v>
      </c>
      <c r="L361" s="439">
        <v>440.9</v>
      </c>
      <c r="M361" s="439">
        <v>0.59504000000000001</v>
      </c>
    </row>
    <row r="362" spans="1:13">
      <c r="A362" s="245">
        <v>352</v>
      </c>
      <c r="B362" s="442" t="s">
        <v>457</v>
      </c>
      <c r="C362" s="439">
        <v>107.2</v>
      </c>
      <c r="D362" s="440">
        <v>107.33333333333333</v>
      </c>
      <c r="E362" s="440">
        <v>103.86666666666666</v>
      </c>
      <c r="F362" s="440">
        <v>100.53333333333333</v>
      </c>
      <c r="G362" s="440">
        <v>97.066666666666663</v>
      </c>
      <c r="H362" s="440">
        <v>110.66666666666666</v>
      </c>
      <c r="I362" s="440">
        <v>114.13333333333333</v>
      </c>
      <c r="J362" s="440">
        <v>117.46666666666665</v>
      </c>
      <c r="K362" s="439">
        <v>110.8</v>
      </c>
      <c r="L362" s="439">
        <v>104</v>
      </c>
      <c r="M362" s="439">
        <v>125.28744</v>
      </c>
    </row>
    <row r="363" spans="1:13">
      <c r="A363" s="245">
        <v>353</v>
      </c>
      <c r="B363" s="442" t="s">
        <v>163</v>
      </c>
      <c r="C363" s="439">
        <v>1454.7</v>
      </c>
      <c r="D363" s="440">
        <v>1449.8833333333332</v>
      </c>
      <c r="E363" s="440">
        <v>1439.8166666666664</v>
      </c>
      <c r="F363" s="440">
        <v>1424.9333333333332</v>
      </c>
      <c r="G363" s="440">
        <v>1414.8666666666663</v>
      </c>
      <c r="H363" s="440">
        <v>1464.7666666666664</v>
      </c>
      <c r="I363" s="440">
        <v>1474.833333333333</v>
      </c>
      <c r="J363" s="440">
        <v>1489.7166666666665</v>
      </c>
      <c r="K363" s="439">
        <v>1459.95</v>
      </c>
      <c r="L363" s="439">
        <v>1435</v>
      </c>
      <c r="M363" s="439">
        <v>6.2447800000000004</v>
      </c>
    </row>
    <row r="364" spans="1:13">
      <c r="A364" s="245">
        <v>354</v>
      </c>
      <c r="B364" s="442" t="s">
        <v>156</v>
      </c>
      <c r="C364" s="439">
        <v>30046.35</v>
      </c>
      <c r="D364" s="440">
        <v>30162.799999999999</v>
      </c>
      <c r="E364" s="440">
        <v>29875.599999999999</v>
      </c>
      <c r="F364" s="440">
        <v>29704.85</v>
      </c>
      <c r="G364" s="440">
        <v>29417.649999999998</v>
      </c>
      <c r="H364" s="440">
        <v>30333.55</v>
      </c>
      <c r="I364" s="440">
        <v>30620.750000000004</v>
      </c>
      <c r="J364" s="440">
        <v>30791.5</v>
      </c>
      <c r="K364" s="439">
        <v>30450</v>
      </c>
      <c r="L364" s="439">
        <v>29992.05</v>
      </c>
      <c r="M364" s="439">
        <v>0.14541999999999999</v>
      </c>
    </row>
    <row r="365" spans="1:13">
      <c r="A365" s="245">
        <v>355</v>
      </c>
      <c r="B365" s="442" t="s">
        <v>458</v>
      </c>
      <c r="C365" s="439">
        <v>2542.1999999999998</v>
      </c>
      <c r="D365" s="440">
        <v>2539.4</v>
      </c>
      <c r="E365" s="440">
        <v>2522.8000000000002</v>
      </c>
      <c r="F365" s="440">
        <v>2503.4</v>
      </c>
      <c r="G365" s="440">
        <v>2486.8000000000002</v>
      </c>
      <c r="H365" s="440">
        <v>2558.8000000000002</v>
      </c>
      <c r="I365" s="440">
        <v>2575.3999999999996</v>
      </c>
      <c r="J365" s="440">
        <v>2594.8000000000002</v>
      </c>
      <c r="K365" s="439">
        <v>2556</v>
      </c>
      <c r="L365" s="439">
        <v>2520</v>
      </c>
      <c r="M365" s="439">
        <v>1.1602600000000001</v>
      </c>
    </row>
    <row r="366" spans="1:13">
      <c r="A366" s="245">
        <v>356</v>
      </c>
      <c r="B366" s="442" t="s">
        <v>158</v>
      </c>
      <c r="C366" s="439">
        <v>233.15</v>
      </c>
      <c r="D366" s="440">
        <v>233.56666666666669</v>
      </c>
      <c r="E366" s="440">
        <v>231.98333333333338</v>
      </c>
      <c r="F366" s="440">
        <v>230.81666666666669</v>
      </c>
      <c r="G366" s="440">
        <v>229.23333333333338</v>
      </c>
      <c r="H366" s="440">
        <v>234.73333333333338</v>
      </c>
      <c r="I366" s="440">
        <v>236.31666666666669</v>
      </c>
      <c r="J366" s="440">
        <v>237.48333333333338</v>
      </c>
      <c r="K366" s="439">
        <v>235.15</v>
      </c>
      <c r="L366" s="439">
        <v>232.4</v>
      </c>
      <c r="M366" s="439">
        <v>43.213160000000002</v>
      </c>
    </row>
    <row r="367" spans="1:13">
      <c r="A367" s="245">
        <v>357</v>
      </c>
      <c r="B367" s="442" t="s">
        <v>269</v>
      </c>
      <c r="C367" s="439">
        <v>5499.8</v>
      </c>
      <c r="D367" s="440">
        <v>5527.2666666666664</v>
      </c>
      <c r="E367" s="440">
        <v>5460.5333333333328</v>
      </c>
      <c r="F367" s="440">
        <v>5421.2666666666664</v>
      </c>
      <c r="G367" s="440">
        <v>5354.5333333333328</v>
      </c>
      <c r="H367" s="440">
        <v>5566.5333333333328</v>
      </c>
      <c r="I367" s="440">
        <v>5633.2666666666664</v>
      </c>
      <c r="J367" s="440">
        <v>5672.5333333333328</v>
      </c>
      <c r="K367" s="439">
        <v>5594</v>
      </c>
      <c r="L367" s="439">
        <v>5488</v>
      </c>
      <c r="M367" s="439">
        <v>0.47289999999999999</v>
      </c>
    </row>
    <row r="368" spans="1:13">
      <c r="A368" s="245">
        <v>358</v>
      </c>
      <c r="B368" s="442" t="s">
        <v>459</v>
      </c>
      <c r="C368" s="439">
        <v>234.85</v>
      </c>
      <c r="D368" s="440">
        <v>235.28333333333333</v>
      </c>
      <c r="E368" s="440">
        <v>230.56666666666666</v>
      </c>
      <c r="F368" s="440">
        <v>226.28333333333333</v>
      </c>
      <c r="G368" s="440">
        <v>221.56666666666666</v>
      </c>
      <c r="H368" s="440">
        <v>239.56666666666666</v>
      </c>
      <c r="I368" s="440">
        <v>244.2833333333333</v>
      </c>
      <c r="J368" s="440">
        <v>248.56666666666666</v>
      </c>
      <c r="K368" s="439">
        <v>240</v>
      </c>
      <c r="L368" s="439">
        <v>231</v>
      </c>
      <c r="M368" s="439">
        <v>14.760450000000001</v>
      </c>
    </row>
    <row r="369" spans="1:13">
      <c r="A369" s="245">
        <v>359</v>
      </c>
      <c r="B369" s="442" t="s">
        <v>460</v>
      </c>
      <c r="C369" s="439">
        <v>819.4</v>
      </c>
      <c r="D369" s="440">
        <v>822.23333333333323</v>
      </c>
      <c r="E369" s="440">
        <v>810.66666666666652</v>
      </c>
      <c r="F369" s="440">
        <v>801.93333333333328</v>
      </c>
      <c r="G369" s="440">
        <v>790.36666666666656</v>
      </c>
      <c r="H369" s="440">
        <v>830.96666666666647</v>
      </c>
      <c r="I369" s="440">
        <v>842.5333333333333</v>
      </c>
      <c r="J369" s="440">
        <v>851.26666666666642</v>
      </c>
      <c r="K369" s="439">
        <v>833.8</v>
      </c>
      <c r="L369" s="439">
        <v>813.5</v>
      </c>
      <c r="M369" s="439">
        <v>1.0731599999999999</v>
      </c>
    </row>
    <row r="370" spans="1:13">
      <c r="A370" s="245">
        <v>360</v>
      </c>
      <c r="B370" s="442" t="s">
        <v>160</v>
      </c>
      <c r="C370" s="439">
        <v>2137.15</v>
      </c>
      <c r="D370" s="440">
        <v>2135.35</v>
      </c>
      <c r="E370" s="440">
        <v>2119.7999999999997</v>
      </c>
      <c r="F370" s="440">
        <v>2102.4499999999998</v>
      </c>
      <c r="G370" s="440">
        <v>2086.8999999999996</v>
      </c>
      <c r="H370" s="440">
        <v>2152.6999999999998</v>
      </c>
      <c r="I370" s="440">
        <v>2168.25</v>
      </c>
      <c r="J370" s="440">
        <v>2185.6</v>
      </c>
      <c r="K370" s="439">
        <v>2150.9</v>
      </c>
      <c r="L370" s="439">
        <v>2118</v>
      </c>
      <c r="M370" s="439">
        <v>4.5934900000000001</v>
      </c>
    </row>
    <row r="371" spans="1:13">
      <c r="A371" s="245">
        <v>361</v>
      </c>
      <c r="B371" s="442" t="s">
        <v>157</v>
      </c>
      <c r="C371" s="439">
        <v>2217.0500000000002</v>
      </c>
      <c r="D371" s="440">
        <v>2228.9</v>
      </c>
      <c r="E371" s="440">
        <v>2189.2000000000003</v>
      </c>
      <c r="F371" s="440">
        <v>2161.3500000000004</v>
      </c>
      <c r="G371" s="440">
        <v>2121.6500000000005</v>
      </c>
      <c r="H371" s="440">
        <v>2256.75</v>
      </c>
      <c r="I371" s="440">
        <v>2296.4499999999998</v>
      </c>
      <c r="J371" s="440">
        <v>2324.2999999999997</v>
      </c>
      <c r="K371" s="439">
        <v>2268.6</v>
      </c>
      <c r="L371" s="439">
        <v>2201.0500000000002</v>
      </c>
      <c r="M371" s="439">
        <v>8.9296500000000005</v>
      </c>
    </row>
    <row r="372" spans="1:13">
      <c r="A372" s="245">
        <v>362</v>
      </c>
      <c r="B372" s="442" t="s">
        <v>756</v>
      </c>
      <c r="C372" s="439">
        <v>945.65</v>
      </c>
      <c r="D372" s="440">
        <v>955.19999999999993</v>
      </c>
      <c r="E372" s="440">
        <v>930.44999999999982</v>
      </c>
      <c r="F372" s="440">
        <v>915.24999999999989</v>
      </c>
      <c r="G372" s="440">
        <v>890.49999999999977</v>
      </c>
      <c r="H372" s="440">
        <v>970.39999999999986</v>
      </c>
      <c r="I372" s="440">
        <v>995.15000000000009</v>
      </c>
      <c r="J372" s="440">
        <v>1010.3499999999999</v>
      </c>
      <c r="K372" s="439">
        <v>979.95</v>
      </c>
      <c r="L372" s="439">
        <v>940</v>
      </c>
      <c r="M372" s="439">
        <v>1.7755000000000001</v>
      </c>
    </row>
    <row r="373" spans="1:13">
      <c r="A373" s="245">
        <v>363</v>
      </c>
      <c r="B373" s="442" t="s">
        <v>461</v>
      </c>
      <c r="C373" s="439">
        <v>1864.65</v>
      </c>
      <c r="D373" s="440">
        <v>1852.75</v>
      </c>
      <c r="E373" s="440">
        <v>1826.9</v>
      </c>
      <c r="F373" s="440">
        <v>1789.15</v>
      </c>
      <c r="G373" s="440">
        <v>1763.3000000000002</v>
      </c>
      <c r="H373" s="440">
        <v>1890.5</v>
      </c>
      <c r="I373" s="440">
        <v>1916.35</v>
      </c>
      <c r="J373" s="440">
        <v>1954.1</v>
      </c>
      <c r="K373" s="439">
        <v>1878.6</v>
      </c>
      <c r="L373" s="439">
        <v>1815</v>
      </c>
      <c r="M373" s="439">
        <v>5.3627900000000004</v>
      </c>
    </row>
    <row r="374" spans="1:13">
      <c r="A374" s="245">
        <v>364</v>
      </c>
      <c r="B374" s="442" t="s">
        <v>757</v>
      </c>
      <c r="C374" s="439">
        <v>1333.1</v>
      </c>
      <c r="D374" s="440">
        <v>1335.2833333333335</v>
      </c>
      <c r="E374" s="440">
        <v>1320.616666666667</v>
      </c>
      <c r="F374" s="440">
        <v>1308.1333333333334</v>
      </c>
      <c r="G374" s="440">
        <v>1293.4666666666669</v>
      </c>
      <c r="H374" s="440">
        <v>1347.7666666666671</v>
      </c>
      <c r="I374" s="440">
        <v>1362.4333333333336</v>
      </c>
      <c r="J374" s="440">
        <v>1374.9166666666672</v>
      </c>
      <c r="K374" s="439">
        <v>1349.95</v>
      </c>
      <c r="L374" s="439">
        <v>1322.8</v>
      </c>
      <c r="M374" s="439">
        <v>1.0096799999999999</v>
      </c>
    </row>
    <row r="375" spans="1:13">
      <c r="A375" s="245">
        <v>365</v>
      </c>
      <c r="B375" s="442" t="s">
        <v>159</v>
      </c>
      <c r="C375" s="439">
        <v>127.85</v>
      </c>
      <c r="D375" s="440">
        <v>129.41666666666666</v>
      </c>
      <c r="E375" s="440">
        <v>125.93333333333331</v>
      </c>
      <c r="F375" s="440">
        <v>124.01666666666665</v>
      </c>
      <c r="G375" s="440">
        <v>120.5333333333333</v>
      </c>
      <c r="H375" s="440">
        <v>131.33333333333331</v>
      </c>
      <c r="I375" s="440">
        <v>134.81666666666666</v>
      </c>
      <c r="J375" s="440">
        <v>136.73333333333332</v>
      </c>
      <c r="K375" s="439">
        <v>132.9</v>
      </c>
      <c r="L375" s="439">
        <v>127.5</v>
      </c>
      <c r="M375" s="439">
        <v>160.81388999999999</v>
      </c>
    </row>
    <row r="376" spans="1:13">
      <c r="A376" s="245">
        <v>366</v>
      </c>
      <c r="B376" s="442" t="s">
        <v>162</v>
      </c>
      <c r="C376" s="439">
        <v>247.6</v>
      </c>
      <c r="D376" s="440">
        <v>248.7166666666667</v>
      </c>
      <c r="E376" s="440">
        <v>245.93333333333339</v>
      </c>
      <c r="F376" s="440">
        <v>244.26666666666671</v>
      </c>
      <c r="G376" s="440">
        <v>241.48333333333341</v>
      </c>
      <c r="H376" s="440">
        <v>250.38333333333338</v>
      </c>
      <c r="I376" s="440">
        <v>253.16666666666669</v>
      </c>
      <c r="J376" s="440">
        <v>254.83333333333337</v>
      </c>
      <c r="K376" s="439">
        <v>251.5</v>
      </c>
      <c r="L376" s="439">
        <v>247.05</v>
      </c>
      <c r="M376" s="439">
        <v>84.525130000000004</v>
      </c>
    </row>
    <row r="377" spans="1:13">
      <c r="A377" s="245">
        <v>367</v>
      </c>
      <c r="B377" s="442" t="s">
        <v>462</v>
      </c>
      <c r="C377" s="439">
        <v>366.25</v>
      </c>
      <c r="D377" s="440">
        <v>369.40000000000003</v>
      </c>
      <c r="E377" s="440">
        <v>361.85000000000008</v>
      </c>
      <c r="F377" s="440">
        <v>357.45000000000005</v>
      </c>
      <c r="G377" s="440">
        <v>349.90000000000009</v>
      </c>
      <c r="H377" s="440">
        <v>373.80000000000007</v>
      </c>
      <c r="I377" s="440">
        <v>381.35</v>
      </c>
      <c r="J377" s="440">
        <v>385.75000000000006</v>
      </c>
      <c r="K377" s="439">
        <v>376.95</v>
      </c>
      <c r="L377" s="439">
        <v>365</v>
      </c>
      <c r="M377" s="439">
        <v>4.9927000000000001</v>
      </c>
    </row>
    <row r="378" spans="1:13">
      <c r="A378" s="245">
        <v>368</v>
      </c>
      <c r="B378" s="442" t="s">
        <v>270</v>
      </c>
      <c r="C378" s="439">
        <v>287.95</v>
      </c>
      <c r="D378" s="440">
        <v>289.73333333333335</v>
      </c>
      <c r="E378" s="440">
        <v>284.4666666666667</v>
      </c>
      <c r="F378" s="440">
        <v>280.98333333333335</v>
      </c>
      <c r="G378" s="440">
        <v>275.7166666666667</v>
      </c>
      <c r="H378" s="440">
        <v>293.2166666666667</v>
      </c>
      <c r="I378" s="440">
        <v>298.48333333333335</v>
      </c>
      <c r="J378" s="440">
        <v>301.9666666666667</v>
      </c>
      <c r="K378" s="439">
        <v>295</v>
      </c>
      <c r="L378" s="439">
        <v>286.25</v>
      </c>
      <c r="M378" s="439">
        <v>3.9039899999999998</v>
      </c>
    </row>
    <row r="379" spans="1:13">
      <c r="A379" s="245">
        <v>369</v>
      </c>
      <c r="B379" s="442" t="s">
        <v>463</v>
      </c>
      <c r="C379" s="439">
        <v>130.80000000000001</v>
      </c>
      <c r="D379" s="440">
        <v>129.58333333333334</v>
      </c>
      <c r="E379" s="440">
        <v>126.01666666666668</v>
      </c>
      <c r="F379" s="440">
        <v>121.23333333333333</v>
      </c>
      <c r="G379" s="440">
        <v>117.66666666666667</v>
      </c>
      <c r="H379" s="440">
        <v>134.36666666666667</v>
      </c>
      <c r="I379" s="440">
        <v>137.93333333333334</v>
      </c>
      <c r="J379" s="440">
        <v>142.7166666666667</v>
      </c>
      <c r="K379" s="439">
        <v>133.15</v>
      </c>
      <c r="L379" s="439">
        <v>124.8</v>
      </c>
      <c r="M379" s="439">
        <v>23.835280000000001</v>
      </c>
    </row>
    <row r="380" spans="1:13">
      <c r="A380" s="245">
        <v>370</v>
      </c>
      <c r="B380" s="442" t="s">
        <v>464</v>
      </c>
      <c r="C380" s="439">
        <v>5806.15</v>
      </c>
      <c r="D380" s="440">
        <v>5814.95</v>
      </c>
      <c r="E380" s="440">
        <v>5781.9</v>
      </c>
      <c r="F380" s="440">
        <v>5757.65</v>
      </c>
      <c r="G380" s="440">
        <v>5724.5999999999995</v>
      </c>
      <c r="H380" s="440">
        <v>5839.2</v>
      </c>
      <c r="I380" s="440">
        <v>5872.2500000000009</v>
      </c>
      <c r="J380" s="440">
        <v>5896.5</v>
      </c>
      <c r="K380" s="439">
        <v>5848</v>
      </c>
      <c r="L380" s="439">
        <v>5790.7</v>
      </c>
      <c r="M380" s="439">
        <v>7.0989999999999998E-2</v>
      </c>
    </row>
    <row r="381" spans="1:13">
      <c r="A381" s="245">
        <v>371</v>
      </c>
      <c r="B381" s="442" t="s">
        <v>271</v>
      </c>
      <c r="C381" s="439">
        <v>13152.25</v>
      </c>
      <c r="D381" s="440">
        <v>13129.050000000001</v>
      </c>
      <c r="E381" s="440">
        <v>13059.100000000002</v>
      </c>
      <c r="F381" s="440">
        <v>12965.95</v>
      </c>
      <c r="G381" s="440">
        <v>12896.000000000002</v>
      </c>
      <c r="H381" s="440">
        <v>13222.200000000003</v>
      </c>
      <c r="I381" s="440">
        <v>13292.150000000003</v>
      </c>
      <c r="J381" s="440">
        <v>13385.300000000003</v>
      </c>
      <c r="K381" s="439">
        <v>13199</v>
      </c>
      <c r="L381" s="439">
        <v>13035.9</v>
      </c>
      <c r="M381" s="439">
        <v>1.9189999999999999E-2</v>
      </c>
    </row>
    <row r="382" spans="1:13">
      <c r="A382" s="245">
        <v>372</v>
      </c>
      <c r="B382" s="442" t="s">
        <v>161</v>
      </c>
      <c r="C382" s="439">
        <v>42.4</v>
      </c>
      <c r="D382" s="440">
        <v>42.65</v>
      </c>
      <c r="E382" s="440">
        <v>42.05</v>
      </c>
      <c r="F382" s="440">
        <v>41.699999999999996</v>
      </c>
      <c r="G382" s="440">
        <v>41.099999999999994</v>
      </c>
      <c r="H382" s="440">
        <v>43</v>
      </c>
      <c r="I382" s="440">
        <v>43.600000000000009</v>
      </c>
      <c r="J382" s="440">
        <v>43.95</v>
      </c>
      <c r="K382" s="439">
        <v>43.25</v>
      </c>
      <c r="L382" s="439">
        <v>42.3</v>
      </c>
      <c r="M382" s="439">
        <v>728.24812999999995</v>
      </c>
    </row>
    <row r="383" spans="1:13">
      <c r="A383" s="245">
        <v>373</v>
      </c>
      <c r="B383" s="442" t="s">
        <v>272</v>
      </c>
      <c r="C383" s="439">
        <v>810.15</v>
      </c>
      <c r="D383" s="440">
        <v>810.01666666666654</v>
      </c>
      <c r="E383" s="440">
        <v>798.23333333333312</v>
      </c>
      <c r="F383" s="440">
        <v>786.31666666666661</v>
      </c>
      <c r="G383" s="440">
        <v>774.53333333333319</v>
      </c>
      <c r="H383" s="440">
        <v>821.93333333333305</v>
      </c>
      <c r="I383" s="440">
        <v>833.71666666666658</v>
      </c>
      <c r="J383" s="440">
        <v>845.63333333333298</v>
      </c>
      <c r="K383" s="439">
        <v>821.8</v>
      </c>
      <c r="L383" s="439">
        <v>798.1</v>
      </c>
      <c r="M383" s="439">
        <v>0.98709000000000002</v>
      </c>
    </row>
    <row r="384" spans="1:13">
      <c r="A384" s="245">
        <v>374</v>
      </c>
      <c r="B384" s="442" t="s">
        <v>165</v>
      </c>
      <c r="C384" s="439">
        <v>219.55</v>
      </c>
      <c r="D384" s="440">
        <v>220.18333333333331</v>
      </c>
      <c r="E384" s="440">
        <v>217.01666666666662</v>
      </c>
      <c r="F384" s="440">
        <v>214.48333333333332</v>
      </c>
      <c r="G384" s="440">
        <v>211.31666666666663</v>
      </c>
      <c r="H384" s="440">
        <v>222.71666666666661</v>
      </c>
      <c r="I384" s="440">
        <v>225.8833333333333</v>
      </c>
      <c r="J384" s="440">
        <v>228.4166666666666</v>
      </c>
      <c r="K384" s="439">
        <v>223.35</v>
      </c>
      <c r="L384" s="439">
        <v>217.65</v>
      </c>
      <c r="M384" s="439">
        <v>91.084909999999994</v>
      </c>
    </row>
    <row r="385" spans="1:13">
      <c r="A385" s="245">
        <v>375</v>
      </c>
      <c r="B385" s="442" t="s">
        <v>166</v>
      </c>
      <c r="C385" s="439">
        <v>156.4</v>
      </c>
      <c r="D385" s="440">
        <v>157.16666666666666</v>
      </c>
      <c r="E385" s="440">
        <v>155.23333333333332</v>
      </c>
      <c r="F385" s="440">
        <v>154.06666666666666</v>
      </c>
      <c r="G385" s="440">
        <v>152.13333333333333</v>
      </c>
      <c r="H385" s="440">
        <v>158.33333333333331</v>
      </c>
      <c r="I385" s="440">
        <v>160.26666666666665</v>
      </c>
      <c r="J385" s="440">
        <v>161.43333333333331</v>
      </c>
      <c r="K385" s="439">
        <v>159.1</v>
      </c>
      <c r="L385" s="439">
        <v>156</v>
      </c>
      <c r="M385" s="439">
        <v>58.426439999999999</v>
      </c>
    </row>
    <row r="386" spans="1:13">
      <c r="A386" s="245">
        <v>376</v>
      </c>
      <c r="B386" s="442" t="s">
        <v>465</v>
      </c>
      <c r="C386" s="439">
        <v>282.25</v>
      </c>
      <c r="D386" s="440">
        <v>281.84999999999997</v>
      </c>
      <c r="E386" s="440">
        <v>279.39999999999992</v>
      </c>
      <c r="F386" s="440">
        <v>276.54999999999995</v>
      </c>
      <c r="G386" s="440">
        <v>274.09999999999991</v>
      </c>
      <c r="H386" s="440">
        <v>284.69999999999993</v>
      </c>
      <c r="I386" s="440">
        <v>287.14999999999998</v>
      </c>
      <c r="J386" s="440">
        <v>289.99999999999994</v>
      </c>
      <c r="K386" s="439">
        <v>284.3</v>
      </c>
      <c r="L386" s="439">
        <v>279</v>
      </c>
      <c r="M386" s="439">
        <v>10.073840000000001</v>
      </c>
    </row>
    <row r="387" spans="1:13">
      <c r="A387" s="245">
        <v>377</v>
      </c>
      <c r="B387" s="442" t="s">
        <v>466</v>
      </c>
      <c r="C387" s="439">
        <v>738.85</v>
      </c>
      <c r="D387" s="440">
        <v>730.55000000000007</v>
      </c>
      <c r="E387" s="440">
        <v>714.80000000000018</v>
      </c>
      <c r="F387" s="440">
        <v>690.75000000000011</v>
      </c>
      <c r="G387" s="440">
        <v>675.00000000000023</v>
      </c>
      <c r="H387" s="440">
        <v>754.60000000000014</v>
      </c>
      <c r="I387" s="440">
        <v>770.34999999999991</v>
      </c>
      <c r="J387" s="440">
        <v>794.40000000000009</v>
      </c>
      <c r="K387" s="439">
        <v>746.3</v>
      </c>
      <c r="L387" s="439">
        <v>706.5</v>
      </c>
      <c r="M387" s="439">
        <v>8.9781600000000008</v>
      </c>
    </row>
    <row r="388" spans="1:13">
      <c r="A388" s="245">
        <v>378</v>
      </c>
      <c r="B388" s="442" t="s">
        <v>467</v>
      </c>
      <c r="C388" s="439">
        <v>32.700000000000003</v>
      </c>
      <c r="D388" s="440">
        <v>33.083333333333336</v>
      </c>
      <c r="E388" s="440">
        <v>32.166666666666671</v>
      </c>
      <c r="F388" s="440">
        <v>31.633333333333333</v>
      </c>
      <c r="G388" s="440">
        <v>30.716666666666669</v>
      </c>
      <c r="H388" s="440">
        <v>33.616666666666674</v>
      </c>
      <c r="I388" s="440">
        <v>34.533333333333346</v>
      </c>
      <c r="J388" s="440">
        <v>35.066666666666677</v>
      </c>
      <c r="K388" s="439">
        <v>34</v>
      </c>
      <c r="L388" s="439">
        <v>32.549999999999997</v>
      </c>
      <c r="M388" s="439">
        <v>134.41049000000001</v>
      </c>
    </row>
    <row r="389" spans="1:13">
      <c r="A389" s="245">
        <v>379</v>
      </c>
      <c r="B389" s="442" t="s">
        <v>468</v>
      </c>
      <c r="C389" s="439">
        <v>199.4</v>
      </c>
      <c r="D389" s="440">
        <v>195.1</v>
      </c>
      <c r="E389" s="440">
        <v>187.35</v>
      </c>
      <c r="F389" s="440">
        <v>175.3</v>
      </c>
      <c r="G389" s="440">
        <v>167.55</v>
      </c>
      <c r="H389" s="440">
        <v>207.14999999999998</v>
      </c>
      <c r="I389" s="440">
        <v>214.89999999999998</v>
      </c>
      <c r="J389" s="440">
        <v>226.94999999999996</v>
      </c>
      <c r="K389" s="439">
        <v>202.85</v>
      </c>
      <c r="L389" s="439">
        <v>183.05</v>
      </c>
      <c r="M389" s="439">
        <v>278.68612000000002</v>
      </c>
    </row>
    <row r="390" spans="1:13">
      <c r="A390" s="245">
        <v>380</v>
      </c>
      <c r="B390" s="442" t="s">
        <v>273</v>
      </c>
      <c r="C390" s="439">
        <v>588.29999999999995</v>
      </c>
      <c r="D390" s="440">
        <v>602.76666666666665</v>
      </c>
      <c r="E390" s="440">
        <v>567.5333333333333</v>
      </c>
      <c r="F390" s="440">
        <v>546.76666666666665</v>
      </c>
      <c r="G390" s="440">
        <v>511.5333333333333</v>
      </c>
      <c r="H390" s="440">
        <v>623.5333333333333</v>
      </c>
      <c r="I390" s="440">
        <v>658.76666666666665</v>
      </c>
      <c r="J390" s="440">
        <v>679.5333333333333</v>
      </c>
      <c r="K390" s="439">
        <v>638</v>
      </c>
      <c r="L390" s="439">
        <v>582</v>
      </c>
      <c r="M390" s="439">
        <v>9.0927399999999992</v>
      </c>
    </row>
    <row r="391" spans="1:13">
      <c r="A391" s="245">
        <v>381</v>
      </c>
      <c r="B391" s="442" t="s">
        <v>469</v>
      </c>
      <c r="C391" s="439">
        <v>340.75</v>
      </c>
      <c r="D391" s="440">
        <v>340.63333333333333</v>
      </c>
      <c r="E391" s="440">
        <v>336.46666666666664</v>
      </c>
      <c r="F391" s="440">
        <v>332.18333333333334</v>
      </c>
      <c r="G391" s="440">
        <v>328.01666666666665</v>
      </c>
      <c r="H391" s="440">
        <v>344.91666666666663</v>
      </c>
      <c r="I391" s="440">
        <v>349.08333333333337</v>
      </c>
      <c r="J391" s="440">
        <v>353.36666666666662</v>
      </c>
      <c r="K391" s="439">
        <v>344.8</v>
      </c>
      <c r="L391" s="439">
        <v>336.35</v>
      </c>
      <c r="M391" s="439">
        <v>6.6053800000000003</v>
      </c>
    </row>
    <row r="392" spans="1:13">
      <c r="A392" s="245">
        <v>382</v>
      </c>
      <c r="B392" s="442" t="s">
        <v>470</v>
      </c>
      <c r="C392" s="439">
        <v>82.2</v>
      </c>
      <c r="D392" s="440">
        <v>82.333333333333343</v>
      </c>
      <c r="E392" s="440">
        <v>81.01666666666668</v>
      </c>
      <c r="F392" s="440">
        <v>79.833333333333343</v>
      </c>
      <c r="G392" s="440">
        <v>78.51666666666668</v>
      </c>
      <c r="H392" s="440">
        <v>83.51666666666668</v>
      </c>
      <c r="I392" s="440">
        <v>84.833333333333343</v>
      </c>
      <c r="J392" s="440">
        <v>86.01666666666668</v>
      </c>
      <c r="K392" s="439">
        <v>83.65</v>
      </c>
      <c r="L392" s="439">
        <v>81.150000000000006</v>
      </c>
      <c r="M392" s="439">
        <v>21.918479999999999</v>
      </c>
    </row>
    <row r="393" spans="1:13">
      <c r="A393" s="245">
        <v>383</v>
      </c>
      <c r="B393" s="442" t="s">
        <v>471</v>
      </c>
      <c r="C393" s="439">
        <v>2032.9</v>
      </c>
      <c r="D393" s="440">
        <v>2027.6333333333332</v>
      </c>
      <c r="E393" s="440">
        <v>2015.2666666666664</v>
      </c>
      <c r="F393" s="440">
        <v>1997.6333333333332</v>
      </c>
      <c r="G393" s="440">
        <v>1985.2666666666664</v>
      </c>
      <c r="H393" s="440">
        <v>2045.2666666666664</v>
      </c>
      <c r="I393" s="440">
        <v>2057.6333333333332</v>
      </c>
      <c r="J393" s="440">
        <v>2075.2666666666664</v>
      </c>
      <c r="K393" s="439">
        <v>2040</v>
      </c>
      <c r="L393" s="439">
        <v>2010</v>
      </c>
      <c r="M393" s="439">
        <v>0.28937000000000002</v>
      </c>
    </row>
    <row r="394" spans="1:13">
      <c r="A394" s="245">
        <v>384</v>
      </c>
      <c r="B394" s="442" t="s">
        <v>472</v>
      </c>
      <c r="C394" s="439">
        <v>411.4</v>
      </c>
      <c r="D394" s="440">
        <v>413.0333333333333</v>
      </c>
      <c r="E394" s="440">
        <v>407.36666666666662</v>
      </c>
      <c r="F394" s="440">
        <v>403.33333333333331</v>
      </c>
      <c r="G394" s="440">
        <v>397.66666666666663</v>
      </c>
      <c r="H394" s="440">
        <v>417.06666666666661</v>
      </c>
      <c r="I394" s="440">
        <v>422.73333333333335</v>
      </c>
      <c r="J394" s="440">
        <v>426.76666666666659</v>
      </c>
      <c r="K394" s="439">
        <v>418.7</v>
      </c>
      <c r="L394" s="439">
        <v>409</v>
      </c>
      <c r="M394" s="439">
        <v>4.5334099999999999</v>
      </c>
    </row>
    <row r="395" spans="1:13">
      <c r="A395" s="245">
        <v>385</v>
      </c>
      <c r="B395" s="442" t="s">
        <v>473</v>
      </c>
      <c r="C395" s="439">
        <v>270.25</v>
      </c>
      <c r="D395" s="440">
        <v>272</v>
      </c>
      <c r="E395" s="440">
        <v>266.25</v>
      </c>
      <c r="F395" s="440">
        <v>262.25</v>
      </c>
      <c r="G395" s="440">
        <v>256.5</v>
      </c>
      <c r="H395" s="440">
        <v>276</v>
      </c>
      <c r="I395" s="440">
        <v>281.75</v>
      </c>
      <c r="J395" s="440">
        <v>285.75</v>
      </c>
      <c r="K395" s="439">
        <v>277.75</v>
      </c>
      <c r="L395" s="439">
        <v>268</v>
      </c>
      <c r="M395" s="439">
        <v>3.5678700000000001</v>
      </c>
    </row>
    <row r="396" spans="1:13">
      <c r="A396" s="245">
        <v>386</v>
      </c>
      <c r="B396" s="442" t="s">
        <v>474</v>
      </c>
      <c r="C396" s="439">
        <v>1108.8</v>
      </c>
      <c r="D396" s="440">
        <v>1108.7666666666667</v>
      </c>
      <c r="E396" s="440">
        <v>1101.5333333333333</v>
      </c>
      <c r="F396" s="440">
        <v>1094.2666666666667</v>
      </c>
      <c r="G396" s="440">
        <v>1087.0333333333333</v>
      </c>
      <c r="H396" s="440">
        <v>1116.0333333333333</v>
      </c>
      <c r="I396" s="440">
        <v>1123.2666666666664</v>
      </c>
      <c r="J396" s="440">
        <v>1130.5333333333333</v>
      </c>
      <c r="K396" s="439">
        <v>1116</v>
      </c>
      <c r="L396" s="439">
        <v>1101.5</v>
      </c>
      <c r="M396" s="439">
        <v>1.08748</v>
      </c>
    </row>
    <row r="397" spans="1:13">
      <c r="A397" s="245">
        <v>387</v>
      </c>
      <c r="B397" s="442" t="s">
        <v>167</v>
      </c>
      <c r="C397" s="439">
        <v>2250</v>
      </c>
      <c r="D397" s="440">
        <v>2255.0666666666666</v>
      </c>
      <c r="E397" s="440">
        <v>2235.2333333333331</v>
      </c>
      <c r="F397" s="440">
        <v>2220.4666666666667</v>
      </c>
      <c r="G397" s="440">
        <v>2200.6333333333332</v>
      </c>
      <c r="H397" s="440">
        <v>2269.833333333333</v>
      </c>
      <c r="I397" s="440">
        <v>2289.666666666667</v>
      </c>
      <c r="J397" s="440">
        <v>2304.4333333333329</v>
      </c>
      <c r="K397" s="439">
        <v>2274.9</v>
      </c>
      <c r="L397" s="439">
        <v>2240.3000000000002</v>
      </c>
      <c r="M397" s="439">
        <v>70.028980000000004</v>
      </c>
    </row>
    <row r="398" spans="1:13">
      <c r="A398" s="245">
        <v>388</v>
      </c>
      <c r="B398" s="442" t="s">
        <v>814</v>
      </c>
      <c r="C398" s="439">
        <v>1075.05</v>
      </c>
      <c r="D398" s="440">
        <v>1078.3166666666668</v>
      </c>
      <c r="E398" s="440">
        <v>1068.6333333333337</v>
      </c>
      <c r="F398" s="440">
        <v>1062.2166666666669</v>
      </c>
      <c r="G398" s="440">
        <v>1052.5333333333338</v>
      </c>
      <c r="H398" s="440">
        <v>1084.7333333333336</v>
      </c>
      <c r="I398" s="440">
        <v>1094.4166666666665</v>
      </c>
      <c r="J398" s="440">
        <v>1100.8333333333335</v>
      </c>
      <c r="K398" s="439">
        <v>1088</v>
      </c>
      <c r="L398" s="439">
        <v>1071.9000000000001</v>
      </c>
      <c r="M398" s="439">
        <v>7.1820399999999998</v>
      </c>
    </row>
    <row r="399" spans="1:13">
      <c r="A399" s="245">
        <v>389</v>
      </c>
      <c r="B399" s="442" t="s">
        <v>274</v>
      </c>
      <c r="C399" s="439">
        <v>995.85</v>
      </c>
      <c r="D399" s="440">
        <v>993.48333333333323</v>
      </c>
      <c r="E399" s="440">
        <v>983.21666666666647</v>
      </c>
      <c r="F399" s="440">
        <v>970.58333333333326</v>
      </c>
      <c r="G399" s="440">
        <v>960.31666666666649</v>
      </c>
      <c r="H399" s="440">
        <v>1006.1166666666664</v>
      </c>
      <c r="I399" s="440">
        <v>1016.3833333333331</v>
      </c>
      <c r="J399" s="440">
        <v>1029.0166666666664</v>
      </c>
      <c r="K399" s="439">
        <v>1003.75</v>
      </c>
      <c r="L399" s="439">
        <v>980.85</v>
      </c>
      <c r="M399" s="439">
        <v>11.37725</v>
      </c>
    </row>
    <row r="400" spans="1:13">
      <c r="A400" s="245">
        <v>390</v>
      </c>
      <c r="B400" s="442" t="s">
        <v>476</v>
      </c>
      <c r="C400" s="439">
        <v>29.65</v>
      </c>
      <c r="D400" s="440">
        <v>29.55</v>
      </c>
      <c r="E400" s="440">
        <v>29.25</v>
      </c>
      <c r="F400" s="440">
        <v>28.849999999999998</v>
      </c>
      <c r="G400" s="440">
        <v>28.549999999999997</v>
      </c>
      <c r="H400" s="440">
        <v>29.950000000000003</v>
      </c>
      <c r="I400" s="440">
        <v>30.250000000000007</v>
      </c>
      <c r="J400" s="440">
        <v>30.650000000000006</v>
      </c>
      <c r="K400" s="439">
        <v>29.85</v>
      </c>
      <c r="L400" s="439">
        <v>29.15</v>
      </c>
      <c r="M400" s="439">
        <v>40.079349999999998</v>
      </c>
    </row>
    <row r="401" spans="1:13">
      <c r="A401" s="245">
        <v>391</v>
      </c>
      <c r="B401" s="442" t="s">
        <v>477</v>
      </c>
      <c r="C401" s="439">
        <v>2582.65</v>
      </c>
      <c r="D401" s="440">
        <v>2591.8833333333332</v>
      </c>
      <c r="E401" s="440">
        <v>2550.7666666666664</v>
      </c>
      <c r="F401" s="440">
        <v>2518.8833333333332</v>
      </c>
      <c r="G401" s="440">
        <v>2477.7666666666664</v>
      </c>
      <c r="H401" s="440">
        <v>2623.7666666666664</v>
      </c>
      <c r="I401" s="440">
        <v>2664.8833333333332</v>
      </c>
      <c r="J401" s="440">
        <v>2696.7666666666664</v>
      </c>
      <c r="K401" s="439">
        <v>2633</v>
      </c>
      <c r="L401" s="439">
        <v>2560</v>
      </c>
      <c r="M401" s="439">
        <v>0.1749</v>
      </c>
    </row>
    <row r="402" spans="1:13">
      <c r="A402" s="245">
        <v>392</v>
      </c>
      <c r="B402" s="442" t="s">
        <v>172</v>
      </c>
      <c r="C402" s="439">
        <v>7149.7</v>
      </c>
      <c r="D402" s="440">
        <v>7104.9000000000005</v>
      </c>
      <c r="E402" s="440">
        <v>7019.8000000000011</v>
      </c>
      <c r="F402" s="440">
        <v>6889.9000000000005</v>
      </c>
      <c r="G402" s="440">
        <v>6804.8000000000011</v>
      </c>
      <c r="H402" s="440">
        <v>7234.8000000000011</v>
      </c>
      <c r="I402" s="440">
        <v>7319.9000000000015</v>
      </c>
      <c r="J402" s="440">
        <v>7449.8000000000011</v>
      </c>
      <c r="K402" s="439">
        <v>7190</v>
      </c>
      <c r="L402" s="439">
        <v>6975</v>
      </c>
      <c r="M402" s="439">
        <v>1.91343</v>
      </c>
    </row>
    <row r="403" spans="1:13">
      <c r="A403" s="245">
        <v>393</v>
      </c>
      <c r="B403" s="442" t="s">
        <v>478</v>
      </c>
      <c r="C403" s="439">
        <v>7748</v>
      </c>
      <c r="D403" s="440">
        <v>7796.3666666666659</v>
      </c>
      <c r="E403" s="440">
        <v>7687.7333333333318</v>
      </c>
      <c r="F403" s="440">
        <v>7627.4666666666662</v>
      </c>
      <c r="G403" s="440">
        <v>7518.8333333333321</v>
      </c>
      <c r="H403" s="440">
        <v>7856.6333333333314</v>
      </c>
      <c r="I403" s="440">
        <v>7965.2666666666646</v>
      </c>
      <c r="J403" s="440">
        <v>8025.533333333331</v>
      </c>
      <c r="K403" s="439">
        <v>7905</v>
      </c>
      <c r="L403" s="439">
        <v>7736.1</v>
      </c>
      <c r="M403" s="439">
        <v>0.18378</v>
      </c>
    </row>
    <row r="404" spans="1:13">
      <c r="A404" s="245">
        <v>394</v>
      </c>
      <c r="B404" s="442" t="s">
        <v>479</v>
      </c>
      <c r="C404" s="439">
        <v>5242.05</v>
      </c>
      <c r="D404" s="440">
        <v>5236.5166666666664</v>
      </c>
      <c r="E404" s="440">
        <v>5207.833333333333</v>
      </c>
      <c r="F404" s="440">
        <v>5173.6166666666668</v>
      </c>
      <c r="G404" s="440">
        <v>5144.9333333333334</v>
      </c>
      <c r="H404" s="440">
        <v>5270.7333333333327</v>
      </c>
      <c r="I404" s="440">
        <v>5299.416666666667</v>
      </c>
      <c r="J404" s="440">
        <v>5333.6333333333323</v>
      </c>
      <c r="K404" s="439">
        <v>5265.2</v>
      </c>
      <c r="L404" s="439">
        <v>5202.3</v>
      </c>
      <c r="M404" s="439">
        <v>8.4580000000000002E-2</v>
      </c>
    </row>
    <row r="405" spans="1:13">
      <c r="A405" s="245">
        <v>395</v>
      </c>
      <c r="B405" s="442" t="s">
        <v>759</v>
      </c>
      <c r="C405" s="439">
        <v>129</v>
      </c>
      <c r="D405" s="440">
        <v>130.15</v>
      </c>
      <c r="E405" s="440">
        <v>127.10000000000002</v>
      </c>
      <c r="F405" s="440">
        <v>125.20000000000002</v>
      </c>
      <c r="G405" s="440">
        <v>122.15000000000003</v>
      </c>
      <c r="H405" s="440">
        <v>132.05000000000001</v>
      </c>
      <c r="I405" s="440">
        <v>135.10000000000002</v>
      </c>
      <c r="J405" s="440">
        <v>137</v>
      </c>
      <c r="K405" s="439">
        <v>133.19999999999999</v>
      </c>
      <c r="L405" s="439">
        <v>128.25</v>
      </c>
      <c r="M405" s="439">
        <v>6.0210299999999997</v>
      </c>
    </row>
    <row r="406" spans="1:13">
      <c r="A406" s="245">
        <v>396</v>
      </c>
      <c r="B406" s="442" t="s">
        <v>480</v>
      </c>
      <c r="C406" s="439">
        <v>423</v>
      </c>
      <c r="D406" s="440">
        <v>424.43333333333334</v>
      </c>
      <c r="E406" s="440">
        <v>415.36666666666667</v>
      </c>
      <c r="F406" s="440">
        <v>407.73333333333335</v>
      </c>
      <c r="G406" s="440">
        <v>398.66666666666669</v>
      </c>
      <c r="H406" s="440">
        <v>432.06666666666666</v>
      </c>
      <c r="I406" s="440">
        <v>441.13333333333338</v>
      </c>
      <c r="J406" s="440">
        <v>448.76666666666665</v>
      </c>
      <c r="K406" s="439">
        <v>433.5</v>
      </c>
      <c r="L406" s="439">
        <v>416.8</v>
      </c>
      <c r="M406" s="439">
        <v>5.5115100000000004</v>
      </c>
    </row>
    <row r="407" spans="1:13">
      <c r="A407" s="245">
        <v>397</v>
      </c>
      <c r="B407" s="442" t="s">
        <v>761</v>
      </c>
      <c r="C407" s="439">
        <v>276.25</v>
      </c>
      <c r="D407" s="440">
        <v>274.36666666666667</v>
      </c>
      <c r="E407" s="440">
        <v>268.73333333333335</v>
      </c>
      <c r="F407" s="440">
        <v>261.2166666666667</v>
      </c>
      <c r="G407" s="440">
        <v>255.58333333333337</v>
      </c>
      <c r="H407" s="440">
        <v>281.88333333333333</v>
      </c>
      <c r="I407" s="440">
        <v>287.51666666666665</v>
      </c>
      <c r="J407" s="440">
        <v>295.0333333333333</v>
      </c>
      <c r="K407" s="439">
        <v>280</v>
      </c>
      <c r="L407" s="439">
        <v>266.85000000000002</v>
      </c>
      <c r="M407" s="439">
        <v>9.4286899999999996</v>
      </c>
    </row>
    <row r="408" spans="1:13">
      <c r="A408" s="245">
        <v>398</v>
      </c>
      <c r="B408" s="442" t="s">
        <v>481</v>
      </c>
      <c r="C408" s="439">
        <v>2190.5</v>
      </c>
      <c r="D408" s="440">
        <v>2186.9666666666667</v>
      </c>
      <c r="E408" s="440">
        <v>2164.5333333333333</v>
      </c>
      <c r="F408" s="440">
        <v>2138.5666666666666</v>
      </c>
      <c r="G408" s="440">
        <v>2116.1333333333332</v>
      </c>
      <c r="H408" s="440">
        <v>2212.9333333333334</v>
      </c>
      <c r="I408" s="440">
        <v>2235.3666666666668</v>
      </c>
      <c r="J408" s="440">
        <v>2261.3333333333335</v>
      </c>
      <c r="K408" s="439">
        <v>2209.4</v>
      </c>
      <c r="L408" s="439">
        <v>2161</v>
      </c>
      <c r="M408" s="439">
        <v>0.16888</v>
      </c>
    </row>
    <row r="409" spans="1:13">
      <c r="A409" s="245">
        <v>399</v>
      </c>
      <c r="B409" s="442" t="s">
        <v>482</v>
      </c>
      <c r="C409" s="439">
        <v>550.20000000000005</v>
      </c>
      <c r="D409" s="440">
        <v>554.4666666666667</v>
      </c>
      <c r="E409" s="440">
        <v>540.83333333333337</v>
      </c>
      <c r="F409" s="440">
        <v>531.4666666666667</v>
      </c>
      <c r="G409" s="440">
        <v>517.83333333333337</v>
      </c>
      <c r="H409" s="440">
        <v>563.83333333333337</v>
      </c>
      <c r="I409" s="440">
        <v>577.46666666666658</v>
      </c>
      <c r="J409" s="440">
        <v>586.83333333333337</v>
      </c>
      <c r="K409" s="439">
        <v>568.1</v>
      </c>
      <c r="L409" s="439">
        <v>545.1</v>
      </c>
      <c r="M409" s="439">
        <v>2.79908</v>
      </c>
    </row>
    <row r="410" spans="1:13">
      <c r="A410" s="245">
        <v>400</v>
      </c>
      <c r="B410" s="442" t="s">
        <v>760</v>
      </c>
      <c r="C410" s="439">
        <v>113.55</v>
      </c>
      <c r="D410" s="440">
        <v>113.16666666666667</v>
      </c>
      <c r="E410" s="440">
        <v>112.13333333333334</v>
      </c>
      <c r="F410" s="440">
        <v>110.71666666666667</v>
      </c>
      <c r="G410" s="440">
        <v>109.68333333333334</v>
      </c>
      <c r="H410" s="440">
        <v>114.58333333333334</v>
      </c>
      <c r="I410" s="440">
        <v>115.61666666666667</v>
      </c>
      <c r="J410" s="440">
        <v>117.03333333333335</v>
      </c>
      <c r="K410" s="439">
        <v>114.2</v>
      </c>
      <c r="L410" s="439">
        <v>111.75</v>
      </c>
      <c r="M410" s="439">
        <v>21.623570000000001</v>
      </c>
    </row>
    <row r="411" spans="1:13">
      <c r="A411" s="245">
        <v>401</v>
      </c>
      <c r="B411" s="442" t="s">
        <v>483</v>
      </c>
      <c r="C411" s="439">
        <v>233.3</v>
      </c>
      <c r="D411" s="440">
        <v>233.93333333333331</v>
      </c>
      <c r="E411" s="440">
        <v>230.36666666666662</v>
      </c>
      <c r="F411" s="440">
        <v>227.43333333333331</v>
      </c>
      <c r="G411" s="440">
        <v>223.86666666666662</v>
      </c>
      <c r="H411" s="440">
        <v>236.86666666666662</v>
      </c>
      <c r="I411" s="440">
        <v>240.43333333333328</v>
      </c>
      <c r="J411" s="440">
        <v>243.36666666666662</v>
      </c>
      <c r="K411" s="439">
        <v>237.5</v>
      </c>
      <c r="L411" s="439">
        <v>231</v>
      </c>
      <c r="M411" s="439">
        <v>0.79742999999999997</v>
      </c>
    </row>
    <row r="412" spans="1:13">
      <c r="A412" s="245">
        <v>402</v>
      </c>
      <c r="B412" s="442" t="s">
        <v>170</v>
      </c>
      <c r="C412" s="439">
        <v>28485.9</v>
      </c>
      <c r="D412" s="440">
        <v>28450.066666666666</v>
      </c>
      <c r="E412" s="440">
        <v>28250.133333333331</v>
      </c>
      <c r="F412" s="440">
        <v>28014.366666666665</v>
      </c>
      <c r="G412" s="440">
        <v>27814.433333333331</v>
      </c>
      <c r="H412" s="440">
        <v>28685.833333333332</v>
      </c>
      <c r="I412" s="440">
        <v>28885.766666666666</v>
      </c>
      <c r="J412" s="440">
        <v>29121.533333333333</v>
      </c>
      <c r="K412" s="439">
        <v>28650</v>
      </c>
      <c r="L412" s="439">
        <v>28214.3</v>
      </c>
      <c r="M412" s="439">
        <v>0.25267000000000001</v>
      </c>
    </row>
    <row r="413" spans="1:13">
      <c r="A413" s="245">
        <v>403</v>
      </c>
      <c r="B413" s="442" t="s">
        <v>484</v>
      </c>
      <c r="C413" s="439">
        <v>1741.55</v>
      </c>
      <c r="D413" s="440">
        <v>1735.8166666666666</v>
      </c>
      <c r="E413" s="440">
        <v>1697.7333333333331</v>
      </c>
      <c r="F413" s="440">
        <v>1653.9166666666665</v>
      </c>
      <c r="G413" s="440">
        <v>1615.833333333333</v>
      </c>
      <c r="H413" s="440">
        <v>1779.6333333333332</v>
      </c>
      <c r="I413" s="440">
        <v>1817.7166666666667</v>
      </c>
      <c r="J413" s="440">
        <v>1861.5333333333333</v>
      </c>
      <c r="K413" s="439">
        <v>1773.9</v>
      </c>
      <c r="L413" s="439">
        <v>1692</v>
      </c>
      <c r="M413" s="439">
        <v>1.51135</v>
      </c>
    </row>
    <row r="414" spans="1:13">
      <c r="A414" s="245">
        <v>404</v>
      </c>
      <c r="B414" s="442" t="s">
        <v>173</v>
      </c>
      <c r="C414" s="439">
        <v>1450.65</v>
      </c>
      <c r="D414" s="440">
        <v>1456.05</v>
      </c>
      <c r="E414" s="440">
        <v>1437.1</v>
      </c>
      <c r="F414" s="440">
        <v>1423.55</v>
      </c>
      <c r="G414" s="440">
        <v>1404.6</v>
      </c>
      <c r="H414" s="440">
        <v>1469.6</v>
      </c>
      <c r="I414" s="440">
        <v>1488.5500000000002</v>
      </c>
      <c r="J414" s="440">
        <v>1502.1</v>
      </c>
      <c r="K414" s="439">
        <v>1475</v>
      </c>
      <c r="L414" s="439">
        <v>1442.5</v>
      </c>
      <c r="M414" s="439">
        <v>23.557580000000002</v>
      </c>
    </row>
    <row r="415" spans="1:13">
      <c r="A415" s="245">
        <v>405</v>
      </c>
      <c r="B415" s="442" t="s">
        <v>171</v>
      </c>
      <c r="C415" s="439">
        <v>2059.8000000000002</v>
      </c>
      <c r="D415" s="440">
        <v>2066.5333333333333</v>
      </c>
      <c r="E415" s="440">
        <v>2043.1166666666668</v>
      </c>
      <c r="F415" s="440">
        <v>2026.4333333333334</v>
      </c>
      <c r="G415" s="440">
        <v>2003.0166666666669</v>
      </c>
      <c r="H415" s="440">
        <v>2083.2166666666667</v>
      </c>
      <c r="I415" s="440">
        <v>2106.6333333333337</v>
      </c>
      <c r="J415" s="440">
        <v>2123.3166666666666</v>
      </c>
      <c r="K415" s="439">
        <v>2089.9499999999998</v>
      </c>
      <c r="L415" s="439">
        <v>2049.85</v>
      </c>
      <c r="M415" s="439">
        <v>2.7178900000000001</v>
      </c>
    </row>
    <row r="416" spans="1:13">
      <c r="A416" s="245">
        <v>406</v>
      </c>
      <c r="B416" s="442" t="s">
        <v>485</v>
      </c>
      <c r="C416" s="439">
        <v>514.85</v>
      </c>
      <c r="D416" s="440">
        <v>512.35</v>
      </c>
      <c r="E416" s="440">
        <v>507.70000000000005</v>
      </c>
      <c r="F416" s="440">
        <v>500.55</v>
      </c>
      <c r="G416" s="440">
        <v>495.90000000000003</v>
      </c>
      <c r="H416" s="440">
        <v>519.5</v>
      </c>
      <c r="I416" s="440">
        <v>524.14999999999986</v>
      </c>
      <c r="J416" s="440">
        <v>531.30000000000007</v>
      </c>
      <c r="K416" s="439">
        <v>517</v>
      </c>
      <c r="L416" s="439">
        <v>505.2</v>
      </c>
      <c r="M416" s="439">
        <v>3.1240199999999998</v>
      </c>
    </row>
    <row r="417" spans="1:13">
      <c r="A417" s="245">
        <v>407</v>
      </c>
      <c r="B417" s="442" t="s">
        <v>486</v>
      </c>
      <c r="C417" s="439">
        <v>1617.8</v>
      </c>
      <c r="D417" s="440">
        <v>1616.6000000000001</v>
      </c>
      <c r="E417" s="440">
        <v>1591.2000000000003</v>
      </c>
      <c r="F417" s="440">
        <v>1564.6000000000001</v>
      </c>
      <c r="G417" s="440">
        <v>1539.2000000000003</v>
      </c>
      <c r="H417" s="440">
        <v>1643.2000000000003</v>
      </c>
      <c r="I417" s="440">
        <v>1668.6000000000004</v>
      </c>
      <c r="J417" s="440">
        <v>1695.2000000000003</v>
      </c>
      <c r="K417" s="439">
        <v>1642</v>
      </c>
      <c r="L417" s="439">
        <v>1590</v>
      </c>
      <c r="M417" s="439">
        <v>0.17541999999999999</v>
      </c>
    </row>
    <row r="418" spans="1:13">
      <c r="A418" s="245">
        <v>408</v>
      </c>
      <c r="B418" s="442" t="s">
        <v>762</v>
      </c>
      <c r="C418" s="439">
        <v>1677.1</v>
      </c>
      <c r="D418" s="440">
        <v>1677.0833333333333</v>
      </c>
      <c r="E418" s="440">
        <v>1654.7166666666665</v>
      </c>
      <c r="F418" s="440">
        <v>1632.3333333333333</v>
      </c>
      <c r="G418" s="440">
        <v>1609.9666666666665</v>
      </c>
      <c r="H418" s="440">
        <v>1699.4666666666665</v>
      </c>
      <c r="I418" s="440">
        <v>1721.8333333333333</v>
      </c>
      <c r="J418" s="440">
        <v>1744.2166666666665</v>
      </c>
      <c r="K418" s="439">
        <v>1699.45</v>
      </c>
      <c r="L418" s="439">
        <v>1654.7</v>
      </c>
      <c r="M418" s="439">
        <v>0.41833999999999999</v>
      </c>
    </row>
    <row r="419" spans="1:13">
      <c r="A419" s="245">
        <v>409</v>
      </c>
      <c r="B419" s="442" t="s">
        <v>487</v>
      </c>
      <c r="C419" s="439">
        <v>716.25</v>
      </c>
      <c r="D419" s="440">
        <v>717.88333333333333</v>
      </c>
      <c r="E419" s="440">
        <v>709.76666666666665</v>
      </c>
      <c r="F419" s="440">
        <v>703.2833333333333</v>
      </c>
      <c r="G419" s="440">
        <v>695.16666666666663</v>
      </c>
      <c r="H419" s="440">
        <v>724.36666666666667</v>
      </c>
      <c r="I419" s="440">
        <v>732.48333333333323</v>
      </c>
      <c r="J419" s="440">
        <v>738.9666666666667</v>
      </c>
      <c r="K419" s="439">
        <v>726</v>
      </c>
      <c r="L419" s="439">
        <v>711.4</v>
      </c>
      <c r="M419" s="439">
        <v>0.70716999999999997</v>
      </c>
    </row>
    <row r="420" spans="1:13">
      <c r="A420" s="245">
        <v>410</v>
      </c>
      <c r="B420" s="442" t="s">
        <v>488</v>
      </c>
      <c r="C420" s="439">
        <v>10.55</v>
      </c>
      <c r="D420" s="440">
        <v>10.6</v>
      </c>
      <c r="E420" s="440">
        <v>10.5</v>
      </c>
      <c r="F420" s="440">
        <v>10.450000000000001</v>
      </c>
      <c r="G420" s="440">
        <v>10.350000000000001</v>
      </c>
      <c r="H420" s="440">
        <v>10.649999999999999</v>
      </c>
      <c r="I420" s="440">
        <v>10.749999999999996</v>
      </c>
      <c r="J420" s="440">
        <v>10.799999999999997</v>
      </c>
      <c r="K420" s="439">
        <v>10.7</v>
      </c>
      <c r="L420" s="439">
        <v>10.55</v>
      </c>
      <c r="M420" s="439">
        <v>89.288110000000003</v>
      </c>
    </row>
    <row r="421" spans="1:13">
      <c r="A421" s="245">
        <v>411</v>
      </c>
      <c r="B421" s="442" t="s">
        <v>763</v>
      </c>
      <c r="C421" s="439">
        <v>78.55</v>
      </c>
      <c r="D421" s="440">
        <v>78.88333333333334</v>
      </c>
      <c r="E421" s="440">
        <v>78.01666666666668</v>
      </c>
      <c r="F421" s="440">
        <v>77.483333333333334</v>
      </c>
      <c r="G421" s="440">
        <v>76.616666666666674</v>
      </c>
      <c r="H421" s="440">
        <v>79.416666666666686</v>
      </c>
      <c r="I421" s="440">
        <v>80.283333333333331</v>
      </c>
      <c r="J421" s="440">
        <v>80.816666666666691</v>
      </c>
      <c r="K421" s="439">
        <v>79.75</v>
      </c>
      <c r="L421" s="439">
        <v>78.349999999999994</v>
      </c>
      <c r="M421" s="439">
        <v>23.482759999999999</v>
      </c>
    </row>
    <row r="422" spans="1:13">
      <c r="A422" s="245">
        <v>412</v>
      </c>
      <c r="B422" s="442" t="s">
        <v>489</v>
      </c>
      <c r="C422" s="439">
        <v>110.9</v>
      </c>
      <c r="D422" s="440">
        <v>111.31666666666668</v>
      </c>
      <c r="E422" s="440">
        <v>110.18333333333335</v>
      </c>
      <c r="F422" s="440">
        <v>109.46666666666667</v>
      </c>
      <c r="G422" s="440">
        <v>108.33333333333334</v>
      </c>
      <c r="H422" s="440">
        <v>112.03333333333336</v>
      </c>
      <c r="I422" s="440">
        <v>113.16666666666669</v>
      </c>
      <c r="J422" s="440">
        <v>113.88333333333337</v>
      </c>
      <c r="K422" s="439">
        <v>112.45</v>
      </c>
      <c r="L422" s="439">
        <v>110.6</v>
      </c>
      <c r="M422" s="439">
        <v>2.4477000000000002</v>
      </c>
    </row>
    <row r="423" spans="1:13">
      <c r="A423" s="245">
        <v>413</v>
      </c>
      <c r="B423" s="442" t="s">
        <v>169</v>
      </c>
      <c r="C423" s="439">
        <v>429.5</v>
      </c>
      <c r="D423" s="440">
        <v>430.09999999999997</v>
      </c>
      <c r="E423" s="440">
        <v>427.39999999999992</v>
      </c>
      <c r="F423" s="440">
        <v>425.29999999999995</v>
      </c>
      <c r="G423" s="440">
        <v>422.59999999999991</v>
      </c>
      <c r="H423" s="440">
        <v>432.19999999999993</v>
      </c>
      <c r="I423" s="440">
        <v>434.9</v>
      </c>
      <c r="J423" s="440">
        <v>436.99999999999994</v>
      </c>
      <c r="K423" s="439">
        <v>432.8</v>
      </c>
      <c r="L423" s="439">
        <v>428</v>
      </c>
      <c r="M423" s="439">
        <v>164.13658000000001</v>
      </c>
    </row>
    <row r="424" spans="1:13">
      <c r="A424" s="245">
        <v>414</v>
      </c>
      <c r="B424" s="442" t="s">
        <v>168</v>
      </c>
      <c r="C424" s="439">
        <v>137.30000000000001</v>
      </c>
      <c r="D424" s="440">
        <v>137.88333333333333</v>
      </c>
      <c r="E424" s="440">
        <v>136.01666666666665</v>
      </c>
      <c r="F424" s="440">
        <v>134.73333333333332</v>
      </c>
      <c r="G424" s="440">
        <v>132.86666666666665</v>
      </c>
      <c r="H424" s="440">
        <v>139.16666666666666</v>
      </c>
      <c r="I424" s="440">
        <v>141.03333333333333</v>
      </c>
      <c r="J424" s="440">
        <v>142.31666666666666</v>
      </c>
      <c r="K424" s="439">
        <v>139.75</v>
      </c>
      <c r="L424" s="439">
        <v>136.6</v>
      </c>
      <c r="M424" s="439">
        <v>541.48549000000003</v>
      </c>
    </row>
    <row r="425" spans="1:13">
      <c r="A425" s="245">
        <v>415</v>
      </c>
      <c r="B425" s="442" t="s">
        <v>766</v>
      </c>
      <c r="C425" s="439">
        <v>239.65</v>
      </c>
      <c r="D425" s="440">
        <v>241.48333333333335</v>
      </c>
      <c r="E425" s="440">
        <v>237.26666666666671</v>
      </c>
      <c r="F425" s="440">
        <v>234.88333333333335</v>
      </c>
      <c r="G425" s="440">
        <v>230.66666666666671</v>
      </c>
      <c r="H425" s="440">
        <v>243.8666666666667</v>
      </c>
      <c r="I425" s="440">
        <v>248.08333333333334</v>
      </c>
      <c r="J425" s="440">
        <v>250.4666666666667</v>
      </c>
      <c r="K425" s="439">
        <v>245.7</v>
      </c>
      <c r="L425" s="439">
        <v>239.1</v>
      </c>
      <c r="M425" s="439">
        <v>5.2568200000000003</v>
      </c>
    </row>
    <row r="426" spans="1:13">
      <c r="A426" s="245">
        <v>416</v>
      </c>
      <c r="B426" s="442" t="s">
        <v>831</v>
      </c>
      <c r="C426" s="439">
        <v>266</v>
      </c>
      <c r="D426" s="440">
        <v>267.06666666666666</v>
      </c>
      <c r="E426" s="440">
        <v>263.93333333333334</v>
      </c>
      <c r="F426" s="440">
        <v>261.86666666666667</v>
      </c>
      <c r="G426" s="440">
        <v>258.73333333333335</v>
      </c>
      <c r="H426" s="440">
        <v>269.13333333333333</v>
      </c>
      <c r="I426" s="440">
        <v>272.26666666666665</v>
      </c>
      <c r="J426" s="440">
        <v>274.33333333333331</v>
      </c>
      <c r="K426" s="439">
        <v>270.2</v>
      </c>
      <c r="L426" s="439">
        <v>265</v>
      </c>
      <c r="M426" s="439">
        <v>2.6547999999999998</v>
      </c>
    </row>
    <row r="427" spans="1:13">
      <c r="A427" s="245">
        <v>417</v>
      </c>
      <c r="B427" s="442" t="s">
        <v>174</v>
      </c>
      <c r="C427" s="439">
        <v>812.55</v>
      </c>
      <c r="D427" s="440">
        <v>821.51666666666677</v>
      </c>
      <c r="E427" s="440">
        <v>801.03333333333353</v>
      </c>
      <c r="F427" s="440">
        <v>789.51666666666677</v>
      </c>
      <c r="G427" s="440">
        <v>769.03333333333353</v>
      </c>
      <c r="H427" s="440">
        <v>833.03333333333353</v>
      </c>
      <c r="I427" s="440">
        <v>853.51666666666688</v>
      </c>
      <c r="J427" s="440">
        <v>865.03333333333353</v>
      </c>
      <c r="K427" s="439">
        <v>842</v>
      </c>
      <c r="L427" s="439">
        <v>810</v>
      </c>
      <c r="M427" s="439">
        <v>7.7348600000000003</v>
      </c>
    </row>
    <row r="428" spans="1:13">
      <c r="A428" s="245">
        <v>418</v>
      </c>
      <c r="B428" s="442" t="s">
        <v>490</v>
      </c>
      <c r="C428" s="439">
        <v>693.25</v>
      </c>
      <c r="D428" s="440">
        <v>690.68333333333339</v>
      </c>
      <c r="E428" s="440">
        <v>682.56666666666683</v>
      </c>
      <c r="F428" s="440">
        <v>671.88333333333344</v>
      </c>
      <c r="G428" s="440">
        <v>663.76666666666688</v>
      </c>
      <c r="H428" s="440">
        <v>701.36666666666679</v>
      </c>
      <c r="I428" s="440">
        <v>709.48333333333335</v>
      </c>
      <c r="J428" s="440">
        <v>720.16666666666674</v>
      </c>
      <c r="K428" s="439">
        <v>698.8</v>
      </c>
      <c r="L428" s="439">
        <v>680</v>
      </c>
      <c r="M428" s="439">
        <v>1.7084299999999999</v>
      </c>
    </row>
    <row r="429" spans="1:13">
      <c r="A429" s="245">
        <v>419</v>
      </c>
      <c r="B429" s="442" t="s">
        <v>793</v>
      </c>
      <c r="C429" s="439">
        <v>388.25</v>
      </c>
      <c r="D429" s="440">
        <v>392.05</v>
      </c>
      <c r="E429" s="440">
        <v>382.55</v>
      </c>
      <c r="F429" s="440">
        <v>376.85</v>
      </c>
      <c r="G429" s="440">
        <v>367.35</v>
      </c>
      <c r="H429" s="440">
        <v>397.75</v>
      </c>
      <c r="I429" s="440">
        <v>407.25</v>
      </c>
      <c r="J429" s="440">
        <v>412.95</v>
      </c>
      <c r="K429" s="439">
        <v>401.55</v>
      </c>
      <c r="L429" s="439">
        <v>386.35</v>
      </c>
      <c r="M429" s="439">
        <v>15.600759999999999</v>
      </c>
    </row>
    <row r="430" spans="1:13">
      <c r="A430" s="245">
        <v>420</v>
      </c>
      <c r="B430" s="442" t="s">
        <v>491</v>
      </c>
      <c r="C430" s="439">
        <v>245.65</v>
      </c>
      <c r="D430" s="440">
        <v>247.06666666666669</v>
      </c>
      <c r="E430" s="440">
        <v>242.33333333333337</v>
      </c>
      <c r="F430" s="440">
        <v>239.01666666666668</v>
      </c>
      <c r="G430" s="440">
        <v>234.28333333333336</v>
      </c>
      <c r="H430" s="440">
        <v>250.38333333333338</v>
      </c>
      <c r="I430" s="440">
        <v>255.11666666666667</v>
      </c>
      <c r="J430" s="440">
        <v>258.43333333333339</v>
      </c>
      <c r="K430" s="439">
        <v>251.8</v>
      </c>
      <c r="L430" s="439">
        <v>243.75</v>
      </c>
      <c r="M430" s="439">
        <v>11.715590000000001</v>
      </c>
    </row>
    <row r="431" spans="1:13">
      <c r="A431" s="245">
        <v>421</v>
      </c>
      <c r="B431" s="442" t="s">
        <v>175</v>
      </c>
      <c r="C431" s="439">
        <v>673.2</v>
      </c>
      <c r="D431" s="440">
        <v>675.44999999999993</v>
      </c>
      <c r="E431" s="440">
        <v>669.49999999999989</v>
      </c>
      <c r="F431" s="440">
        <v>665.8</v>
      </c>
      <c r="G431" s="440">
        <v>659.84999999999991</v>
      </c>
      <c r="H431" s="440">
        <v>679.14999999999986</v>
      </c>
      <c r="I431" s="440">
        <v>685.09999999999991</v>
      </c>
      <c r="J431" s="440">
        <v>688.79999999999984</v>
      </c>
      <c r="K431" s="439">
        <v>681.4</v>
      </c>
      <c r="L431" s="439">
        <v>671.75</v>
      </c>
      <c r="M431" s="439">
        <v>38.622839999999997</v>
      </c>
    </row>
    <row r="432" spans="1:13">
      <c r="A432" s="245">
        <v>422</v>
      </c>
      <c r="B432" s="442" t="s">
        <v>176</v>
      </c>
      <c r="C432" s="439">
        <v>521.4</v>
      </c>
      <c r="D432" s="440">
        <v>520.83333333333337</v>
      </c>
      <c r="E432" s="440">
        <v>516.66666666666674</v>
      </c>
      <c r="F432" s="440">
        <v>511.93333333333339</v>
      </c>
      <c r="G432" s="440">
        <v>507.76666666666677</v>
      </c>
      <c r="H432" s="440">
        <v>525.56666666666672</v>
      </c>
      <c r="I432" s="440">
        <v>529.73333333333346</v>
      </c>
      <c r="J432" s="440">
        <v>534.4666666666667</v>
      </c>
      <c r="K432" s="439">
        <v>525</v>
      </c>
      <c r="L432" s="439">
        <v>516.1</v>
      </c>
      <c r="M432" s="439">
        <v>27.13813</v>
      </c>
    </row>
    <row r="433" spans="1:13">
      <c r="A433" s="245">
        <v>423</v>
      </c>
      <c r="B433" s="442" t="s">
        <v>492</v>
      </c>
      <c r="C433" s="439">
        <v>2651.95</v>
      </c>
      <c r="D433" s="440">
        <v>2628.2999999999997</v>
      </c>
      <c r="E433" s="440">
        <v>2588.6499999999996</v>
      </c>
      <c r="F433" s="440">
        <v>2525.35</v>
      </c>
      <c r="G433" s="440">
        <v>2485.6999999999998</v>
      </c>
      <c r="H433" s="440">
        <v>2691.5999999999995</v>
      </c>
      <c r="I433" s="440">
        <v>2731.25</v>
      </c>
      <c r="J433" s="440">
        <v>2794.5499999999993</v>
      </c>
      <c r="K433" s="439">
        <v>2667.95</v>
      </c>
      <c r="L433" s="439">
        <v>2565</v>
      </c>
      <c r="M433" s="439">
        <v>0.87011000000000005</v>
      </c>
    </row>
    <row r="434" spans="1:13">
      <c r="A434" s="245">
        <v>424</v>
      </c>
      <c r="B434" s="442" t="s">
        <v>493</v>
      </c>
      <c r="C434" s="439">
        <v>847.65</v>
      </c>
      <c r="D434" s="440">
        <v>844.45000000000016</v>
      </c>
      <c r="E434" s="440">
        <v>831.90000000000032</v>
      </c>
      <c r="F434" s="440">
        <v>816.1500000000002</v>
      </c>
      <c r="G434" s="440">
        <v>803.60000000000036</v>
      </c>
      <c r="H434" s="440">
        <v>860.20000000000027</v>
      </c>
      <c r="I434" s="440">
        <v>872.75000000000023</v>
      </c>
      <c r="J434" s="440">
        <v>888.50000000000023</v>
      </c>
      <c r="K434" s="439">
        <v>857</v>
      </c>
      <c r="L434" s="439">
        <v>828.7</v>
      </c>
      <c r="M434" s="439">
        <v>1.0305500000000001</v>
      </c>
    </row>
    <row r="435" spans="1:13">
      <c r="A435" s="245">
        <v>425</v>
      </c>
      <c r="B435" s="442" t="s">
        <v>494</v>
      </c>
      <c r="C435" s="439">
        <v>301.3</v>
      </c>
      <c r="D435" s="440">
        <v>301.98333333333335</v>
      </c>
      <c r="E435" s="440">
        <v>298.31666666666672</v>
      </c>
      <c r="F435" s="440">
        <v>295.33333333333337</v>
      </c>
      <c r="G435" s="440">
        <v>291.66666666666674</v>
      </c>
      <c r="H435" s="440">
        <v>304.9666666666667</v>
      </c>
      <c r="I435" s="440">
        <v>308.63333333333333</v>
      </c>
      <c r="J435" s="440">
        <v>311.61666666666667</v>
      </c>
      <c r="K435" s="439">
        <v>305.64999999999998</v>
      </c>
      <c r="L435" s="439">
        <v>299</v>
      </c>
      <c r="M435" s="439">
        <v>3.6011199999999999</v>
      </c>
    </row>
    <row r="436" spans="1:13">
      <c r="A436" s="245">
        <v>426</v>
      </c>
      <c r="B436" s="442" t="s">
        <v>495</v>
      </c>
      <c r="C436" s="439">
        <v>310.3</v>
      </c>
      <c r="D436" s="440">
        <v>308.86666666666662</v>
      </c>
      <c r="E436" s="440">
        <v>300.73333333333323</v>
      </c>
      <c r="F436" s="440">
        <v>291.16666666666663</v>
      </c>
      <c r="G436" s="440">
        <v>283.03333333333325</v>
      </c>
      <c r="H436" s="440">
        <v>318.43333333333322</v>
      </c>
      <c r="I436" s="440">
        <v>326.56666666666655</v>
      </c>
      <c r="J436" s="440">
        <v>336.13333333333321</v>
      </c>
      <c r="K436" s="439">
        <v>317</v>
      </c>
      <c r="L436" s="439">
        <v>299.3</v>
      </c>
      <c r="M436" s="439">
        <v>10.30209</v>
      </c>
    </row>
    <row r="437" spans="1:13">
      <c r="A437" s="245">
        <v>427</v>
      </c>
      <c r="B437" s="442" t="s">
        <v>496</v>
      </c>
      <c r="C437" s="439">
        <v>2271.0500000000002</v>
      </c>
      <c r="D437" s="440">
        <v>2267.6833333333334</v>
      </c>
      <c r="E437" s="440">
        <v>2250.3666666666668</v>
      </c>
      <c r="F437" s="440">
        <v>2229.6833333333334</v>
      </c>
      <c r="G437" s="440">
        <v>2212.3666666666668</v>
      </c>
      <c r="H437" s="440">
        <v>2288.3666666666668</v>
      </c>
      <c r="I437" s="440">
        <v>2305.6833333333334</v>
      </c>
      <c r="J437" s="440">
        <v>2326.3666666666668</v>
      </c>
      <c r="K437" s="439">
        <v>2285</v>
      </c>
      <c r="L437" s="439">
        <v>2247</v>
      </c>
      <c r="M437" s="439">
        <v>1.02007</v>
      </c>
    </row>
    <row r="438" spans="1:13">
      <c r="A438" s="245">
        <v>428</v>
      </c>
      <c r="B438" s="442" t="s">
        <v>764</v>
      </c>
      <c r="C438" s="439">
        <v>758.5</v>
      </c>
      <c r="D438" s="440">
        <v>756.83333333333337</v>
      </c>
      <c r="E438" s="440">
        <v>748.66666666666674</v>
      </c>
      <c r="F438" s="440">
        <v>738.83333333333337</v>
      </c>
      <c r="G438" s="440">
        <v>730.66666666666674</v>
      </c>
      <c r="H438" s="440">
        <v>766.66666666666674</v>
      </c>
      <c r="I438" s="440">
        <v>774.83333333333348</v>
      </c>
      <c r="J438" s="440">
        <v>784.66666666666674</v>
      </c>
      <c r="K438" s="439">
        <v>765</v>
      </c>
      <c r="L438" s="439">
        <v>747</v>
      </c>
      <c r="M438" s="439">
        <v>0.30031000000000002</v>
      </c>
    </row>
    <row r="439" spans="1:13">
      <c r="A439" s="245">
        <v>429</v>
      </c>
      <c r="B439" s="442" t="s">
        <v>813</v>
      </c>
      <c r="C439" s="439">
        <v>486.8</v>
      </c>
      <c r="D439" s="440">
        <v>486.26666666666665</v>
      </c>
      <c r="E439" s="440">
        <v>481.58333333333331</v>
      </c>
      <c r="F439" s="440">
        <v>476.36666666666667</v>
      </c>
      <c r="G439" s="440">
        <v>471.68333333333334</v>
      </c>
      <c r="H439" s="440">
        <v>491.48333333333329</v>
      </c>
      <c r="I439" s="440">
        <v>496.16666666666669</v>
      </c>
      <c r="J439" s="440">
        <v>501.38333333333327</v>
      </c>
      <c r="K439" s="439">
        <v>490.95</v>
      </c>
      <c r="L439" s="439">
        <v>481.05</v>
      </c>
      <c r="M439" s="439">
        <v>1.70519</v>
      </c>
    </row>
    <row r="440" spans="1:13">
      <c r="A440" s="245">
        <v>430</v>
      </c>
      <c r="B440" s="442" t="s">
        <v>497</v>
      </c>
      <c r="C440" s="439">
        <v>7.2</v>
      </c>
      <c r="D440" s="440">
        <v>7.2166666666666677</v>
      </c>
      <c r="E440" s="440">
        <v>7.033333333333335</v>
      </c>
      <c r="F440" s="440">
        <v>6.8666666666666671</v>
      </c>
      <c r="G440" s="440">
        <v>6.6833333333333345</v>
      </c>
      <c r="H440" s="440">
        <v>7.3833333333333355</v>
      </c>
      <c r="I440" s="440">
        <v>7.5666666666666673</v>
      </c>
      <c r="J440" s="440">
        <v>7.7333333333333361</v>
      </c>
      <c r="K440" s="439">
        <v>7.4</v>
      </c>
      <c r="L440" s="439">
        <v>7.05</v>
      </c>
      <c r="M440" s="439">
        <v>785.81713999999999</v>
      </c>
    </row>
    <row r="441" spans="1:13">
      <c r="A441" s="245">
        <v>431</v>
      </c>
      <c r="B441" s="442" t="s">
        <v>498</v>
      </c>
      <c r="C441" s="439">
        <v>141</v>
      </c>
      <c r="D441" s="440">
        <v>140.38333333333335</v>
      </c>
      <c r="E441" s="440">
        <v>138.66666666666671</v>
      </c>
      <c r="F441" s="440">
        <v>136.33333333333337</v>
      </c>
      <c r="G441" s="440">
        <v>134.61666666666673</v>
      </c>
      <c r="H441" s="440">
        <v>142.7166666666667</v>
      </c>
      <c r="I441" s="440">
        <v>144.43333333333334</v>
      </c>
      <c r="J441" s="440">
        <v>146.76666666666668</v>
      </c>
      <c r="K441" s="439">
        <v>142.1</v>
      </c>
      <c r="L441" s="439">
        <v>138.05000000000001</v>
      </c>
      <c r="M441" s="439">
        <v>1.70035</v>
      </c>
    </row>
    <row r="442" spans="1:13">
      <c r="A442" s="245">
        <v>432</v>
      </c>
      <c r="B442" s="442" t="s">
        <v>765</v>
      </c>
      <c r="C442" s="439">
        <v>1600.95</v>
      </c>
      <c r="D442" s="440">
        <v>1602.1499999999999</v>
      </c>
      <c r="E442" s="440">
        <v>1574.2999999999997</v>
      </c>
      <c r="F442" s="440">
        <v>1547.6499999999999</v>
      </c>
      <c r="G442" s="440">
        <v>1519.7999999999997</v>
      </c>
      <c r="H442" s="440">
        <v>1628.7999999999997</v>
      </c>
      <c r="I442" s="440">
        <v>1656.6499999999996</v>
      </c>
      <c r="J442" s="440">
        <v>1683.2999999999997</v>
      </c>
      <c r="K442" s="439">
        <v>1630</v>
      </c>
      <c r="L442" s="439">
        <v>1575.5</v>
      </c>
      <c r="M442" s="439">
        <v>0.29248000000000002</v>
      </c>
    </row>
    <row r="443" spans="1:13">
      <c r="A443" s="245">
        <v>433</v>
      </c>
      <c r="B443" s="442" t="s">
        <v>499</v>
      </c>
      <c r="C443" s="439">
        <v>1076.75</v>
      </c>
      <c r="D443" s="440">
        <v>1078.8999999999999</v>
      </c>
      <c r="E443" s="440">
        <v>1072.8499999999997</v>
      </c>
      <c r="F443" s="440">
        <v>1068.9499999999998</v>
      </c>
      <c r="G443" s="440">
        <v>1062.8999999999996</v>
      </c>
      <c r="H443" s="440">
        <v>1082.7999999999997</v>
      </c>
      <c r="I443" s="440">
        <v>1088.8499999999999</v>
      </c>
      <c r="J443" s="440">
        <v>1092.7499999999998</v>
      </c>
      <c r="K443" s="439">
        <v>1084.95</v>
      </c>
      <c r="L443" s="439">
        <v>1075</v>
      </c>
      <c r="M443" s="439">
        <v>0.70552000000000004</v>
      </c>
    </row>
    <row r="444" spans="1:13">
      <c r="A444" s="245">
        <v>434</v>
      </c>
      <c r="B444" s="442" t="s">
        <v>275</v>
      </c>
      <c r="C444" s="439">
        <v>586.1</v>
      </c>
      <c r="D444" s="440">
        <v>587.73333333333346</v>
      </c>
      <c r="E444" s="440">
        <v>582.51666666666688</v>
      </c>
      <c r="F444" s="440">
        <v>578.93333333333339</v>
      </c>
      <c r="G444" s="440">
        <v>573.71666666666681</v>
      </c>
      <c r="H444" s="440">
        <v>591.31666666666695</v>
      </c>
      <c r="I444" s="440">
        <v>596.53333333333342</v>
      </c>
      <c r="J444" s="440">
        <v>600.11666666666702</v>
      </c>
      <c r="K444" s="439">
        <v>592.95000000000005</v>
      </c>
      <c r="L444" s="439">
        <v>584.15</v>
      </c>
      <c r="M444" s="439">
        <v>1.8549</v>
      </c>
    </row>
    <row r="445" spans="1:13">
      <c r="A445" s="245">
        <v>435</v>
      </c>
      <c r="B445" s="442" t="s">
        <v>500</v>
      </c>
      <c r="C445" s="439">
        <v>1525.45</v>
      </c>
      <c r="D445" s="440">
        <v>1533.3833333333332</v>
      </c>
      <c r="E445" s="440">
        <v>1510.2666666666664</v>
      </c>
      <c r="F445" s="440">
        <v>1495.0833333333333</v>
      </c>
      <c r="G445" s="440">
        <v>1471.9666666666665</v>
      </c>
      <c r="H445" s="440">
        <v>1548.5666666666664</v>
      </c>
      <c r="I445" s="440">
        <v>1571.6833333333332</v>
      </c>
      <c r="J445" s="440">
        <v>1586.8666666666663</v>
      </c>
      <c r="K445" s="439">
        <v>1556.5</v>
      </c>
      <c r="L445" s="439">
        <v>1518.2</v>
      </c>
      <c r="M445" s="439">
        <v>0.33661000000000002</v>
      </c>
    </row>
    <row r="446" spans="1:13">
      <c r="A446" s="245">
        <v>436</v>
      </c>
      <c r="B446" s="442" t="s">
        <v>501</v>
      </c>
      <c r="C446" s="439">
        <v>552.65</v>
      </c>
      <c r="D446" s="440">
        <v>550.58333333333337</v>
      </c>
      <c r="E446" s="440">
        <v>544.56666666666672</v>
      </c>
      <c r="F446" s="440">
        <v>536.48333333333335</v>
      </c>
      <c r="G446" s="440">
        <v>530.4666666666667</v>
      </c>
      <c r="H446" s="440">
        <v>558.66666666666674</v>
      </c>
      <c r="I446" s="440">
        <v>564.68333333333339</v>
      </c>
      <c r="J446" s="440">
        <v>572.76666666666677</v>
      </c>
      <c r="K446" s="439">
        <v>556.6</v>
      </c>
      <c r="L446" s="439">
        <v>542.5</v>
      </c>
      <c r="M446" s="439">
        <v>0.24673</v>
      </c>
    </row>
    <row r="447" spans="1:13">
      <c r="A447" s="245">
        <v>437</v>
      </c>
      <c r="B447" s="442" t="s">
        <v>502</v>
      </c>
      <c r="C447" s="439">
        <v>8765.2999999999993</v>
      </c>
      <c r="D447" s="440">
        <v>8812.4499999999989</v>
      </c>
      <c r="E447" s="440">
        <v>8652.8999999999978</v>
      </c>
      <c r="F447" s="440">
        <v>8540.4999999999982</v>
      </c>
      <c r="G447" s="440">
        <v>8380.9499999999971</v>
      </c>
      <c r="H447" s="440">
        <v>8924.8499999999985</v>
      </c>
      <c r="I447" s="440">
        <v>9084.3999999999978</v>
      </c>
      <c r="J447" s="440">
        <v>9196.7999999999993</v>
      </c>
      <c r="K447" s="439">
        <v>8972</v>
      </c>
      <c r="L447" s="439">
        <v>8700.0499999999993</v>
      </c>
      <c r="M447" s="439">
        <v>9.2009999999999995E-2</v>
      </c>
    </row>
    <row r="448" spans="1:13">
      <c r="A448" s="245">
        <v>438</v>
      </c>
      <c r="B448" s="442" t="s">
        <v>503</v>
      </c>
      <c r="C448" s="439">
        <v>320.35000000000002</v>
      </c>
      <c r="D448" s="440">
        <v>321.7</v>
      </c>
      <c r="E448" s="440">
        <v>315.04999999999995</v>
      </c>
      <c r="F448" s="440">
        <v>309.74999999999994</v>
      </c>
      <c r="G448" s="440">
        <v>303.09999999999991</v>
      </c>
      <c r="H448" s="440">
        <v>327</v>
      </c>
      <c r="I448" s="440">
        <v>333.65</v>
      </c>
      <c r="J448" s="440">
        <v>338.95000000000005</v>
      </c>
      <c r="K448" s="439">
        <v>328.35</v>
      </c>
      <c r="L448" s="439">
        <v>316.39999999999998</v>
      </c>
      <c r="M448" s="439">
        <v>2.3744499999999999</v>
      </c>
    </row>
    <row r="449" spans="1:13">
      <c r="A449" s="245">
        <v>439</v>
      </c>
      <c r="B449" s="442" t="s">
        <v>504</v>
      </c>
      <c r="C449" s="439">
        <v>45.85</v>
      </c>
      <c r="D449" s="440">
        <v>46.1</v>
      </c>
      <c r="E449" s="440">
        <v>45.300000000000004</v>
      </c>
      <c r="F449" s="440">
        <v>44.75</v>
      </c>
      <c r="G449" s="440">
        <v>43.95</v>
      </c>
      <c r="H449" s="440">
        <v>46.650000000000006</v>
      </c>
      <c r="I449" s="440">
        <v>47.45</v>
      </c>
      <c r="J449" s="440">
        <v>48.000000000000007</v>
      </c>
      <c r="K449" s="439">
        <v>46.9</v>
      </c>
      <c r="L449" s="439">
        <v>45.55</v>
      </c>
      <c r="M449" s="439">
        <v>140.38230999999999</v>
      </c>
    </row>
    <row r="450" spans="1:13">
      <c r="A450" s="245">
        <v>440</v>
      </c>
      <c r="B450" s="442" t="s">
        <v>188</v>
      </c>
      <c r="C450" s="439">
        <v>629.5</v>
      </c>
      <c r="D450" s="440">
        <v>630.41666666666663</v>
      </c>
      <c r="E450" s="440">
        <v>625.83333333333326</v>
      </c>
      <c r="F450" s="440">
        <v>622.16666666666663</v>
      </c>
      <c r="G450" s="440">
        <v>617.58333333333326</v>
      </c>
      <c r="H450" s="440">
        <v>634.08333333333326</v>
      </c>
      <c r="I450" s="440">
        <v>638.66666666666652</v>
      </c>
      <c r="J450" s="440">
        <v>642.33333333333326</v>
      </c>
      <c r="K450" s="439">
        <v>635</v>
      </c>
      <c r="L450" s="439">
        <v>626.75</v>
      </c>
      <c r="M450" s="439">
        <v>9.9894200000000009</v>
      </c>
    </row>
    <row r="451" spans="1:13">
      <c r="A451" s="245">
        <v>441</v>
      </c>
      <c r="B451" s="442" t="s">
        <v>767</v>
      </c>
      <c r="C451" s="439">
        <v>15298.35</v>
      </c>
      <c r="D451" s="440">
        <v>15374.800000000001</v>
      </c>
      <c r="E451" s="440">
        <v>15134.700000000003</v>
      </c>
      <c r="F451" s="440">
        <v>14971.050000000001</v>
      </c>
      <c r="G451" s="440">
        <v>14730.950000000003</v>
      </c>
      <c r="H451" s="440">
        <v>15538.450000000003</v>
      </c>
      <c r="I451" s="440">
        <v>15778.550000000001</v>
      </c>
      <c r="J451" s="440">
        <v>15942.200000000003</v>
      </c>
      <c r="K451" s="439">
        <v>15614.9</v>
      </c>
      <c r="L451" s="439">
        <v>15211.15</v>
      </c>
      <c r="M451" s="439">
        <v>1.409E-2</v>
      </c>
    </row>
    <row r="452" spans="1:13">
      <c r="A452" s="245">
        <v>442</v>
      </c>
      <c r="B452" s="442" t="s">
        <v>177</v>
      </c>
      <c r="C452" s="439">
        <v>744</v>
      </c>
      <c r="D452" s="440">
        <v>745.23333333333323</v>
      </c>
      <c r="E452" s="440">
        <v>736.96666666666647</v>
      </c>
      <c r="F452" s="440">
        <v>729.93333333333328</v>
      </c>
      <c r="G452" s="440">
        <v>721.66666666666652</v>
      </c>
      <c r="H452" s="440">
        <v>752.26666666666642</v>
      </c>
      <c r="I452" s="440">
        <v>760.53333333333308</v>
      </c>
      <c r="J452" s="440">
        <v>767.56666666666638</v>
      </c>
      <c r="K452" s="439">
        <v>753.5</v>
      </c>
      <c r="L452" s="439">
        <v>738.2</v>
      </c>
      <c r="M452" s="439">
        <v>24.287410000000001</v>
      </c>
    </row>
    <row r="453" spans="1:13">
      <c r="A453" s="245">
        <v>443</v>
      </c>
      <c r="B453" s="442" t="s">
        <v>768</v>
      </c>
      <c r="C453" s="439">
        <v>181.8</v>
      </c>
      <c r="D453" s="440">
        <v>183.03333333333333</v>
      </c>
      <c r="E453" s="440">
        <v>179.56666666666666</v>
      </c>
      <c r="F453" s="440">
        <v>177.33333333333334</v>
      </c>
      <c r="G453" s="440">
        <v>173.86666666666667</v>
      </c>
      <c r="H453" s="440">
        <v>185.26666666666665</v>
      </c>
      <c r="I453" s="440">
        <v>188.73333333333329</v>
      </c>
      <c r="J453" s="440">
        <v>190.96666666666664</v>
      </c>
      <c r="K453" s="439">
        <v>186.5</v>
      </c>
      <c r="L453" s="439">
        <v>180.8</v>
      </c>
      <c r="M453" s="439">
        <v>20.564859999999999</v>
      </c>
    </row>
    <row r="454" spans="1:13">
      <c r="A454" s="245">
        <v>444</v>
      </c>
      <c r="B454" s="442" t="s">
        <v>769</v>
      </c>
      <c r="C454" s="439">
        <v>1326.3</v>
      </c>
      <c r="D454" s="440">
        <v>1328.5</v>
      </c>
      <c r="E454" s="440">
        <v>1309.0999999999999</v>
      </c>
      <c r="F454" s="440">
        <v>1291.8999999999999</v>
      </c>
      <c r="G454" s="440">
        <v>1272.4999999999998</v>
      </c>
      <c r="H454" s="440">
        <v>1345.7</v>
      </c>
      <c r="I454" s="440">
        <v>1365.1000000000001</v>
      </c>
      <c r="J454" s="440">
        <v>1382.3000000000002</v>
      </c>
      <c r="K454" s="439">
        <v>1347.9</v>
      </c>
      <c r="L454" s="439">
        <v>1311.3</v>
      </c>
      <c r="M454" s="439">
        <v>6.4050000000000002</v>
      </c>
    </row>
    <row r="455" spans="1:13">
      <c r="A455" s="245">
        <v>445</v>
      </c>
      <c r="B455" s="442" t="s">
        <v>183</v>
      </c>
      <c r="C455" s="439">
        <v>3262.75</v>
      </c>
      <c r="D455" s="440">
        <v>3270.7666666666664</v>
      </c>
      <c r="E455" s="440">
        <v>3243.5333333333328</v>
      </c>
      <c r="F455" s="440">
        <v>3224.3166666666666</v>
      </c>
      <c r="G455" s="440">
        <v>3197.083333333333</v>
      </c>
      <c r="H455" s="440">
        <v>3289.9833333333327</v>
      </c>
      <c r="I455" s="440">
        <v>3317.2166666666662</v>
      </c>
      <c r="J455" s="440">
        <v>3336.4333333333325</v>
      </c>
      <c r="K455" s="439">
        <v>3298</v>
      </c>
      <c r="L455" s="439">
        <v>3251.55</v>
      </c>
      <c r="M455" s="439">
        <v>13.049849999999999</v>
      </c>
    </row>
    <row r="456" spans="1:13">
      <c r="A456" s="245">
        <v>446</v>
      </c>
      <c r="B456" s="442" t="s">
        <v>804</v>
      </c>
      <c r="C456" s="439">
        <v>719.5</v>
      </c>
      <c r="D456" s="440">
        <v>719.66666666666663</v>
      </c>
      <c r="E456" s="440">
        <v>715.23333333333323</v>
      </c>
      <c r="F456" s="440">
        <v>710.96666666666658</v>
      </c>
      <c r="G456" s="440">
        <v>706.53333333333319</v>
      </c>
      <c r="H456" s="440">
        <v>723.93333333333328</v>
      </c>
      <c r="I456" s="440">
        <v>728.36666666666667</v>
      </c>
      <c r="J456" s="440">
        <v>732.63333333333333</v>
      </c>
      <c r="K456" s="439">
        <v>724.1</v>
      </c>
      <c r="L456" s="439">
        <v>715.4</v>
      </c>
      <c r="M456" s="439">
        <v>23.876519999999999</v>
      </c>
    </row>
    <row r="457" spans="1:13">
      <c r="A457" s="245">
        <v>447</v>
      </c>
      <c r="B457" s="442" t="s">
        <v>178</v>
      </c>
      <c r="C457" s="439">
        <v>3797.7</v>
      </c>
      <c r="D457" s="440">
        <v>3805.15</v>
      </c>
      <c r="E457" s="440">
        <v>3775.9</v>
      </c>
      <c r="F457" s="440">
        <v>3754.1</v>
      </c>
      <c r="G457" s="440">
        <v>3724.85</v>
      </c>
      <c r="H457" s="440">
        <v>3826.9500000000003</v>
      </c>
      <c r="I457" s="440">
        <v>3856.2000000000003</v>
      </c>
      <c r="J457" s="440">
        <v>3878.0000000000005</v>
      </c>
      <c r="K457" s="439">
        <v>3834.4</v>
      </c>
      <c r="L457" s="439">
        <v>3783.35</v>
      </c>
      <c r="M457" s="439">
        <v>0.82969000000000004</v>
      </c>
    </row>
    <row r="458" spans="1:13">
      <c r="A458" s="245">
        <v>448</v>
      </c>
      <c r="B458" s="442" t="s">
        <v>505</v>
      </c>
      <c r="C458" s="439">
        <v>1187.8499999999999</v>
      </c>
      <c r="D458" s="440">
        <v>1185.0333333333333</v>
      </c>
      <c r="E458" s="440">
        <v>1180.0666666666666</v>
      </c>
      <c r="F458" s="440">
        <v>1172.2833333333333</v>
      </c>
      <c r="G458" s="440">
        <v>1167.3166666666666</v>
      </c>
      <c r="H458" s="440">
        <v>1192.8166666666666</v>
      </c>
      <c r="I458" s="440">
        <v>1197.7833333333333</v>
      </c>
      <c r="J458" s="440">
        <v>1205.5666666666666</v>
      </c>
      <c r="K458" s="439">
        <v>1190</v>
      </c>
      <c r="L458" s="439">
        <v>1177.25</v>
      </c>
      <c r="M458" s="439">
        <v>1.1184000000000001</v>
      </c>
    </row>
    <row r="459" spans="1:13">
      <c r="A459" s="245">
        <v>449</v>
      </c>
      <c r="B459" s="442" t="s">
        <v>180</v>
      </c>
      <c r="C459" s="439">
        <v>165</v>
      </c>
      <c r="D459" s="440">
        <v>166.25</v>
      </c>
      <c r="E459" s="440">
        <v>162.75</v>
      </c>
      <c r="F459" s="440">
        <v>160.5</v>
      </c>
      <c r="G459" s="440">
        <v>157</v>
      </c>
      <c r="H459" s="440">
        <v>168.5</v>
      </c>
      <c r="I459" s="440">
        <v>172</v>
      </c>
      <c r="J459" s="440">
        <v>174.25</v>
      </c>
      <c r="K459" s="439">
        <v>169.75</v>
      </c>
      <c r="L459" s="439">
        <v>164</v>
      </c>
      <c r="M459" s="439">
        <v>38.187919999999998</v>
      </c>
    </row>
    <row r="460" spans="1:13">
      <c r="A460" s="245">
        <v>450</v>
      </c>
      <c r="B460" s="442" t="s">
        <v>179</v>
      </c>
      <c r="C460" s="439">
        <v>352.7</v>
      </c>
      <c r="D460" s="440">
        <v>354.98333333333335</v>
      </c>
      <c r="E460" s="440">
        <v>349.2166666666667</v>
      </c>
      <c r="F460" s="440">
        <v>345.73333333333335</v>
      </c>
      <c r="G460" s="440">
        <v>339.9666666666667</v>
      </c>
      <c r="H460" s="440">
        <v>358.4666666666667</v>
      </c>
      <c r="I460" s="440">
        <v>364.23333333333335</v>
      </c>
      <c r="J460" s="440">
        <v>367.7166666666667</v>
      </c>
      <c r="K460" s="439">
        <v>360.75</v>
      </c>
      <c r="L460" s="439">
        <v>351.5</v>
      </c>
      <c r="M460" s="439">
        <v>355.26159000000001</v>
      </c>
    </row>
    <row r="461" spans="1:13">
      <c r="A461" s="245">
        <v>451</v>
      </c>
      <c r="B461" s="442" t="s">
        <v>181</v>
      </c>
      <c r="C461" s="439">
        <v>122.15</v>
      </c>
      <c r="D461" s="440">
        <v>123.14999999999999</v>
      </c>
      <c r="E461" s="440">
        <v>120.69999999999999</v>
      </c>
      <c r="F461" s="440">
        <v>119.25</v>
      </c>
      <c r="G461" s="440">
        <v>116.8</v>
      </c>
      <c r="H461" s="440">
        <v>124.59999999999998</v>
      </c>
      <c r="I461" s="440">
        <v>127.05</v>
      </c>
      <c r="J461" s="440">
        <v>128.49999999999997</v>
      </c>
      <c r="K461" s="439">
        <v>125.6</v>
      </c>
      <c r="L461" s="439">
        <v>121.7</v>
      </c>
      <c r="M461" s="439">
        <v>454.50324000000001</v>
      </c>
    </row>
    <row r="462" spans="1:13">
      <c r="A462" s="245">
        <v>452</v>
      </c>
      <c r="B462" s="442" t="s">
        <v>770</v>
      </c>
      <c r="C462" s="439">
        <v>92.6</v>
      </c>
      <c r="D462" s="440">
        <v>93.8</v>
      </c>
      <c r="E462" s="440">
        <v>90.6</v>
      </c>
      <c r="F462" s="440">
        <v>88.6</v>
      </c>
      <c r="G462" s="440">
        <v>85.399999999999991</v>
      </c>
      <c r="H462" s="440">
        <v>95.8</v>
      </c>
      <c r="I462" s="440">
        <v>99.000000000000014</v>
      </c>
      <c r="J462" s="440">
        <v>101</v>
      </c>
      <c r="K462" s="439">
        <v>97</v>
      </c>
      <c r="L462" s="439">
        <v>91.8</v>
      </c>
      <c r="M462" s="439">
        <v>106.72360999999999</v>
      </c>
    </row>
    <row r="463" spans="1:13">
      <c r="A463" s="245">
        <v>453</v>
      </c>
      <c r="B463" s="442" t="s">
        <v>182</v>
      </c>
      <c r="C463" s="439">
        <v>1174.3</v>
      </c>
      <c r="D463" s="440">
        <v>1173.7333333333333</v>
      </c>
      <c r="E463" s="440">
        <v>1160.6666666666667</v>
      </c>
      <c r="F463" s="440">
        <v>1147.0333333333333</v>
      </c>
      <c r="G463" s="440">
        <v>1133.9666666666667</v>
      </c>
      <c r="H463" s="440">
        <v>1187.3666666666668</v>
      </c>
      <c r="I463" s="440">
        <v>1200.4333333333334</v>
      </c>
      <c r="J463" s="440">
        <v>1214.0666666666668</v>
      </c>
      <c r="K463" s="439">
        <v>1186.8</v>
      </c>
      <c r="L463" s="439">
        <v>1160.0999999999999</v>
      </c>
      <c r="M463" s="439">
        <v>97.681020000000004</v>
      </c>
    </row>
    <row r="464" spans="1:13">
      <c r="A464" s="245">
        <v>454</v>
      </c>
      <c r="B464" s="442" t="s">
        <v>506</v>
      </c>
      <c r="C464" s="439">
        <v>3594.05</v>
      </c>
      <c r="D464" s="440">
        <v>3625.0166666666664</v>
      </c>
      <c r="E464" s="440">
        <v>3550.0333333333328</v>
      </c>
      <c r="F464" s="440">
        <v>3506.0166666666664</v>
      </c>
      <c r="G464" s="440">
        <v>3431.0333333333328</v>
      </c>
      <c r="H464" s="440">
        <v>3669.0333333333328</v>
      </c>
      <c r="I464" s="440">
        <v>3744.0166666666664</v>
      </c>
      <c r="J464" s="440">
        <v>3788.0333333333328</v>
      </c>
      <c r="K464" s="439">
        <v>3700</v>
      </c>
      <c r="L464" s="439">
        <v>3581</v>
      </c>
      <c r="M464" s="439">
        <v>0.2049</v>
      </c>
    </row>
    <row r="465" spans="1:13">
      <c r="A465" s="245">
        <v>455</v>
      </c>
      <c r="B465" s="442" t="s">
        <v>184</v>
      </c>
      <c r="C465" s="439">
        <v>1066.8499999999999</v>
      </c>
      <c r="D465" s="440">
        <v>1073.8333333333333</v>
      </c>
      <c r="E465" s="440">
        <v>1054.6666666666665</v>
      </c>
      <c r="F465" s="440">
        <v>1042.4833333333333</v>
      </c>
      <c r="G465" s="440">
        <v>1023.3166666666666</v>
      </c>
      <c r="H465" s="440">
        <v>1086.0166666666664</v>
      </c>
      <c r="I465" s="440">
        <v>1105.1833333333329</v>
      </c>
      <c r="J465" s="440">
        <v>1117.3666666666663</v>
      </c>
      <c r="K465" s="439">
        <v>1093</v>
      </c>
      <c r="L465" s="439">
        <v>1061.6500000000001</v>
      </c>
      <c r="M465" s="439">
        <v>34.842979999999997</v>
      </c>
    </row>
    <row r="466" spans="1:13">
      <c r="A466" s="245">
        <v>456</v>
      </c>
      <c r="B466" s="442" t="s">
        <v>276</v>
      </c>
      <c r="C466" s="439">
        <v>165.9</v>
      </c>
      <c r="D466" s="440">
        <v>166.35</v>
      </c>
      <c r="E466" s="440">
        <v>163.5</v>
      </c>
      <c r="F466" s="440">
        <v>161.1</v>
      </c>
      <c r="G466" s="440">
        <v>158.25</v>
      </c>
      <c r="H466" s="440">
        <v>168.75</v>
      </c>
      <c r="I466" s="440">
        <v>171.59999999999997</v>
      </c>
      <c r="J466" s="440">
        <v>174</v>
      </c>
      <c r="K466" s="439">
        <v>169.2</v>
      </c>
      <c r="L466" s="439">
        <v>163.95</v>
      </c>
      <c r="M466" s="439">
        <v>5.3879799999999998</v>
      </c>
    </row>
    <row r="467" spans="1:13">
      <c r="A467" s="245">
        <v>457</v>
      </c>
      <c r="B467" s="442" t="s">
        <v>164</v>
      </c>
      <c r="C467" s="439">
        <v>1024.3</v>
      </c>
      <c r="D467" s="440">
        <v>1014.5</v>
      </c>
      <c r="E467" s="440">
        <v>999.8</v>
      </c>
      <c r="F467" s="440">
        <v>975.3</v>
      </c>
      <c r="G467" s="440">
        <v>960.59999999999991</v>
      </c>
      <c r="H467" s="440">
        <v>1039</v>
      </c>
      <c r="I467" s="440">
        <v>1053.7</v>
      </c>
      <c r="J467" s="440">
        <v>1078.2</v>
      </c>
      <c r="K467" s="439">
        <v>1029.2</v>
      </c>
      <c r="L467" s="439">
        <v>990</v>
      </c>
      <c r="M467" s="439">
        <v>10.18849</v>
      </c>
    </row>
    <row r="468" spans="1:13">
      <c r="A468" s="245">
        <v>458</v>
      </c>
      <c r="B468" s="442" t="s">
        <v>507</v>
      </c>
      <c r="C468" s="439">
        <v>1486.7</v>
      </c>
      <c r="D468" s="440">
        <v>1493.9333333333332</v>
      </c>
      <c r="E468" s="440">
        <v>1472.8666666666663</v>
      </c>
      <c r="F468" s="440">
        <v>1459.0333333333331</v>
      </c>
      <c r="G468" s="440">
        <v>1437.9666666666662</v>
      </c>
      <c r="H468" s="440">
        <v>1507.7666666666664</v>
      </c>
      <c r="I468" s="440">
        <v>1528.8333333333335</v>
      </c>
      <c r="J468" s="440">
        <v>1542.6666666666665</v>
      </c>
      <c r="K468" s="439">
        <v>1515</v>
      </c>
      <c r="L468" s="439">
        <v>1480.1</v>
      </c>
      <c r="M468" s="439">
        <v>0.37064000000000002</v>
      </c>
    </row>
    <row r="469" spans="1:13">
      <c r="A469" s="245">
        <v>459</v>
      </c>
      <c r="B469" s="442" t="s">
        <v>508</v>
      </c>
      <c r="C469" s="439">
        <v>1250.9000000000001</v>
      </c>
      <c r="D469" s="440">
        <v>1247.6333333333334</v>
      </c>
      <c r="E469" s="440">
        <v>1222.2666666666669</v>
      </c>
      <c r="F469" s="440">
        <v>1193.6333333333334</v>
      </c>
      <c r="G469" s="440">
        <v>1168.2666666666669</v>
      </c>
      <c r="H469" s="440">
        <v>1276.2666666666669</v>
      </c>
      <c r="I469" s="440">
        <v>1301.6333333333332</v>
      </c>
      <c r="J469" s="440">
        <v>1330.2666666666669</v>
      </c>
      <c r="K469" s="439">
        <v>1273</v>
      </c>
      <c r="L469" s="439">
        <v>1219</v>
      </c>
      <c r="M469" s="439">
        <v>7.5055699999999996</v>
      </c>
    </row>
    <row r="470" spans="1:13">
      <c r="A470" s="245">
        <v>460</v>
      </c>
      <c r="B470" s="442" t="s">
        <v>509</v>
      </c>
      <c r="C470" s="439">
        <v>1372.5</v>
      </c>
      <c r="D470" s="440">
        <v>1380.1666666666667</v>
      </c>
      <c r="E470" s="440">
        <v>1362.3333333333335</v>
      </c>
      <c r="F470" s="440">
        <v>1352.1666666666667</v>
      </c>
      <c r="G470" s="440">
        <v>1334.3333333333335</v>
      </c>
      <c r="H470" s="440">
        <v>1390.3333333333335</v>
      </c>
      <c r="I470" s="440">
        <v>1408.166666666667</v>
      </c>
      <c r="J470" s="440">
        <v>1418.3333333333335</v>
      </c>
      <c r="K470" s="439">
        <v>1398</v>
      </c>
      <c r="L470" s="439">
        <v>1370</v>
      </c>
      <c r="M470" s="439">
        <v>0.25159999999999999</v>
      </c>
    </row>
    <row r="471" spans="1:13">
      <c r="A471" s="245">
        <v>461</v>
      </c>
      <c r="B471" s="442" t="s">
        <v>185</v>
      </c>
      <c r="C471" s="439">
        <v>1723.4</v>
      </c>
      <c r="D471" s="440">
        <v>1730.6500000000003</v>
      </c>
      <c r="E471" s="440">
        <v>1712.3500000000006</v>
      </c>
      <c r="F471" s="440">
        <v>1701.3000000000002</v>
      </c>
      <c r="G471" s="440">
        <v>1683.0000000000005</v>
      </c>
      <c r="H471" s="440">
        <v>1741.7000000000007</v>
      </c>
      <c r="I471" s="440">
        <v>1760.0000000000005</v>
      </c>
      <c r="J471" s="440">
        <v>1771.0500000000009</v>
      </c>
      <c r="K471" s="439">
        <v>1748.95</v>
      </c>
      <c r="L471" s="439">
        <v>1719.6</v>
      </c>
      <c r="M471" s="439">
        <v>8.6827500000000004</v>
      </c>
    </row>
    <row r="472" spans="1:13">
      <c r="A472" s="245">
        <v>462</v>
      </c>
      <c r="B472" s="442" t="s">
        <v>186</v>
      </c>
      <c r="C472" s="439">
        <v>2927.65</v>
      </c>
      <c r="D472" s="440">
        <v>2951.0499999999997</v>
      </c>
      <c r="E472" s="440">
        <v>2892.5999999999995</v>
      </c>
      <c r="F472" s="440">
        <v>2857.5499999999997</v>
      </c>
      <c r="G472" s="440">
        <v>2799.0999999999995</v>
      </c>
      <c r="H472" s="440">
        <v>2986.0999999999995</v>
      </c>
      <c r="I472" s="440">
        <v>3044.5499999999993</v>
      </c>
      <c r="J472" s="440">
        <v>3079.5999999999995</v>
      </c>
      <c r="K472" s="439">
        <v>3009.5</v>
      </c>
      <c r="L472" s="439">
        <v>2916</v>
      </c>
      <c r="M472" s="439">
        <v>2.33622</v>
      </c>
    </row>
    <row r="473" spans="1:13">
      <c r="A473" s="245">
        <v>463</v>
      </c>
      <c r="B473" s="442" t="s">
        <v>187</v>
      </c>
      <c r="C473" s="439">
        <v>462.55</v>
      </c>
      <c r="D473" s="440">
        <v>463.11666666666662</v>
      </c>
      <c r="E473" s="440">
        <v>454.43333333333322</v>
      </c>
      <c r="F473" s="440">
        <v>446.31666666666661</v>
      </c>
      <c r="G473" s="440">
        <v>437.63333333333321</v>
      </c>
      <c r="H473" s="440">
        <v>471.23333333333323</v>
      </c>
      <c r="I473" s="440">
        <v>479.91666666666663</v>
      </c>
      <c r="J473" s="440">
        <v>488.03333333333325</v>
      </c>
      <c r="K473" s="439">
        <v>471.8</v>
      </c>
      <c r="L473" s="439">
        <v>455</v>
      </c>
      <c r="M473" s="439">
        <v>12.46448</v>
      </c>
    </row>
    <row r="474" spans="1:13">
      <c r="A474" s="245">
        <v>464</v>
      </c>
      <c r="B474" s="442" t="s">
        <v>510</v>
      </c>
      <c r="C474" s="439">
        <v>856.65</v>
      </c>
      <c r="D474" s="440">
        <v>860.66666666666663</v>
      </c>
      <c r="E474" s="440">
        <v>849.43333333333328</v>
      </c>
      <c r="F474" s="440">
        <v>842.2166666666667</v>
      </c>
      <c r="G474" s="440">
        <v>830.98333333333335</v>
      </c>
      <c r="H474" s="440">
        <v>867.88333333333321</v>
      </c>
      <c r="I474" s="440">
        <v>879.11666666666656</v>
      </c>
      <c r="J474" s="440">
        <v>886.33333333333314</v>
      </c>
      <c r="K474" s="439">
        <v>871.9</v>
      </c>
      <c r="L474" s="439">
        <v>853.45</v>
      </c>
      <c r="M474" s="439">
        <v>3.0645099999999998</v>
      </c>
    </row>
    <row r="475" spans="1:13">
      <c r="A475" s="245">
        <v>465</v>
      </c>
      <c r="B475" s="442" t="s">
        <v>511</v>
      </c>
      <c r="C475" s="439">
        <v>16.649999999999999</v>
      </c>
      <c r="D475" s="440">
        <v>16.75</v>
      </c>
      <c r="E475" s="440">
        <v>16.5</v>
      </c>
      <c r="F475" s="440">
        <v>16.350000000000001</v>
      </c>
      <c r="G475" s="440">
        <v>16.100000000000001</v>
      </c>
      <c r="H475" s="440">
        <v>16.899999999999999</v>
      </c>
      <c r="I475" s="440">
        <v>17.149999999999999</v>
      </c>
      <c r="J475" s="440">
        <v>17.299999999999997</v>
      </c>
      <c r="K475" s="439">
        <v>17</v>
      </c>
      <c r="L475" s="439">
        <v>16.600000000000001</v>
      </c>
      <c r="M475" s="439">
        <v>83.141639999999995</v>
      </c>
    </row>
    <row r="476" spans="1:13">
      <c r="A476" s="245">
        <v>466</v>
      </c>
      <c r="B476" s="442" t="s">
        <v>512</v>
      </c>
      <c r="C476" s="439">
        <v>1325.7</v>
      </c>
      <c r="D476" s="440">
        <v>1326.55</v>
      </c>
      <c r="E476" s="440">
        <v>1306.3</v>
      </c>
      <c r="F476" s="440">
        <v>1286.9000000000001</v>
      </c>
      <c r="G476" s="440">
        <v>1266.6500000000001</v>
      </c>
      <c r="H476" s="440">
        <v>1345.9499999999998</v>
      </c>
      <c r="I476" s="440">
        <v>1366.1999999999998</v>
      </c>
      <c r="J476" s="440">
        <v>1385.5999999999997</v>
      </c>
      <c r="K476" s="439">
        <v>1346.8</v>
      </c>
      <c r="L476" s="439">
        <v>1307.1500000000001</v>
      </c>
      <c r="M476" s="439">
        <v>0.62483999999999995</v>
      </c>
    </row>
    <row r="477" spans="1:13">
      <c r="A477" s="245">
        <v>467</v>
      </c>
      <c r="B477" s="442" t="s">
        <v>513</v>
      </c>
      <c r="C477" s="439">
        <v>14.25</v>
      </c>
      <c r="D477" s="440">
        <v>14.166666666666666</v>
      </c>
      <c r="E477" s="440">
        <v>13.733333333333333</v>
      </c>
      <c r="F477" s="440">
        <v>13.216666666666667</v>
      </c>
      <c r="G477" s="440">
        <v>12.783333333333333</v>
      </c>
      <c r="H477" s="440">
        <v>14.683333333333332</v>
      </c>
      <c r="I477" s="440">
        <v>15.116666666666665</v>
      </c>
      <c r="J477" s="440">
        <v>15.633333333333331</v>
      </c>
      <c r="K477" s="439">
        <v>14.6</v>
      </c>
      <c r="L477" s="439">
        <v>13.65</v>
      </c>
      <c r="M477" s="439">
        <v>275.00564000000003</v>
      </c>
    </row>
    <row r="478" spans="1:13">
      <c r="A478" s="245">
        <v>468</v>
      </c>
      <c r="B478" s="442" t="s">
        <v>514</v>
      </c>
      <c r="C478" s="439">
        <v>473.95</v>
      </c>
      <c r="D478" s="440">
        <v>475.08333333333331</v>
      </c>
      <c r="E478" s="440">
        <v>469.16666666666663</v>
      </c>
      <c r="F478" s="440">
        <v>464.38333333333333</v>
      </c>
      <c r="G478" s="440">
        <v>458.46666666666664</v>
      </c>
      <c r="H478" s="440">
        <v>479.86666666666662</v>
      </c>
      <c r="I478" s="440">
        <v>485.78333333333325</v>
      </c>
      <c r="J478" s="440">
        <v>490.56666666666661</v>
      </c>
      <c r="K478" s="439">
        <v>481</v>
      </c>
      <c r="L478" s="439">
        <v>470.3</v>
      </c>
      <c r="M478" s="439">
        <v>1.2092000000000001</v>
      </c>
    </row>
    <row r="479" spans="1:13">
      <c r="A479" s="245">
        <v>469</v>
      </c>
      <c r="B479" s="442" t="s">
        <v>193</v>
      </c>
      <c r="C479" s="439">
        <v>841.8</v>
      </c>
      <c r="D479" s="440">
        <v>839.2833333333333</v>
      </c>
      <c r="E479" s="440">
        <v>832.91666666666663</v>
      </c>
      <c r="F479" s="440">
        <v>824.0333333333333</v>
      </c>
      <c r="G479" s="440">
        <v>817.66666666666663</v>
      </c>
      <c r="H479" s="440">
        <v>848.16666666666663</v>
      </c>
      <c r="I479" s="440">
        <v>854.53333333333342</v>
      </c>
      <c r="J479" s="440">
        <v>863.41666666666663</v>
      </c>
      <c r="K479" s="439">
        <v>845.65</v>
      </c>
      <c r="L479" s="439">
        <v>830.4</v>
      </c>
      <c r="M479" s="439">
        <v>30.930530000000001</v>
      </c>
    </row>
    <row r="480" spans="1:13">
      <c r="A480" s="245">
        <v>470</v>
      </c>
      <c r="B480" s="442" t="s">
        <v>190</v>
      </c>
      <c r="C480" s="439">
        <v>217.05</v>
      </c>
      <c r="D480" s="440">
        <v>218.95000000000002</v>
      </c>
      <c r="E480" s="440">
        <v>214.40000000000003</v>
      </c>
      <c r="F480" s="440">
        <v>211.75000000000003</v>
      </c>
      <c r="G480" s="440">
        <v>207.20000000000005</v>
      </c>
      <c r="H480" s="440">
        <v>221.60000000000002</v>
      </c>
      <c r="I480" s="440">
        <v>226.15000000000003</v>
      </c>
      <c r="J480" s="440">
        <v>228.8</v>
      </c>
      <c r="K480" s="439">
        <v>223.5</v>
      </c>
      <c r="L480" s="439">
        <v>216.3</v>
      </c>
      <c r="M480" s="439">
        <v>10.82647</v>
      </c>
    </row>
    <row r="481" spans="1:13">
      <c r="A481" s="245">
        <v>471</v>
      </c>
      <c r="B481" s="442" t="s">
        <v>784</v>
      </c>
      <c r="C481" s="439">
        <v>33.299999999999997</v>
      </c>
      <c r="D481" s="440">
        <v>33.466666666666661</v>
      </c>
      <c r="E481" s="440">
        <v>32.533333333333324</v>
      </c>
      <c r="F481" s="440">
        <v>31.766666666666666</v>
      </c>
      <c r="G481" s="440">
        <v>30.833333333333329</v>
      </c>
      <c r="H481" s="440">
        <v>34.23333333333332</v>
      </c>
      <c r="I481" s="440">
        <v>35.166666666666657</v>
      </c>
      <c r="J481" s="440">
        <v>35.933333333333316</v>
      </c>
      <c r="K481" s="439">
        <v>34.4</v>
      </c>
      <c r="L481" s="439">
        <v>32.700000000000003</v>
      </c>
      <c r="M481" s="439">
        <v>108.67127000000001</v>
      </c>
    </row>
    <row r="482" spans="1:13">
      <c r="A482" s="245">
        <v>472</v>
      </c>
      <c r="B482" s="442" t="s">
        <v>191</v>
      </c>
      <c r="C482" s="439">
        <v>6668.3</v>
      </c>
      <c r="D482" s="440">
        <v>6691.5666666666666</v>
      </c>
      <c r="E482" s="440">
        <v>6637.083333333333</v>
      </c>
      <c r="F482" s="440">
        <v>6605.8666666666668</v>
      </c>
      <c r="G482" s="440">
        <v>6551.3833333333332</v>
      </c>
      <c r="H482" s="440">
        <v>6722.7833333333328</v>
      </c>
      <c r="I482" s="440">
        <v>6777.2666666666664</v>
      </c>
      <c r="J482" s="440">
        <v>6808.4833333333327</v>
      </c>
      <c r="K482" s="439">
        <v>6746.05</v>
      </c>
      <c r="L482" s="439">
        <v>6660.35</v>
      </c>
      <c r="M482" s="439">
        <v>1.9312800000000001</v>
      </c>
    </row>
    <row r="483" spans="1:13">
      <c r="A483" s="245">
        <v>473</v>
      </c>
      <c r="B483" s="442" t="s">
        <v>192</v>
      </c>
      <c r="C483" s="439">
        <v>37.25</v>
      </c>
      <c r="D483" s="440">
        <v>37.416666666666664</v>
      </c>
      <c r="E483" s="440">
        <v>36.883333333333326</v>
      </c>
      <c r="F483" s="440">
        <v>36.516666666666659</v>
      </c>
      <c r="G483" s="440">
        <v>35.98333333333332</v>
      </c>
      <c r="H483" s="440">
        <v>37.783333333333331</v>
      </c>
      <c r="I483" s="440">
        <v>38.316666666666677</v>
      </c>
      <c r="J483" s="440">
        <v>38.683333333333337</v>
      </c>
      <c r="K483" s="439">
        <v>37.950000000000003</v>
      </c>
      <c r="L483" s="439">
        <v>37.049999999999997</v>
      </c>
      <c r="M483" s="439">
        <v>385.21476999999999</v>
      </c>
    </row>
    <row r="484" spans="1:13">
      <c r="A484" s="245">
        <v>474</v>
      </c>
      <c r="B484" s="442" t="s">
        <v>189</v>
      </c>
      <c r="C484" s="439">
        <v>1371.85</v>
      </c>
      <c r="D484" s="440">
        <v>1372.25</v>
      </c>
      <c r="E484" s="440">
        <v>1362.85</v>
      </c>
      <c r="F484" s="440">
        <v>1353.85</v>
      </c>
      <c r="G484" s="440">
        <v>1344.4499999999998</v>
      </c>
      <c r="H484" s="440">
        <v>1381.25</v>
      </c>
      <c r="I484" s="440">
        <v>1390.65</v>
      </c>
      <c r="J484" s="440">
        <v>1399.65</v>
      </c>
      <c r="K484" s="439">
        <v>1381.65</v>
      </c>
      <c r="L484" s="439">
        <v>1363.25</v>
      </c>
      <c r="M484" s="439">
        <v>3.4654600000000002</v>
      </c>
    </row>
    <row r="485" spans="1:13">
      <c r="A485" s="245">
        <v>475</v>
      </c>
      <c r="B485" s="442" t="s">
        <v>141</v>
      </c>
      <c r="C485" s="439">
        <v>652.75</v>
      </c>
      <c r="D485" s="440">
        <v>652.9</v>
      </c>
      <c r="E485" s="440">
        <v>646.79999999999995</v>
      </c>
      <c r="F485" s="440">
        <v>640.85</v>
      </c>
      <c r="G485" s="440">
        <v>634.75</v>
      </c>
      <c r="H485" s="440">
        <v>658.84999999999991</v>
      </c>
      <c r="I485" s="440">
        <v>664.95</v>
      </c>
      <c r="J485" s="440">
        <v>670.89999999999986</v>
      </c>
      <c r="K485" s="439">
        <v>659</v>
      </c>
      <c r="L485" s="439">
        <v>646.95000000000005</v>
      </c>
      <c r="M485" s="439">
        <v>16.956890000000001</v>
      </c>
    </row>
    <row r="486" spans="1:13">
      <c r="A486" s="245">
        <v>476</v>
      </c>
      <c r="B486" s="442" t="s">
        <v>277</v>
      </c>
      <c r="C486" s="439">
        <v>271.89999999999998</v>
      </c>
      <c r="D486" s="440">
        <v>272.33333333333331</v>
      </c>
      <c r="E486" s="440">
        <v>269.76666666666665</v>
      </c>
      <c r="F486" s="440">
        <v>267.63333333333333</v>
      </c>
      <c r="G486" s="440">
        <v>265.06666666666666</v>
      </c>
      <c r="H486" s="440">
        <v>274.46666666666664</v>
      </c>
      <c r="I486" s="440">
        <v>277.03333333333336</v>
      </c>
      <c r="J486" s="440">
        <v>279.16666666666663</v>
      </c>
      <c r="K486" s="439">
        <v>274.89999999999998</v>
      </c>
      <c r="L486" s="439">
        <v>270.2</v>
      </c>
      <c r="M486" s="439">
        <v>14.655060000000001</v>
      </c>
    </row>
    <row r="487" spans="1:13">
      <c r="A487" s="245">
        <v>477</v>
      </c>
      <c r="B487" s="442" t="s">
        <v>515</v>
      </c>
      <c r="C487" s="439">
        <v>2788.95</v>
      </c>
      <c r="D487" s="440">
        <v>2786.5</v>
      </c>
      <c r="E487" s="440">
        <v>2763.15</v>
      </c>
      <c r="F487" s="440">
        <v>2737.35</v>
      </c>
      <c r="G487" s="440">
        <v>2714</v>
      </c>
      <c r="H487" s="440">
        <v>2812.3</v>
      </c>
      <c r="I487" s="440">
        <v>2835.6500000000005</v>
      </c>
      <c r="J487" s="440">
        <v>2861.4500000000003</v>
      </c>
      <c r="K487" s="439">
        <v>2809.85</v>
      </c>
      <c r="L487" s="439">
        <v>2760.7</v>
      </c>
      <c r="M487" s="439">
        <v>0.14432</v>
      </c>
    </row>
    <row r="488" spans="1:13">
      <c r="A488" s="245">
        <v>478</v>
      </c>
      <c r="B488" s="442" t="s">
        <v>516</v>
      </c>
      <c r="C488" s="439">
        <v>402.15</v>
      </c>
      <c r="D488" s="440">
        <v>405.68333333333334</v>
      </c>
      <c r="E488" s="440">
        <v>396.9666666666667</v>
      </c>
      <c r="F488" s="440">
        <v>391.78333333333336</v>
      </c>
      <c r="G488" s="440">
        <v>383.06666666666672</v>
      </c>
      <c r="H488" s="440">
        <v>410.86666666666667</v>
      </c>
      <c r="I488" s="440">
        <v>419.58333333333326</v>
      </c>
      <c r="J488" s="440">
        <v>424.76666666666665</v>
      </c>
      <c r="K488" s="439">
        <v>414.4</v>
      </c>
      <c r="L488" s="439">
        <v>400.5</v>
      </c>
      <c r="M488" s="439">
        <v>8.2894600000000001</v>
      </c>
    </row>
    <row r="489" spans="1:13">
      <c r="A489" s="245">
        <v>479</v>
      </c>
      <c r="B489" s="442" t="s">
        <v>517</v>
      </c>
      <c r="C489" s="439">
        <v>278.75</v>
      </c>
      <c r="D489" s="440">
        <v>281.41666666666669</v>
      </c>
      <c r="E489" s="440">
        <v>274.83333333333337</v>
      </c>
      <c r="F489" s="440">
        <v>270.91666666666669</v>
      </c>
      <c r="G489" s="440">
        <v>264.33333333333337</v>
      </c>
      <c r="H489" s="440">
        <v>285.33333333333337</v>
      </c>
      <c r="I489" s="440">
        <v>291.91666666666674</v>
      </c>
      <c r="J489" s="440">
        <v>295.83333333333337</v>
      </c>
      <c r="K489" s="439">
        <v>288</v>
      </c>
      <c r="L489" s="439">
        <v>277.5</v>
      </c>
      <c r="M489" s="439">
        <v>4.2996299999999996</v>
      </c>
    </row>
    <row r="490" spans="1:13">
      <c r="A490" s="245">
        <v>480</v>
      </c>
      <c r="B490" s="442" t="s">
        <v>518</v>
      </c>
      <c r="C490" s="439">
        <v>3474.3</v>
      </c>
      <c r="D490" s="440">
        <v>3484.4333333333329</v>
      </c>
      <c r="E490" s="440">
        <v>3459.8666666666659</v>
      </c>
      <c r="F490" s="440">
        <v>3445.4333333333329</v>
      </c>
      <c r="G490" s="440">
        <v>3420.8666666666659</v>
      </c>
      <c r="H490" s="440">
        <v>3498.8666666666659</v>
      </c>
      <c r="I490" s="440">
        <v>3523.4333333333325</v>
      </c>
      <c r="J490" s="440">
        <v>3537.8666666666659</v>
      </c>
      <c r="K490" s="439">
        <v>3509</v>
      </c>
      <c r="L490" s="439">
        <v>3470</v>
      </c>
      <c r="M490" s="439">
        <v>5.7410000000000003E-2</v>
      </c>
    </row>
    <row r="491" spans="1:13">
      <c r="A491" s="245">
        <v>481</v>
      </c>
      <c r="B491" s="442" t="s">
        <v>519</v>
      </c>
      <c r="C491" s="439">
        <v>805.3</v>
      </c>
      <c r="D491" s="440">
        <v>811.56666666666661</v>
      </c>
      <c r="E491" s="440">
        <v>796.73333333333323</v>
      </c>
      <c r="F491" s="440">
        <v>788.16666666666663</v>
      </c>
      <c r="G491" s="440">
        <v>773.33333333333326</v>
      </c>
      <c r="H491" s="440">
        <v>820.13333333333321</v>
      </c>
      <c r="I491" s="440">
        <v>834.9666666666667</v>
      </c>
      <c r="J491" s="440">
        <v>843.53333333333319</v>
      </c>
      <c r="K491" s="439">
        <v>826.4</v>
      </c>
      <c r="L491" s="439">
        <v>803</v>
      </c>
      <c r="M491" s="439">
        <v>1.5425500000000001</v>
      </c>
    </row>
    <row r="492" spans="1:13">
      <c r="A492" s="245">
        <v>482</v>
      </c>
      <c r="B492" s="442" t="s">
        <v>520</v>
      </c>
      <c r="C492" s="439">
        <v>48.75</v>
      </c>
      <c r="D492" s="440">
        <v>49.35</v>
      </c>
      <c r="E492" s="440">
        <v>47.900000000000006</v>
      </c>
      <c r="F492" s="440">
        <v>47.050000000000004</v>
      </c>
      <c r="G492" s="440">
        <v>45.600000000000009</v>
      </c>
      <c r="H492" s="440">
        <v>50.2</v>
      </c>
      <c r="I492" s="440">
        <v>51.650000000000006</v>
      </c>
      <c r="J492" s="440">
        <v>52.5</v>
      </c>
      <c r="K492" s="439">
        <v>50.8</v>
      </c>
      <c r="L492" s="439">
        <v>48.5</v>
      </c>
      <c r="M492" s="439">
        <v>47.926189999999998</v>
      </c>
    </row>
    <row r="493" spans="1:13">
      <c r="A493" s="245">
        <v>483</v>
      </c>
      <c r="B493" s="442" t="s">
        <v>521</v>
      </c>
      <c r="C493" s="439">
        <v>1440.6</v>
      </c>
      <c r="D493" s="440">
        <v>1447</v>
      </c>
      <c r="E493" s="440">
        <v>1424</v>
      </c>
      <c r="F493" s="440">
        <v>1407.4</v>
      </c>
      <c r="G493" s="440">
        <v>1384.4</v>
      </c>
      <c r="H493" s="440">
        <v>1463.6</v>
      </c>
      <c r="I493" s="440">
        <v>1486.6</v>
      </c>
      <c r="J493" s="440">
        <v>1503.1999999999998</v>
      </c>
      <c r="K493" s="439">
        <v>1470</v>
      </c>
      <c r="L493" s="439">
        <v>1430.4</v>
      </c>
      <c r="M493" s="439">
        <v>0.71011999999999997</v>
      </c>
    </row>
    <row r="494" spans="1:13">
      <c r="A494" s="245">
        <v>484</v>
      </c>
      <c r="B494" s="442" t="s">
        <v>278</v>
      </c>
      <c r="C494" s="439">
        <v>370.55</v>
      </c>
      <c r="D494" s="440">
        <v>372.65000000000003</v>
      </c>
      <c r="E494" s="440">
        <v>367.50000000000006</v>
      </c>
      <c r="F494" s="440">
        <v>364.45000000000005</v>
      </c>
      <c r="G494" s="440">
        <v>359.30000000000007</v>
      </c>
      <c r="H494" s="440">
        <v>375.70000000000005</v>
      </c>
      <c r="I494" s="440">
        <v>380.85</v>
      </c>
      <c r="J494" s="440">
        <v>383.90000000000003</v>
      </c>
      <c r="K494" s="439">
        <v>377.8</v>
      </c>
      <c r="L494" s="439">
        <v>369.6</v>
      </c>
      <c r="M494" s="439">
        <v>1.78539</v>
      </c>
    </row>
    <row r="495" spans="1:13">
      <c r="A495" s="245">
        <v>485</v>
      </c>
      <c r="B495" s="442" t="s">
        <v>522</v>
      </c>
      <c r="C495" s="439">
        <v>793.7</v>
      </c>
      <c r="D495" s="440">
        <v>785.56666666666661</v>
      </c>
      <c r="E495" s="440">
        <v>773.13333333333321</v>
      </c>
      <c r="F495" s="440">
        <v>752.56666666666661</v>
      </c>
      <c r="G495" s="440">
        <v>740.13333333333321</v>
      </c>
      <c r="H495" s="440">
        <v>806.13333333333321</v>
      </c>
      <c r="I495" s="440">
        <v>818.56666666666661</v>
      </c>
      <c r="J495" s="440">
        <v>839.13333333333321</v>
      </c>
      <c r="K495" s="439">
        <v>798</v>
      </c>
      <c r="L495" s="439">
        <v>765</v>
      </c>
      <c r="M495" s="439">
        <v>5.7111000000000001</v>
      </c>
    </row>
    <row r="496" spans="1:13">
      <c r="A496" s="245">
        <v>486</v>
      </c>
      <c r="B496" s="442" t="s">
        <v>523</v>
      </c>
      <c r="C496" s="439">
        <v>2684.75</v>
      </c>
      <c r="D496" s="440">
        <v>2672.4833333333331</v>
      </c>
      <c r="E496" s="440">
        <v>2594.9666666666662</v>
      </c>
      <c r="F496" s="440">
        <v>2505.1833333333329</v>
      </c>
      <c r="G496" s="440">
        <v>2427.6666666666661</v>
      </c>
      <c r="H496" s="440">
        <v>2762.2666666666664</v>
      </c>
      <c r="I496" s="440">
        <v>2839.7833333333338</v>
      </c>
      <c r="J496" s="440">
        <v>2929.5666666666666</v>
      </c>
      <c r="K496" s="439">
        <v>2750</v>
      </c>
      <c r="L496" s="439">
        <v>2582.6999999999998</v>
      </c>
      <c r="M496" s="439">
        <v>3.7097699999999998</v>
      </c>
    </row>
    <row r="497" spans="1:13">
      <c r="A497" s="245">
        <v>487</v>
      </c>
      <c r="B497" s="442" t="s">
        <v>524</v>
      </c>
      <c r="C497" s="439">
        <v>1751.95</v>
      </c>
      <c r="D497" s="440">
        <v>1765.8</v>
      </c>
      <c r="E497" s="440">
        <v>1729.6</v>
      </c>
      <c r="F497" s="440">
        <v>1707.25</v>
      </c>
      <c r="G497" s="440">
        <v>1671.05</v>
      </c>
      <c r="H497" s="440">
        <v>1788.1499999999999</v>
      </c>
      <c r="I497" s="440">
        <v>1824.3500000000001</v>
      </c>
      <c r="J497" s="440">
        <v>1846.6999999999998</v>
      </c>
      <c r="K497" s="439">
        <v>1802</v>
      </c>
      <c r="L497" s="439">
        <v>1743.45</v>
      </c>
      <c r="M497" s="439">
        <v>1.4619</v>
      </c>
    </row>
    <row r="498" spans="1:13">
      <c r="A498" s="245">
        <v>488</v>
      </c>
      <c r="B498" s="442" t="s">
        <v>118</v>
      </c>
      <c r="C498" s="439">
        <v>9.6999999999999993</v>
      </c>
      <c r="D498" s="440">
        <v>9.75</v>
      </c>
      <c r="E498" s="440">
        <v>9.6</v>
      </c>
      <c r="F498" s="440">
        <v>9.5</v>
      </c>
      <c r="G498" s="440">
        <v>9.35</v>
      </c>
      <c r="H498" s="440">
        <v>9.85</v>
      </c>
      <c r="I498" s="440">
        <v>9.9999999999999982</v>
      </c>
      <c r="J498" s="440">
        <v>10.1</v>
      </c>
      <c r="K498" s="439">
        <v>9.9</v>
      </c>
      <c r="L498" s="439">
        <v>9.65</v>
      </c>
      <c r="M498" s="439">
        <v>876.59984999999995</v>
      </c>
    </row>
    <row r="499" spans="1:13">
      <c r="A499" s="245">
        <v>489</v>
      </c>
      <c r="B499" s="442" t="s">
        <v>195</v>
      </c>
      <c r="C499" s="439">
        <v>1061.7</v>
      </c>
      <c r="D499" s="440">
        <v>1058.5666666666666</v>
      </c>
      <c r="E499" s="440">
        <v>1049.1333333333332</v>
      </c>
      <c r="F499" s="440">
        <v>1036.5666666666666</v>
      </c>
      <c r="G499" s="440">
        <v>1027.1333333333332</v>
      </c>
      <c r="H499" s="440">
        <v>1071.1333333333332</v>
      </c>
      <c r="I499" s="440">
        <v>1080.5666666666666</v>
      </c>
      <c r="J499" s="440">
        <v>1093.1333333333332</v>
      </c>
      <c r="K499" s="439">
        <v>1068</v>
      </c>
      <c r="L499" s="439">
        <v>1046</v>
      </c>
      <c r="M499" s="439">
        <v>13.30771</v>
      </c>
    </row>
    <row r="500" spans="1:13">
      <c r="A500" s="245">
        <v>490</v>
      </c>
      <c r="B500" s="442" t="s">
        <v>525</v>
      </c>
      <c r="C500" s="439">
        <v>6901</v>
      </c>
      <c r="D500" s="440">
        <v>6886</v>
      </c>
      <c r="E500" s="440">
        <v>6830</v>
      </c>
      <c r="F500" s="440">
        <v>6759</v>
      </c>
      <c r="G500" s="440">
        <v>6703</v>
      </c>
      <c r="H500" s="440">
        <v>6957</v>
      </c>
      <c r="I500" s="440">
        <v>7013</v>
      </c>
      <c r="J500" s="440">
        <v>7084</v>
      </c>
      <c r="K500" s="439">
        <v>6942</v>
      </c>
      <c r="L500" s="439">
        <v>6815</v>
      </c>
      <c r="M500" s="439">
        <v>2.538E-2</v>
      </c>
    </row>
    <row r="501" spans="1:13">
      <c r="A501" s="245">
        <v>491</v>
      </c>
      <c r="B501" s="442" t="s">
        <v>526</v>
      </c>
      <c r="C501" s="439">
        <v>154.25</v>
      </c>
      <c r="D501" s="440">
        <v>153.79999999999998</v>
      </c>
      <c r="E501" s="440">
        <v>150.84999999999997</v>
      </c>
      <c r="F501" s="440">
        <v>147.44999999999999</v>
      </c>
      <c r="G501" s="440">
        <v>144.49999999999997</v>
      </c>
      <c r="H501" s="440">
        <v>157.19999999999996</v>
      </c>
      <c r="I501" s="440">
        <v>160.14999999999995</v>
      </c>
      <c r="J501" s="440">
        <v>163.54999999999995</v>
      </c>
      <c r="K501" s="439">
        <v>156.75</v>
      </c>
      <c r="L501" s="439">
        <v>150.4</v>
      </c>
      <c r="M501" s="439">
        <v>27.001809999999999</v>
      </c>
    </row>
    <row r="502" spans="1:13">
      <c r="A502" s="245">
        <v>492</v>
      </c>
      <c r="B502" s="442" t="s">
        <v>527</v>
      </c>
      <c r="C502" s="439">
        <v>95.4</v>
      </c>
      <c r="D502" s="440">
        <v>95.916666666666671</v>
      </c>
      <c r="E502" s="440">
        <v>94.583333333333343</v>
      </c>
      <c r="F502" s="440">
        <v>93.766666666666666</v>
      </c>
      <c r="G502" s="440">
        <v>92.433333333333337</v>
      </c>
      <c r="H502" s="440">
        <v>96.733333333333348</v>
      </c>
      <c r="I502" s="440">
        <v>98.066666666666691</v>
      </c>
      <c r="J502" s="440">
        <v>98.883333333333354</v>
      </c>
      <c r="K502" s="439">
        <v>97.25</v>
      </c>
      <c r="L502" s="439">
        <v>95.1</v>
      </c>
      <c r="M502" s="439">
        <v>28.047460000000001</v>
      </c>
    </row>
    <row r="503" spans="1:13">
      <c r="A503" s="245">
        <v>493</v>
      </c>
      <c r="B503" s="442" t="s">
        <v>771</v>
      </c>
      <c r="C503" s="439">
        <v>485.85</v>
      </c>
      <c r="D503" s="440">
        <v>486.40000000000003</v>
      </c>
      <c r="E503" s="440">
        <v>474.45000000000005</v>
      </c>
      <c r="F503" s="440">
        <v>463.05</v>
      </c>
      <c r="G503" s="440">
        <v>451.1</v>
      </c>
      <c r="H503" s="440">
        <v>497.80000000000007</v>
      </c>
      <c r="I503" s="440">
        <v>509.75</v>
      </c>
      <c r="J503" s="440">
        <v>521.15000000000009</v>
      </c>
      <c r="K503" s="439">
        <v>498.35</v>
      </c>
      <c r="L503" s="439">
        <v>475</v>
      </c>
      <c r="M503" s="439">
        <v>3.6024099999999999</v>
      </c>
    </row>
    <row r="504" spans="1:13">
      <c r="A504" s="245">
        <v>494</v>
      </c>
      <c r="B504" s="442" t="s">
        <v>528</v>
      </c>
      <c r="C504" s="439">
        <v>2351.1999999999998</v>
      </c>
      <c r="D504" s="440">
        <v>2305.3833333333332</v>
      </c>
      <c r="E504" s="440">
        <v>2235.8166666666666</v>
      </c>
      <c r="F504" s="440">
        <v>2120.4333333333334</v>
      </c>
      <c r="G504" s="440">
        <v>2050.8666666666668</v>
      </c>
      <c r="H504" s="440">
        <v>2420.7666666666664</v>
      </c>
      <c r="I504" s="440">
        <v>2490.333333333333</v>
      </c>
      <c r="J504" s="440">
        <v>2605.7166666666662</v>
      </c>
      <c r="K504" s="439">
        <v>2374.9499999999998</v>
      </c>
      <c r="L504" s="439">
        <v>2190</v>
      </c>
      <c r="M504" s="439">
        <v>13.74841</v>
      </c>
    </row>
    <row r="505" spans="1:13">
      <c r="A505" s="245">
        <v>495</v>
      </c>
      <c r="B505" s="442" t="s">
        <v>196</v>
      </c>
      <c r="C505" s="439">
        <v>557.9</v>
      </c>
      <c r="D505" s="440">
        <v>559.63333333333333</v>
      </c>
      <c r="E505" s="440">
        <v>555.26666666666665</v>
      </c>
      <c r="F505" s="440">
        <v>552.63333333333333</v>
      </c>
      <c r="G505" s="440">
        <v>548.26666666666665</v>
      </c>
      <c r="H505" s="440">
        <v>562.26666666666665</v>
      </c>
      <c r="I505" s="440">
        <v>566.63333333333321</v>
      </c>
      <c r="J505" s="440">
        <v>569.26666666666665</v>
      </c>
      <c r="K505" s="439">
        <v>564</v>
      </c>
      <c r="L505" s="439">
        <v>557</v>
      </c>
      <c r="M505" s="439">
        <v>38.372450000000001</v>
      </c>
    </row>
    <row r="506" spans="1:13">
      <c r="A506" s="245">
        <v>496</v>
      </c>
      <c r="B506" s="442" t="s">
        <v>529</v>
      </c>
      <c r="C506" s="439">
        <v>642.1</v>
      </c>
      <c r="D506" s="440">
        <v>646.93333333333339</v>
      </c>
      <c r="E506" s="440">
        <v>635.16666666666674</v>
      </c>
      <c r="F506" s="440">
        <v>628.23333333333335</v>
      </c>
      <c r="G506" s="440">
        <v>616.4666666666667</v>
      </c>
      <c r="H506" s="440">
        <v>653.86666666666679</v>
      </c>
      <c r="I506" s="440">
        <v>665.63333333333344</v>
      </c>
      <c r="J506" s="440">
        <v>672.56666666666683</v>
      </c>
      <c r="K506" s="439">
        <v>658.7</v>
      </c>
      <c r="L506" s="439">
        <v>640</v>
      </c>
      <c r="M506" s="439">
        <v>3.8273899999999998</v>
      </c>
    </row>
    <row r="507" spans="1:13">
      <c r="A507" s="245">
        <v>497</v>
      </c>
      <c r="B507" s="442" t="s">
        <v>197</v>
      </c>
      <c r="C507" s="439">
        <v>14.1</v>
      </c>
      <c r="D507" s="440">
        <v>14.166666666666666</v>
      </c>
      <c r="E507" s="440">
        <v>13.983333333333333</v>
      </c>
      <c r="F507" s="440">
        <v>13.866666666666667</v>
      </c>
      <c r="G507" s="440">
        <v>13.683333333333334</v>
      </c>
      <c r="H507" s="440">
        <v>14.283333333333331</v>
      </c>
      <c r="I507" s="440">
        <v>14.466666666666665</v>
      </c>
      <c r="J507" s="440">
        <v>14.58333333333333</v>
      </c>
      <c r="K507" s="439">
        <v>14.35</v>
      </c>
      <c r="L507" s="439">
        <v>14.05</v>
      </c>
      <c r="M507" s="439">
        <v>768.92323999999996</v>
      </c>
    </row>
    <row r="508" spans="1:13">
      <c r="A508" s="245">
        <v>498</v>
      </c>
      <c r="B508" s="442" t="s">
        <v>198</v>
      </c>
      <c r="C508" s="439">
        <v>230.4</v>
      </c>
      <c r="D508" s="440">
        <v>227.85</v>
      </c>
      <c r="E508" s="440">
        <v>221.25</v>
      </c>
      <c r="F508" s="440">
        <v>212.1</v>
      </c>
      <c r="G508" s="440">
        <v>205.5</v>
      </c>
      <c r="H508" s="440">
        <v>237</v>
      </c>
      <c r="I508" s="440">
        <v>243.59999999999997</v>
      </c>
      <c r="J508" s="440">
        <v>252.75</v>
      </c>
      <c r="K508" s="439">
        <v>234.45</v>
      </c>
      <c r="L508" s="439">
        <v>218.7</v>
      </c>
      <c r="M508" s="439">
        <v>440.25605999999999</v>
      </c>
    </row>
    <row r="509" spans="1:13">
      <c r="A509" s="245">
        <v>499</v>
      </c>
      <c r="B509" s="442" t="s">
        <v>530</v>
      </c>
      <c r="C509" s="439">
        <v>302</v>
      </c>
      <c r="D509" s="440">
        <v>300.83333333333331</v>
      </c>
      <c r="E509" s="440">
        <v>294.76666666666665</v>
      </c>
      <c r="F509" s="440">
        <v>287.53333333333336</v>
      </c>
      <c r="G509" s="440">
        <v>281.4666666666667</v>
      </c>
      <c r="H509" s="440">
        <v>308.06666666666661</v>
      </c>
      <c r="I509" s="440">
        <v>314.13333333333333</v>
      </c>
      <c r="J509" s="440">
        <v>321.36666666666656</v>
      </c>
      <c r="K509" s="439">
        <v>306.89999999999998</v>
      </c>
      <c r="L509" s="439">
        <v>293.60000000000002</v>
      </c>
      <c r="M509" s="439">
        <v>42.438450000000003</v>
      </c>
    </row>
    <row r="510" spans="1:13">
      <c r="A510" s="245">
        <v>500</v>
      </c>
      <c r="B510" s="442" t="s">
        <v>531</v>
      </c>
      <c r="C510" s="439">
        <v>2034.7</v>
      </c>
      <c r="D510" s="440">
        <v>2041.5666666666666</v>
      </c>
      <c r="E510" s="440">
        <v>2023.1333333333332</v>
      </c>
      <c r="F510" s="440">
        <v>2011.5666666666666</v>
      </c>
      <c r="G510" s="440">
        <v>1993.1333333333332</v>
      </c>
      <c r="H510" s="440">
        <v>2053.1333333333332</v>
      </c>
      <c r="I510" s="440">
        <v>2071.5666666666666</v>
      </c>
      <c r="J510" s="440">
        <v>2083.1333333333332</v>
      </c>
      <c r="K510" s="439">
        <v>2060</v>
      </c>
      <c r="L510" s="439">
        <v>2030</v>
      </c>
      <c r="M510" s="439">
        <v>0.29733999999999999</v>
      </c>
    </row>
    <row r="511" spans="1:13">
      <c r="A511" s="245">
        <v>501</v>
      </c>
      <c r="B511" s="442" t="s">
        <v>741</v>
      </c>
      <c r="C511" s="439">
        <v>1746.45</v>
      </c>
      <c r="D511" s="440">
        <v>1771.4833333333333</v>
      </c>
      <c r="E511" s="440">
        <v>1694.9666666666667</v>
      </c>
      <c r="F511" s="440">
        <v>1643.4833333333333</v>
      </c>
      <c r="G511" s="440">
        <v>1566.9666666666667</v>
      </c>
      <c r="H511" s="440">
        <v>1822.9666666666667</v>
      </c>
      <c r="I511" s="440">
        <v>1899.4833333333336</v>
      </c>
      <c r="J511" s="440">
        <v>1950.9666666666667</v>
      </c>
      <c r="K511" s="439">
        <v>1848</v>
      </c>
      <c r="L511" s="439">
        <v>1720</v>
      </c>
      <c r="M511" s="439">
        <v>3.0407799999999998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36"/>
      <c r="B5" s="536"/>
      <c r="C5" s="537"/>
      <c r="D5" s="537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38" t="s">
        <v>533</v>
      </c>
      <c r="C7" s="538"/>
      <c r="D7" s="239">
        <f>Main!B10</f>
        <v>44363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44362</v>
      </c>
      <c r="B10" s="244">
        <v>540615</v>
      </c>
      <c r="C10" s="245" t="s">
        <v>909</v>
      </c>
      <c r="D10" s="245" t="s">
        <v>1013</v>
      </c>
      <c r="E10" s="468" t="s">
        <v>542</v>
      </c>
      <c r="F10" s="338">
        <v>49624</v>
      </c>
      <c r="G10" s="244">
        <v>7.86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44362</v>
      </c>
      <c r="B11" s="244">
        <v>540615</v>
      </c>
      <c r="C11" s="245" t="s">
        <v>909</v>
      </c>
      <c r="D11" s="245" t="s">
        <v>1013</v>
      </c>
      <c r="E11" s="245" t="s">
        <v>543</v>
      </c>
      <c r="F11" s="338">
        <v>65000</v>
      </c>
      <c r="G11" s="244">
        <v>8.0299999999999994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44362</v>
      </c>
      <c r="B12" s="244">
        <v>540615</v>
      </c>
      <c r="C12" s="245" t="s">
        <v>909</v>
      </c>
      <c r="D12" s="245" t="s">
        <v>1014</v>
      </c>
      <c r="E12" s="468" t="s">
        <v>542</v>
      </c>
      <c r="F12" s="338">
        <v>100000</v>
      </c>
      <c r="G12" s="244">
        <v>8.0299999999999994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44362</v>
      </c>
      <c r="B13" s="244">
        <v>540615</v>
      </c>
      <c r="C13" s="245" t="s">
        <v>909</v>
      </c>
      <c r="D13" s="245" t="s">
        <v>910</v>
      </c>
      <c r="E13" s="468" t="s">
        <v>543</v>
      </c>
      <c r="F13" s="338">
        <v>75000</v>
      </c>
      <c r="G13" s="244">
        <v>7.83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44362</v>
      </c>
      <c r="B14" s="244">
        <v>531673</v>
      </c>
      <c r="C14" s="245" t="s">
        <v>1015</v>
      </c>
      <c r="D14" s="245" t="s">
        <v>1016</v>
      </c>
      <c r="E14" s="245" t="s">
        <v>542</v>
      </c>
      <c r="F14" s="338">
        <v>95000</v>
      </c>
      <c r="G14" s="244">
        <v>10.95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44362</v>
      </c>
      <c r="B15" s="244">
        <v>531673</v>
      </c>
      <c r="C15" s="245" t="s">
        <v>1015</v>
      </c>
      <c r="D15" s="245" t="s">
        <v>1017</v>
      </c>
      <c r="E15" s="245" t="s">
        <v>542</v>
      </c>
      <c r="F15" s="338">
        <v>105000</v>
      </c>
      <c r="G15" s="244">
        <v>10.98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44362</v>
      </c>
      <c r="B16" s="244">
        <v>531673</v>
      </c>
      <c r="C16" s="245" t="s">
        <v>1015</v>
      </c>
      <c r="D16" s="245" t="s">
        <v>1018</v>
      </c>
      <c r="E16" s="245" t="s">
        <v>542</v>
      </c>
      <c r="F16" s="338">
        <v>68250</v>
      </c>
      <c r="G16" s="244">
        <v>10.92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44362</v>
      </c>
      <c r="B17" s="244">
        <v>531673</v>
      </c>
      <c r="C17" s="245" t="s">
        <v>1015</v>
      </c>
      <c r="D17" s="245" t="s">
        <v>1019</v>
      </c>
      <c r="E17" s="245" t="s">
        <v>543</v>
      </c>
      <c r="F17" s="338">
        <v>73680</v>
      </c>
      <c r="G17" s="244">
        <v>10.93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44362</v>
      </c>
      <c r="B18" s="244">
        <v>531673</v>
      </c>
      <c r="C18" s="245" t="s">
        <v>1015</v>
      </c>
      <c r="D18" s="245" t="s">
        <v>1020</v>
      </c>
      <c r="E18" s="468" t="s">
        <v>543</v>
      </c>
      <c r="F18" s="338">
        <v>94650</v>
      </c>
      <c r="G18" s="244">
        <v>10.97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44362</v>
      </c>
      <c r="B19" s="244">
        <v>531673</v>
      </c>
      <c r="C19" s="245" t="s">
        <v>1015</v>
      </c>
      <c r="D19" s="245" t="s">
        <v>1021</v>
      </c>
      <c r="E19" s="245" t="s">
        <v>543</v>
      </c>
      <c r="F19" s="338">
        <v>100000</v>
      </c>
      <c r="G19" s="244">
        <v>10.96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44362</v>
      </c>
      <c r="B20" s="244">
        <v>530187</v>
      </c>
      <c r="C20" s="245" t="s">
        <v>979</v>
      </c>
      <c r="D20" s="245" t="s">
        <v>980</v>
      </c>
      <c r="E20" s="245" t="s">
        <v>543</v>
      </c>
      <c r="F20" s="338">
        <v>117765</v>
      </c>
      <c r="G20" s="244">
        <v>1.27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44362</v>
      </c>
      <c r="B21" s="244">
        <v>530187</v>
      </c>
      <c r="C21" s="245" t="s">
        <v>979</v>
      </c>
      <c r="D21" s="245" t="s">
        <v>981</v>
      </c>
      <c r="E21" s="245" t="s">
        <v>543</v>
      </c>
      <c r="F21" s="338">
        <v>134269</v>
      </c>
      <c r="G21" s="244">
        <v>1.27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44362</v>
      </c>
      <c r="B22" s="244">
        <v>539800</v>
      </c>
      <c r="C22" s="245" t="s">
        <v>900</v>
      </c>
      <c r="D22" s="245" t="s">
        <v>1022</v>
      </c>
      <c r="E22" s="468" t="s">
        <v>543</v>
      </c>
      <c r="F22" s="338">
        <v>125000</v>
      </c>
      <c r="G22" s="244">
        <v>18.79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44362</v>
      </c>
      <c r="B23" s="244">
        <v>539800</v>
      </c>
      <c r="C23" s="245" t="s">
        <v>900</v>
      </c>
      <c r="D23" s="245" t="s">
        <v>1023</v>
      </c>
      <c r="E23" s="245" t="s">
        <v>542</v>
      </c>
      <c r="F23" s="338">
        <v>51500</v>
      </c>
      <c r="G23" s="244">
        <v>18.79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44362</v>
      </c>
      <c r="B24" s="244">
        <v>539800</v>
      </c>
      <c r="C24" s="245" t="s">
        <v>900</v>
      </c>
      <c r="D24" s="245" t="s">
        <v>901</v>
      </c>
      <c r="E24" s="245" t="s">
        <v>542</v>
      </c>
      <c r="F24" s="338">
        <v>263220</v>
      </c>
      <c r="G24" s="244">
        <v>18.55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44362</v>
      </c>
      <c r="B25" s="244">
        <v>539800</v>
      </c>
      <c r="C25" s="245" t="s">
        <v>900</v>
      </c>
      <c r="D25" s="245" t="s">
        <v>901</v>
      </c>
      <c r="E25" s="468" t="s">
        <v>543</v>
      </c>
      <c r="F25" s="338">
        <v>213220</v>
      </c>
      <c r="G25" s="244">
        <v>18.79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44362</v>
      </c>
      <c r="B26" s="244">
        <v>539800</v>
      </c>
      <c r="C26" s="245" t="s">
        <v>900</v>
      </c>
      <c r="D26" s="245" t="s">
        <v>1024</v>
      </c>
      <c r="E26" s="245" t="s">
        <v>543</v>
      </c>
      <c r="F26" s="338">
        <v>275000</v>
      </c>
      <c r="G26" s="244">
        <v>18.79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44362</v>
      </c>
      <c r="B27" s="244">
        <v>535267</v>
      </c>
      <c r="C27" s="245" t="s">
        <v>954</v>
      </c>
      <c r="D27" s="245" t="s">
        <v>955</v>
      </c>
      <c r="E27" s="468" t="s">
        <v>542</v>
      </c>
      <c r="F27" s="338">
        <v>66750</v>
      </c>
      <c r="G27" s="244">
        <v>14.9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44362</v>
      </c>
      <c r="B28" s="244">
        <v>542155</v>
      </c>
      <c r="C28" s="245" t="s">
        <v>933</v>
      </c>
      <c r="D28" s="245" t="s">
        <v>934</v>
      </c>
      <c r="E28" s="468" t="s">
        <v>543</v>
      </c>
      <c r="F28" s="338">
        <v>124000</v>
      </c>
      <c r="G28" s="244">
        <v>3.06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44362</v>
      </c>
      <c r="B29" s="244">
        <v>542668</v>
      </c>
      <c r="C29" s="245" t="s">
        <v>1025</v>
      </c>
      <c r="D29" s="245" t="s">
        <v>841</v>
      </c>
      <c r="E29" s="245" t="s">
        <v>543</v>
      </c>
      <c r="F29" s="338">
        <v>14000</v>
      </c>
      <c r="G29" s="244">
        <v>97.65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44362</v>
      </c>
      <c r="B30" s="244">
        <v>542668</v>
      </c>
      <c r="C30" s="245" t="s">
        <v>1025</v>
      </c>
      <c r="D30" s="245" t="s">
        <v>1026</v>
      </c>
      <c r="E30" s="468" t="s">
        <v>542</v>
      </c>
      <c r="F30" s="338">
        <v>15000</v>
      </c>
      <c r="G30" s="244">
        <v>97.65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44362</v>
      </c>
      <c r="B31" s="244">
        <v>531739</v>
      </c>
      <c r="C31" s="245" t="s">
        <v>1027</v>
      </c>
      <c r="D31" s="245" t="s">
        <v>1028</v>
      </c>
      <c r="E31" s="468" t="s">
        <v>543</v>
      </c>
      <c r="F31" s="338">
        <v>1000000</v>
      </c>
      <c r="G31" s="244">
        <v>6.8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44362</v>
      </c>
      <c r="B32" s="244">
        <v>542666</v>
      </c>
      <c r="C32" s="245" t="s">
        <v>1029</v>
      </c>
      <c r="D32" s="245" t="s">
        <v>1030</v>
      </c>
      <c r="E32" s="245" t="s">
        <v>542</v>
      </c>
      <c r="F32" s="338">
        <v>116000</v>
      </c>
      <c r="G32" s="244">
        <v>47.37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44362</v>
      </c>
      <c r="B33" s="244">
        <v>542666</v>
      </c>
      <c r="C33" s="245" t="s">
        <v>1029</v>
      </c>
      <c r="D33" s="245" t="s">
        <v>1031</v>
      </c>
      <c r="E33" s="468" t="s">
        <v>543</v>
      </c>
      <c r="F33" s="338">
        <v>92000</v>
      </c>
      <c r="G33" s="244">
        <v>46.5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44362</v>
      </c>
      <c r="B34" s="244">
        <v>532467</v>
      </c>
      <c r="C34" s="245" t="s">
        <v>1032</v>
      </c>
      <c r="D34" s="245" t="s">
        <v>1033</v>
      </c>
      <c r="E34" s="245" t="s">
        <v>542</v>
      </c>
      <c r="F34" s="338">
        <v>218402</v>
      </c>
      <c r="G34" s="244">
        <v>8.52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44362</v>
      </c>
      <c r="B35" s="244">
        <v>532467</v>
      </c>
      <c r="C35" s="245" t="s">
        <v>1032</v>
      </c>
      <c r="D35" s="245" t="s">
        <v>1034</v>
      </c>
      <c r="E35" s="468" t="s">
        <v>543</v>
      </c>
      <c r="F35" s="338">
        <v>226422</v>
      </c>
      <c r="G35" s="244">
        <v>8.5299999999999994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44362</v>
      </c>
      <c r="B36" s="244">
        <v>540134</v>
      </c>
      <c r="C36" s="245" t="s">
        <v>1035</v>
      </c>
      <c r="D36" s="245" t="s">
        <v>1036</v>
      </c>
      <c r="E36" s="245" t="s">
        <v>543</v>
      </c>
      <c r="F36" s="338">
        <v>60000</v>
      </c>
      <c r="G36" s="244">
        <v>4.5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44362</v>
      </c>
      <c r="B37" s="244">
        <v>540134</v>
      </c>
      <c r="C37" s="245" t="s">
        <v>1035</v>
      </c>
      <c r="D37" s="245" t="s">
        <v>1037</v>
      </c>
      <c r="E37" s="468" t="s">
        <v>543</v>
      </c>
      <c r="F37" s="338">
        <v>50000</v>
      </c>
      <c r="G37" s="244">
        <v>4.5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44362</v>
      </c>
      <c r="B38" s="244">
        <v>540134</v>
      </c>
      <c r="C38" s="245" t="s">
        <v>1035</v>
      </c>
      <c r="D38" s="245" t="s">
        <v>1038</v>
      </c>
      <c r="E38" s="245" t="s">
        <v>542</v>
      </c>
      <c r="F38" s="338">
        <v>67000</v>
      </c>
      <c r="G38" s="244">
        <v>4.5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44362</v>
      </c>
      <c r="B39" s="244">
        <v>531861</v>
      </c>
      <c r="C39" s="245" t="s">
        <v>1039</v>
      </c>
      <c r="D39" s="245" t="s">
        <v>1040</v>
      </c>
      <c r="E39" s="468" t="s">
        <v>543</v>
      </c>
      <c r="F39" s="338">
        <v>128000</v>
      </c>
      <c r="G39" s="244">
        <v>25.54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44362</v>
      </c>
      <c r="B40" s="244">
        <v>517170</v>
      </c>
      <c r="C40" s="245" t="s">
        <v>1041</v>
      </c>
      <c r="D40" s="245" t="s">
        <v>1042</v>
      </c>
      <c r="E40" s="468" t="s">
        <v>542</v>
      </c>
      <c r="F40" s="338">
        <v>300000</v>
      </c>
      <c r="G40" s="244">
        <v>12.58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44362</v>
      </c>
      <c r="B41" s="244">
        <v>517170</v>
      </c>
      <c r="C41" s="245" t="s">
        <v>1041</v>
      </c>
      <c r="D41" s="245" t="s">
        <v>1043</v>
      </c>
      <c r="E41" s="245" t="s">
        <v>543</v>
      </c>
      <c r="F41" s="338">
        <v>312000</v>
      </c>
      <c r="G41" s="244">
        <v>12.58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44362</v>
      </c>
      <c r="B42" s="244">
        <v>505523</v>
      </c>
      <c r="C42" s="245" t="s">
        <v>935</v>
      </c>
      <c r="D42" s="245" t="s">
        <v>936</v>
      </c>
      <c r="E42" s="245" t="s">
        <v>543</v>
      </c>
      <c r="F42" s="338">
        <v>776000</v>
      </c>
      <c r="G42" s="244">
        <v>0.48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44362</v>
      </c>
      <c r="B43" s="244">
        <v>539519</v>
      </c>
      <c r="C43" s="245" t="s">
        <v>982</v>
      </c>
      <c r="D43" s="245" t="s">
        <v>1044</v>
      </c>
      <c r="E43" s="468" t="s">
        <v>542</v>
      </c>
      <c r="F43" s="338">
        <v>30000</v>
      </c>
      <c r="G43" s="244">
        <v>24.55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44362</v>
      </c>
      <c r="B44" s="244">
        <v>539519</v>
      </c>
      <c r="C44" s="245" t="s">
        <v>982</v>
      </c>
      <c r="D44" s="245" t="s">
        <v>1044</v>
      </c>
      <c r="E44" s="468" t="s">
        <v>543</v>
      </c>
      <c r="F44" s="338">
        <v>35578</v>
      </c>
      <c r="G44" s="244">
        <v>27.02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44362</v>
      </c>
      <c r="B45" s="244">
        <v>539519</v>
      </c>
      <c r="C45" s="245" t="s">
        <v>982</v>
      </c>
      <c r="D45" s="245" t="s">
        <v>1045</v>
      </c>
      <c r="E45" s="245" t="s">
        <v>543</v>
      </c>
      <c r="F45" s="338">
        <v>32111</v>
      </c>
      <c r="G45" s="244">
        <v>24.55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44362</v>
      </c>
      <c r="B46" s="244">
        <v>539938</v>
      </c>
      <c r="C46" s="245" t="s">
        <v>1046</v>
      </c>
      <c r="D46" s="245" t="s">
        <v>1047</v>
      </c>
      <c r="E46" s="468" t="s">
        <v>542</v>
      </c>
      <c r="F46" s="338">
        <v>26000</v>
      </c>
      <c r="G46" s="244">
        <v>42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44362</v>
      </c>
      <c r="B47" s="244">
        <v>539938</v>
      </c>
      <c r="C47" s="245" t="s">
        <v>1046</v>
      </c>
      <c r="D47" s="245" t="s">
        <v>1048</v>
      </c>
      <c r="E47" s="245" t="s">
        <v>543</v>
      </c>
      <c r="F47" s="338">
        <v>40000</v>
      </c>
      <c r="G47" s="244">
        <v>42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44362</v>
      </c>
      <c r="B48" s="244">
        <v>539289</v>
      </c>
      <c r="C48" s="245" t="s">
        <v>1049</v>
      </c>
      <c r="D48" s="245" t="s">
        <v>1050</v>
      </c>
      <c r="E48" s="468" t="s">
        <v>542</v>
      </c>
      <c r="F48" s="338">
        <v>147593</v>
      </c>
      <c r="G48" s="244">
        <v>95.96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44362</v>
      </c>
      <c r="B49" s="244">
        <v>539289</v>
      </c>
      <c r="C49" s="245" t="s">
        <v>1049</v>
      </c>
      <c r="D49" s="245" t="s">
        <v>1050</v>
      </c>
      <c r="E49" s="468" t="s">
        <v>543</v>
      </c>
      <c r="F49" s="338">
        <v>39633</v>
      </c>
      <c r="G49" s="244">
        <v>96.57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44362</v>
      </c>
      <c r="B50" s="244">
        <v>519003</v>
      </c>
      <c r="C50" s="245" t="s">
        <v>1051</v>
      </c>
      <c r="D50" s="245" t="s">
        <v>1052</v>
      </c>
      <c r="E50" s="245" t="s">
        <v>542</v>
      </c>
      <c r="F50" s="338">
        <v>70497</v>
      </c>
      <c r="G50" s="244">
        <v>141.85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44362</v>
      </c>
      <c r="B51" s="244">
        <v>519003</v>
      </c>
      <c r="C51" s="245" t="s">
        <v>1051</v>
      </c>
      <c r="D51" s="245" t="s">
        <v>1053</v>
      </c>
      <c r="E51" s="245" t="s">
        <v>543</v>
      </c>
      <c r="F51" s="338">
        <v>70497</v>
      </c>
      <c r="G51" s="244">
        <v>141.85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44362</v>
      </c>
      <c r="B52" s="244">
        <v>540900</v>
      </c>
      <c r="C52" s="245" t="s">
        <v>1054</v>
      </c>
      <c r="D52" s="245" t="s">
        <v>1055</v>
      </c>
      <c r="E52" s="245" t="s">
        <v>542</v>
      </c>
      <c r="F52" s="338">
        <v>1101000</v>
      </c>
      <c r="G52" s="244">
        <v>454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44362</v>
      </c>
      <c r="B53" s="244">
        <v>540900</v>
      </c>
      <c r="C53" s="245" t="s">
        <v>1054</v>
      </c>
      <c r="D53" s="245" t="s">
        <v>1056</v>
      </c>
      <c r="E53" s="468" t="s">
        <v>543</v>
      </c>
      <c r="F53" s="338">
        <v>1399114</v>
      </c>
      <c r="G53" s="244">
        <v>454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44362</v>
      </c>
      <c r="B54" s="244">
        <v>540900</v>
      </c>
      <c r="C54" s="245" t="s">
        <v>1054</v>
      </c>
      <c r="D54" s="245" t="s">
        <v>1057</v>
      </c>
      <c r="E54" s="468" t="s">
        <v>543</v>
      </c>
      <c r="F54" s="338">
        <v>2798228</v>
      </c>
      <c r="G54" s="244">
        <v>454.2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44362</v>
      </c>
      <c r="B55" s="244">
        <v>540900</v>
      </c>
      <c r="C55" s="245" t="s">
        <v>1054</v>
      </c>
      <c r="D55" s="245" t="s">
        <v>1058</v>
      </c>
      <c r="E55" s="245" t="s">
        <v>542</v>
      </c>
      <c r="F55" s="338">
        <v>600000</v>
      </c>
      <c r="G55" s="244">
        <v>454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44362</v>
      </c>
      <c r="B56" s="244">
        <v>540900</v>
      </c>
      <c r="C56" s="245" t="s">
        <v>1054</v>
      </c>
      <c r="D56" s="245" t="s">
        <v>1059</v>
      </c>
      <c r="E56" s="245" t="s">
        <v>542</v>
      </c>
      <c r="F56" s="338">
        <v>500000</v>
      </c>
      <c r="G56" s="244">
        <v>454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44362</v>
      </c>
      <c r="B57" s="244">
        <v>540900</v>
      </c>
      <c r="C57" s="245" t="s">
        <v>1054</v>
      </c>
      <c r="D57" s="245" t="s">
        <v>1060</v>
      </c>
      <c r="E57" s="468" t="s">
        <v>542</v>
      </c>
      <c r="F57" s="338">
        <v>621000</v>
      </c>
      <c r="G57" s="244">
        <v>454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44362</v>
      </c>
      <c r="B58" s="244">
        <v>540900</v>
      </c>
      <c r="C58" s="245" t="s">
        <v>1054</v>
      </c>
      <c r="D58" s="245" t="s">
        <v>1061</v>
      </c>
      <c r="E58" s="245" t="s">
        <v>542</v>
      </c>
      <c r="F58" s="338">
        <v>1001000</v>
      </c>
      <c r="G58" s="244">
        <v>454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44362</v>
      </c>
      <c r="B59" s="244">
        <v>540900</v>
      </c>
      <c r="C59" s="245" t="s">
        <v>1054</v>
      </c>
      <c r="D59" s="245" t="s">
        <v>1062</v>
      </c>
      <c r="E59" s="245" t="s">
        <v>542</v>
      </c>
      <c r="F59" s="338">
        <v>373000</v>
      </c>
      <c r="G59" s="244">
        <v>454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44362</v>
      </c>
      <c r="B60" s="244">
        <v>540900</v>
      </c>
      <c r="C60" s="245" t="s">
        <v>1054</v>
      </c>
      <c r="D60" s="245" t="s">
        <v>1063</v>
      </c>
      <c r="E60" s="245" t="s">
        <v>542</v>
      </c>
      <c r="F60" s="338">
        <v>1652000</v>
      </c>
      <c r="G60" s="244">
        <v>454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44362</v>
      </c>
      <c r="B61" s="244">
        <v>540900</v>
      </c>
      <c r="C61" s="245" t="s">
        <v>1054</v>
      </c>
      <c r="D61" s="245" t="s">
        <v>1064</v>
      </c>
      <c r="E61" s="245" t="s">
        <v>543</v>
      </c>
      <c r="F61" s="338">
        <v>3196000</v>
      </c>
      <c r="G61" s="244">
        <v>454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44362</v>
      </c>
      <c r="B62" s="244">
        <v>540243</v>
      </c>
      <c r="C62" s="222" t="s">
        <v>1065</v>
      </c>
      <c r="D62" s="222" t="s">
        <v>1066</v>
      </c>
      <c r="E62" s="245" t="s">
        <v>542</v>
      </c>
      <c r="F62" s="338">
        <v>21000</v>
      </c>
      <c r="G62" s="244">
        <v>21.24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44362</v>
      </c>
      <c r="B63" s="244">
        <v>504378</v>
      </c>
      <c r="C63" s="245" t="s">
        <v>1067</v>
      </c>
      <c r="D63" s="245" t="s">
        <v>1068</v>
      </c>
      <c r="E63" s="245" t="s">
        <v>543</v>
      </c>
      <c r="F63" s="338">
        <v>225614</v>
      </c>
      <c r="G63" s="244">
        <v>6.49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44362</v>
      </c>
      <c r="B64" s="244">
        <v>531254</v>
      </c>
      <c r="C64" s="245" t="s">
        <v>937</v>
      </c>
      <c r="D64" s="245" t="s">
        <v>961</v>
      </c>
      <c r="E64" s="245" t="s">
        <v>542</v>
      </c>
      <c r="F64" s="338">
        <v>50225</v>
      </c>
      <c r="G64" s="244">
        <v>25.5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44362</v>
      </c>
      <c r="B65" s="244">
        <v>531254</v>
      </c>
      <c r="C65" s="245" t="s">
        <v>937</v>
      </c>
      <c r="D65" s="245" t="s">
        <v>938</v>
      </c>
      <c r="E65" s="245" t="s">
        <v>543</v>
      </c>
      <c r="F65" s="338">
        <v>50000</v>
      </c>
      <c r="G65" s="244">
        <v>25.5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44362</v>
      </c>
      <c r="B66" s="244">
        <v>539598</v>
      </c>
      <c r="C66" s="245" t="s">
        <v>1069</v>
      </c>
      <c r="D66" s="245" t="s">
        <v>1070</v>
      </c>
      <c r="E66" s="245" t="s">
        <v>542</v>
      </c>
      <c r="F66" s="338">
        <v>34000</v>
      </c>
      <c r="G66" s="244">
        <v>11.34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44362</v>
      </c>
      <c r="B67" s="244">
        <v>540198</v>
      </c>
      <c r="C67" s="245" t="s">
        <v>1071</v>
      </c>
      <c r="D67" s="245" t="s">
        <v>1072</v>
      </c>
      <c r="E67" s="245" t="s">
        <v>542</v>
      </c>
      <c r="F67" s="338">
        <v>6740</v>
      </c>
      <c r="G67" s="244">
        <v>34.229999999999997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44362</v>
      </c>
      <c r="B68" s="244">
        <v>540198</v>
      </c>
      <c r="C68" s="245" t="s">
        <v>1071</v>
      </c>
      <c r="D68" s="245" t="s">
        <v>1073</v>
      </c>
      <c r="E68" s="245" t="s">
        <v>542</v>
      </c>
      <c r="F68" s="338">
        <v>30340</v>
      </c>
      <c r="G68" s="244">
        <v>34.409999999999997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44362</v>
      </c>
      <c r="B69" s="244">
        <v>540198</v>
      </c>
      <c r="C69" s="245" t="s">
        <v>1071</v>
      </c>
      <c r="D69" s="245" t="s">
        <v>1074</v>
      </c>
      <c r="E69" s="245" t="s">
        <v>542</v>
      </c>
      <c r="F69" s="338">
        <v>42325</v>
      </c>
      <c r="G69" s="244">
        <v>34.409999999999997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44362</v>
      </c>
      <c r="B70" s="244">
        <v>540198</v>
      </c>
      <c r="C70" s="245" t="s">
        <v>1071</v>
      </c>
      <c r="D70" s="245" t="s">
        <v>1074</v>
      </c>
      <c r="E70" s="245" t="s">
        <v>543</v>
      </c>
      <c r="F70" s="338">
        <v>8000</v>
      </c>
      <c r="G70" s="244">
        <v>34.51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44362</v>
      </c>
      <c r="B71" s="244">
        <v>540198</v>
      </c>
      <c r="C71" s="245" t="s">
        <v>1071</v>
      </c>
      <c r="D71" s="245" t="s">
        <v>1072</v>
      </c>
      <c r="E71" s="245" t="s">
        <v>543</v>
      </c>
      <c r="F71" s="338">
        <v>51368</v>
      </c>
      <c r="G71" s="244">
        <v>34.299999999999997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44362</v>
      </c>
      <c r="B72" s="244">
        <v>539291</v>
      </c>
      <c r="C72" s="245" t="s">
        <v>956</v>
      </c>
      <c r="D72" s="245" t="s">
        <v>983</v>
      </c>
      <c r="E72" s="245" t="s">
        <v>542</v>
      </c>
      <c r="F72" s="338">
        <v>63876</v>
      </c>
      <c r="G72" s="244">
        <v>19.399999999999999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44362</v>
      </c>
      <c r="B73" s="244">
        <v>539291</v>
      </c>
      <c r="C73" s="245" t="s">
        <v>956</v>
      </c>
      <c r="D73" s="245" t="s">
        <v>983</v>
      </c>
      <c r="E73" s="245" t="s">
        <v>543</v>
      </c>
      <c r="F73" s="338">
        <v>66708</v>
      </c>
      <c r="G73" s="244">
        <v>19.399999999999999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44362</v>
      </c>
      <c r="B74" s="244">
        <v>539291</v>
      </c>
      <c r="C74" s="245" t="s">
        <v>956</v>
      </c>
      <c r="D74" s="245" t="s">
        <v>957</v>
      </c>
      <c r="E74" s="245" t="s">
        <v>543</v>
      </c>
      <c r="F74" s="338">
        <v>31800</v>
      </c>
      <c r="G74" s="244">
        <v>19.399999999999999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44362</v>
      </c>
      <c r="B75" s="244">
        <v>539291</v>
      </c>
      <c r="C75" s="245" t="s">
        <v>956</v>
      </c>
      <c r="D75" s="245" t="s">
        <v>984</v>
      </c>
      <c r="E75" s="245" t="s">
        <v>542</v>
      </c>
      <c r="F75" s="338">
        <v>18800</v>
      </c>
      <c r="G75" s="244">
        <v>19.399999999999999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44362</v>
      </c>
      <c r="B76" s="244">
        <v>539291</v>
      </c>
      <c r="C76" s="245" t="s">
        <v>956</v>
      </c>
      <c r="D76" s="245" t="s">
        <v>984</v>
      </c>
      <c r="E76" s="245" t="s">
        <v>543</v>
      </c>
      <c r="F76" s="338">
        <v>17000</v>
      </c>
      <c r="G76" s="244">
        <v>19.399999999999999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44362</v>
      </c>
      <c r="B77" s="244">
        <v>532911</v>
      </c>
      <c r="C77" s="245" t="s">
        <v>958</v>
      </c>
      <c r="D77" s="245" t="s">
        <v>985</v>
      </c>
      <c r="E77" s="245" t="s">
        <v>543</v>
      </c>
      <c r="F77" s="338">
        <v>400000</v>
      </c>
      <c r="G77" s="244">
        <v>10.42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44362</v>
      </c>
      <c r="B78" s="244">
        <v>538646</v>
      </c>
      <c r="C78" s="245" t="s">
        <v>1075</v>
      </c>
      <c r="D78" s="245" t="s">
        <v>1076</v>
      </c>
      <c r="E78" s="245" t="s">
        <v>542</v>
      </c>
      <c r="F78" s="338">
        <v>104992</v>
      </c>
      <c r="G78" s="244">
        <v>20.52</v>
      </c>
      <c r="H78" s="315" t="s">
        <v>305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44362</v>
      </c>
      <c r="B79" s="244">
        <v>538646</v>
      </c>
      <c r="C79" s="245" t="s">
        <v>1075</v>
      </c>
      <c r="D79" s="245" t="s">
        <v>1077</v>
      </c>
      <c r="E79" s="245" t="s">
        <v>543</v>
      </c>
      <c r="F79" s="338">
        <v>100000</v>
      </c>
      <c r="G79" s="244">
        <v>20.52</v>
      </c>
      <c r="H79" s="315" t="s">
        <v>305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44362</v>
      </c>
      <c r="B80" s="244">
        <v>543285</v>
      </c>
      <c r="C80" s="245" t="s">
        <v>1078</v>
      </c>
      <c r="D80" s="245" t="s">
        <v>1079</v>
      </c>
      <c r="E80" s="245" t="s">
        <v>542</v>
      </c>
      <c r="F80" s="338">
        <v>36000</v>
      </c>
      <c r="G80" s="244">
        <v>19.989999999999998</v>
      </c>
      <c r="H80" s="315" t="s">
        <v>305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44362</v>
      </c>
      <c r="B81" s="244">
        <v>543285</v>
      </c>
      <c r="C81" s="245" t="s">
        <v>1078</v>
      </c>
      <c r="D81" s="245" t="s">
        <v>1080</v>
      </c>
      <c r="E81" s="245" t="s">
        <v>543</v>
      </c>
      <c r="F81" s="338">
        <v>30000</v>
      </c>
      <c r="G81" s="244">
        <v>20</v>
      </c>
      <c r="H81" s="315" t="s">
        <v>305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44362</v>
      </c>
      <c r="B82" s="244">
        <v>539673</v>
      </c>
      <c r="C82" s="245" t="s">
        <v>959</v>
      </c>
      <c r="D82" s="245" t="s">
        <v>960</v>
      </c>
      <c r="E82" s="245" t="s">
        <v>542</v>
      </c>
      <c r="F82" s="338">
        <v>14000</v>
      </c>
      <c r="G82" s="244">
        <v>8.01</v>
      </c>
      <c r="H82" s="315" t="s">
        <v>305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44362</v>
      </c>
      <c r="B83" s="244">
        <v>539673</v>
      </c>
      <c r="C83" s="245" t="s">
        <v>959</v>
      </c>
      <c r="D83" s="245" t="s">
        <v>1081</v>
      </c>
      <c r="E83" s="245" t="s">
        <v>543</v>
      </c>
      <c r="F83" s="338">
        <v>43757</v>
      </c>
      <c r="G83" s="244">
        <v>7.57</v>
      </c>
      <c r="H83" s="315" t="s">
        <v>305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44362</v>
      </c>
      <c r="B84" s="244">
        <v>539673</v>
      </c>
      <c r="C84" s="245" t="s">
        <v>959</v>
      </c>
      <c r="D84" s="245" t="s">
        <v>1082</v>
      </c>
      <c r="E84" s="245" t="s">
        <v>542</v>
      </c>
      <c r="F84" s="338">
        <v>8169</v>
      </c>
      <c r="G84" s="244">
        <v>7.27</v>
      </c>
      <c r="H84" s="315" t="s">
        <v>305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44362</v>
      </c>
      <c r="B85" s="244">
        <v>539561</v>
      </c>
      <c r="C85" s="245" t="s">
        <v>986</v>
      </c>
      <c r="D85" s="245" t="s">
        <v>987</v>
      </c>
      <c r="E85" s="245" t="s">
        <v>543</v>
      </c>
      <c r="F85" s="338">
        <v>100000</v>
      </c>
      <c r="G85" s="244">
        <v>100.46</v>
      </c>
      <c r="H85" s="315" t="s">
        <v>305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44362</v>
      </c>
      <c r="B86" s="244">
        <v>519191</v>
      </c>
      <c r="C86" s="245" t="s">
        <v>1083</v>
      </c>
      <c r="D86" s="245" t="s">
        <v>1084</v>
      </c>
      <c r="E86" s="245" t="s">
        <v>543</v>
      </c>
      <c r="F86" s="338">
        <v>30822</v>
      </c>
      <c r="G86" s="244">
        <v>26.73</v>
      </c>
      <c r="H86" s="315" t="s">
        <v>305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44362</v>
      </c>
      <c r="B87" s="244">
        <v>519191</v>
      </c>
      <c r="C87" s="245" t="s">
        <v>1083</v>
      </c>
      <c r="D87" s="245" t="s">
        <v>1085</v>
      </c>
      <c r="E87" s="245" t="s">
        <v>543</v>
      </c>
      <c r="F87" s="338">
        <v>40650</v>
      </c>
      <c r="G87" s="244">
        <v>26.33</v>
      </c>
      <c r="H87" s="315" t="s">
        <v>305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44362</v>
      </c>
      <c r="B88" s="244">
        <v>523445</v>
      </c>
      <c r="C88" s="245" t="s">
        <v>940</v>
      </c>
      <c r="D88" s="245" t="s">
        <v>995</v>
      </c>
      <c r="E88" s="245" t="s">
        <v>542</v>
      </c>
      <c r="F88" s="338">
        <v>86315</v>
      </c>
      <c r="G88" s="244">
        <v>695.32</v>
      </c>
      <c r="H88" s="315" t="s">
        <v>305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44362</v>
      </c>
      <c r="B89" s="244">
        <v>523445</v>
      </c>
      <c r="C89" s="245" t="s">
        <v>940</v>
      </c>
      <c r="D89" s="245" t="s">
        <v>995</v>
      </c>
      <c r="E89" s="245" t="s">
        <v>543</v>
      </c>
      <c r="F89" s="338">
        <v>86638</v>
      </c>
      <c r="G89" s="244">
        <v>696.5</v>
      </c>
      <c r="H89" s="315" t="s">
        <v>305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44362</v>
      </c>
      <c r="B90" s="244">
        <v>540821</v>
      </c>
      <c r="C90" s="245" t="s">
        <v>1086</v>
      </c>
      <c r="D90" s="245" t="s">
        <v>1087</v>
      </c>
      <c r="E90" s="245" t="s">
        <v>542</v>
      </c>
      <c r="F90" s="338">
        <v>110863</v>
      </c>
      <c r="G90" s="244">
        <v>11</v>
      </c>
      <c r="H90" s="315" t="s">
        <v>305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44362</v>
      </c>
      <c r="B91" s="244">
        <v>540821</v>
      </c>
      <c r="C91" s="245" t="s">
        <v>1086</v>
      </c>
      <c r="D91" s="245" t="s">
        <v>1088</v>
      </c>
      <c r="E91" s="245" t="s">
        <v>543</v>
      </c>
      <c r="F91" s="338">
        <v>110863</v>
      </c>
      <c r="G91" s="244">
        <v>11</v>
      </c>
      <c r="H91" s="315" t="s">
        <v>305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44362</v>
      </c>
      <c r="B92" s="244">
        <v>539526</v>
      </c>
      <c r="C92" s="245" t="s">
        <v>1089</v>
      </c>
      <c r="D92" s="245" t="s">
        <v>1090</v>
      </c>
      <c r="E92" s="245" t="s">
        <v>542</v>
      </c>
      <c r="F92" s="338">
        <v>1180000</v>
      </c>
      <c r="G92" s="244">
        <v>0.82</v>
      </c>
      <c r="H92" s="315" t="s">
        <v>305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44362</v>
      </c>
      <c r="B93" s="244">
        <v>539526</v>
      </c>
      <c r="C93" s="245" t="s">
        <v>1089</v>
      </c>
      <c r="D93" s="245" t="s">
        <v>1090</v>
      </c>
      <c r="E93" s="245" t="s">
        <v>543</v>
      </c>
      <c r="F93" s="338">
        <v>780000</v>
      </c>
      <c r="G93" s="244">
        <v>0.83</v>
      </c>
      <c r="H93" s="315" t="s">
        <v>305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44362</v>
      </c>
      <c r="B94" s="244">
        <v>539526</v>
      </c>
      <c r="C94" s="245" t="s">
        <v>1089</v>
      </c>
      <c r="D94" s="245" t="s">
        <v>1091</v>
      </c>
      <c r="E94" s="245" t="s">
        <v>543</v>
      </c>
      <c r="F94" s="338">
        <v>1687283</v>
      </c>
      <c r="G94" s="244">
        <v>0.82</v>
      </c>
      <c r="H94" s="315" t="s">
        <v>305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44362</v>
      </c>
      <c r="B95" s="244">
        <v>540259</v>
      </c>
      <c r="C95" s="245" t="s">
        <v>1092</v>
      </c>
      <c r="D95" s="245" t="s">
        <v>1093</v>
      </c>
      <c r="E95" s="245" t="s">
        <v>542</v>
      </c>
      <c r="F95" s="338">
        <v>148117</v>
      </c>
      <c r="G95" s="244">
        <v>10.050000000000001</v>
      </c>
      <c r="H95" s="315" t="s">
        <v>305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44362</v>
      </c>
      <c r="B96" s="244">
        <v>540259</v>
      </c>
      <c r="C96" s="245" t="s">
        <v>1092</v>
      </c>
      <c r="D96" s="245" t="s">
        <v>1093</v>
      </c>
      <c r="E96" s="245" t="s">
        <v>543</v>
      </c>
      <c r="F96" s="338">
        <v>148117</v>
      </c>
      <c r="G96" s="244">
        <v>10.36</v>
      </c>
      <c r="H96" s="315" t="s">
        <v>305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44362</v>
      </c>
      <c r="B97" s="244">
        <v>540259</v>
      </c>
      <c r="C97" s="245" t="s">
        <v>1092</v>
      </c>
      <c r="D97" s="245" t="s">
        <v>1094</v>
      </c>
      <c r="E97" s="245" t="s">
        <v>543</v>
      </c>
      <c r="F97" s="338">
        <v>250000</v>
      </c>
      <c r="G97" s="244">
        <v>10.02</v>
      </c>
      <c r="H97" s="315" t="s">
        <v>305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44362</v>
      </c>
      <c r="B98" s="244">
        <v>532007</v>
      </c>
      <c r="C98" s="245" t="s">
        <v>1095</v>
      </c>
      <c r="D98" s="245" t="s">
        <v>1096</v>
      </c>
      <c r="E98" s="245" t="s">
        <v>542</v>
      </c>
      <c r="F98" s="338">
        <v>58900</v>
      </c>
      <c r="G98" s="244">
        <v>3.88</v>
      </c>
      <c r="H98" s="315" t="s">
        <v>305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44362</v>
      </c>
      <c r="B99" s="244">
        <v>523756</v>
      </c>
      <c r="C99" s="245" t="s">
        <v>1097</v>
      </c>
      <c r="D99" s="245" t="s">
        <v>1098</v>
      </c>
      <c r="E99" s="245" t="s">
        <v>542</v>
      </c>
      <c r="F99" s="338">
        <v>2725</v>
      </c>
      <c r="G99" s="244">
        <v>9.85</v>
      </c>
      <c r="H99" s="315" t="s">
        <v>305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44362</v>
      </c>
      <c r="B100" s="244">
        <v>523756</v>
      </c>
      <c r="C100" s="245" t="s">
        <v>1097</v>
      </c>
      <c r="D100" s="245" t="s">
        <v>1098</v>
      </c>
      <c r="E100" s="245" t="s">
        <v>543</v>
      </c>
      <c r="F100" s="338">
        <v>3972725</v>
      </c>
      <c r="G100" s="244">
        <v>9.8699999999999992</v>
      </c>
      <c r="H100" s="315" t="s">
        <v>305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44362</v>
      </c>
      <c r="B101" s="244">
        <v>539026</v>
      </c>
      <c r="C101" s="245" t="s">
        <v>1099</v>
      </c>
      <c r="D101" s="245" t="s">
        <v>1100</v>
      </c>
      <c r="E101" s="245" t="s">
        <v>542</v>
      </c>
      <c r="F101" s="338">
        <v>52000</v>
      </c>
      <c r="G101" s="244">
        <v>11.19</v>
      </c>
      <c r="H101" s="315" t="s">
        <v>305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44362</v>
      </c>
      <c r="B102" s="244">
        <v>539026</v>
      </c>
      <c r="C102" s="245" t="s">
        <v>1099</v>
      </c>
      <c r="D102" s="245" t="s">
        <v>988</v>
      </c>
      <c r="E102" s="245" t="s">
        <v>543</v>
      </c>
      <c r="F102" s="338">
        <v>40000</v>
      </c>
      <c r="G102" s="244">
        <v>11.08</v>
      </c>
      <c r="H102" s="315" t="s">
        <v>305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44362</v>
      </c>
      <c r="B103" s="244">
        <v>526133</v>
      </c>
      <c r="C103" s="245" t="s">
        <v>1101</v>
      </c>
      <c r="D103" s="245" t="s">
        <v>1102</v>
      </c>
      <c r="E103" s="245" t="s">
        <v>543</v>
      </c>
      <c r="F103" s="338">
        <v>113910</v>
      </c>
      <c r="G103" s="244">
        <v>6.06</v>
      </c>
      <c r="H103" s="315" t="s">
        <v>305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44362</v>
      </c>
      <c r="B104" s="244">
        <v>533644</v>
      </c>
      <c r="C104" s="245" t="s">
        <v>1103</v>
      </c>
      <c r="D104" s="245" t="s">
        <v>1104</v>
      </c>
      <c r="E104" s="245" t="s">
        <v>542</v>
      </c>
      <c r="F104" s="338">
        <v>100000</v>
      </c>
      <c r="G104" s="244">
        <v>3.25</v>
      </c>
      <c r="H104" s="315" t="s">
        <v>305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44362</v>
      </c>
      <c r="B105" s="244">
        <v>533644</v>
      </c>
      <c r="C105" s="245" t="s">
        <v>1103</v>
      </c>
      <c r="D105" s="245" t="s">
        <v>1104</v>
      </c>
      <c r="E105" s="245" t="s">
        <v>543</v>
      </c>
      <c r="F105" s="338">
        <v>1169988</v>
      </c>
      <c r="G105" s="244">
        <v>3.25</v>
      </c>
      <c r="H105" s="315" t="s">
        <v>305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44362</v>
      </c>
      <c r="B106" s="244">
        <v>513216</v>
      </c>
      <c r="C106" s="245" t="s">
        <v>890</v>
      </c>
      <c r="D106" s="245" t="s">
        <v>996</v>
      </c>
      <c r="E106" s="245" t="s">
        <v>542</v>
      </c>
      <c r="F106" s="338">
        <v>843500</v>
      </c>
      <c r="G106" s="244">
        <v>6.93</v>
      </c>
      <c r="H106" s="315" t="s">
        <v>305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44362</v>
      </c>
      <c r="B107" s="244">
        <v>513216</v>
      </c>
      <c r="C107" s="245" t="s">
        <v>890</v>
      </c>
      <c r="D107" s="245" t="s">
        <v>996</v>
      </c>
      <c r="E107" s="245" t="s">
        <v>543</v>
      </c>
      <c r="F107" s="338">
        <v>843500</v>
      </c>
      <c r="G107" s="244">
        <v>7.07</v>
      </c>
      <c r="H107" s="315" t="s">
        <v>305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44362</v>
      </c>
      <c r="B108" s="244" t="s">
        <v>1105</v>
      </c>
      <c r="C108" s="245" t="s">
        <v>1106</v>
      </c>
      <c r="D108" s="245" t="s">
        <v>1107</v>
      </c>
      <c r="E108" s="245" t="s">
        <v>542</v>
      </c>
      <c r="F108" s="338">
        <v>1293054</v>
      </c>
      <c r="G108" s="244">
        <v>230.7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44362</v>
      </c>
      <c r="B109" s="244" t="s">
        <v>69</v>
      </c>
      <c r="C109" s="245" t="s">
        <v>1108</v>
      </c>
      <c r="D109" s="245" t="s">
        <v>920</v>
      </c>
      <c r="E109" s="245" t="s">
        <v>542</v>
      </c>
      <c r="F109" s="338">
        <v>18205664</v>
      </c>
      <c r="G109" s="244">
        <v>70.3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44362</v>
      </c>
      <c r="B110" s="244" t="s">
        <v>1109</v>
      </c>
      <c r="C110" s="245" t="s">
        <v>1110</v>
      </c>
      <c r="D110" s="245" t="s">
        <v>845</v>
      </c>
      <c r="E110" s="245" t="s">
        <v>542</v>
      </c>
      <c r="F110" s="338">
        <v>374149</v>
      </c>
      <c r="G110" s="244">
        <v>62.47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44362</v>
      </c>
      <c r="B111" s="244" t="s">
        <v>320</v>
      </c>
      <c r="C111" s="245" t="s">
        <v>1111</v>
      </c>
      <c r="D111" s="245" t="s">
        <v>845</v>
      </c>
      <c r="E111" s="245" t="s">
        <v>542</v>
      </c>
      <c r="F111" s="338">
        <v>159313</v>
      </c>
      <c r="G111" s="244">
        <v>664.01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44362</v>
      </c>
      <c r="B112" s="244" t="s">
        <v>320</v>
      </c>
      <c r="C112" s="245" t="s">
        <v>1111</v>
      </c>
      <c r="D112" s="245" t="s">
        <v>939</v>
      </c>
      <c r="E112" s="245" t="s">
        <v>542</v>
      </c>
      <c r="F112" s="338">
        <v>169460</v>
      </c>
      <c r="G112" s="244">
        <v>664.21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44362</v>
      </c>
      <c r="B113" s="244" t="s">
        <v>1112</v>
      </c>
      <c r="C113" s="245" t="s">
        <v>1113</v>
      </c>
      <c r="D113" s="245" t="s">
        <v>1114</v>
      </c>
      <c r="E113" s="245" t="s">
        <v>542</v>
      </c>
      <c r="F113" s="338">
        <v>395763</v>
      </c>
      <c r="G113" s="244">
        <v>46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44362</v>
      </c>
      <c r="B114" s="244" t="s">
        <v>1115</v>
      </c>
      <c r="C114" s="245" t="s">
        <v>1116</v>
      </c>
      <c r="D114" s="245" t="s">
        <v>1114</v>
      </c>
      <c r="E114" s="245" t="s">
        <v>542</v>
      </c>
      <c r="F114" s="338">
        <v>395763</v>
      </c>
      <c r="G114" s="244">
        <v>84.6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44362</v>
      </c>
      <c r="B115" s="244" t="s">
        <v>962</v>
      </c>
      <c r="C115" s="245" t="s">
        <v>963</v>
      </c>
      <c r="D115" s="245" t="s">
        <v>845</v>
      </c>
      <c r="E115" s="245" t="s">
        <v>542</v>
      </c>
      <c r="F115" s="338">
        <v>176794</v>
      </c>
      <c r="G115" s="244">
        <v>430.86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44362</v>
      </c>
      <c r="B116" s="244" t="s">
        <v>1117</v>
      </c>
      <c r="C116" s="245" t="s">
        <v>1118</v>
      </c>
      <c r="D116" s="245" t="s">
        <v>1119</v>
      </c>
      <c r="E116" s="245" t="s">
        <v>542</v>
      </c>
      <c r="F116" s="338">
        <v>204000</v>
      </c>
      <c r="G116" s="244">
        <v>9.7899999999999991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44362</v>
      </c>
      <c r="B117" s="244" t="s">
        <v>1117</v>
      </c>
      <c r="C117" s="245" t="s">
        <v>1118</v>
      </c>
      <c r="D117" s="245" t="s">
        <v>1120</v>
      </c>
      <c r="E117" s="245" t="s">
        <v>542</v>
      </c>
      <c r="F117" s="338">
        <v>204000</v>
      </c>
      <c r="G117" s="244">
        <v>9.82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44362</v>
      </c>
      <c r="B118" s="244" t="s">
        <v>115</v>
      </c>
      <c r="C118" s="245" t="s">
        <v>921</v>
      </c>
      <c r="D118" s="245" t="s">
        <v>920</v>
      </c>
      <c r="E118" s="245" t="s">
        <v>542</v>
      </c>
      <c r="F118" s="338">
        <v>2498617</v>
      </c>
      <c r="G118" s="244">
        <v>307.69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44362</v>
      </c>
      <c r="B119" s="244" t="s">
        <v>115</v>
      </c>
      <c r="C119" s="245" t="s">
        <v>921</v>
      </c>
      <c r="D119" s="245" t="s">
        <v>939</v>
      </c>
      <c r="E119" s="245" t="s">
        <v>542</v>
      </c>
      <c r="F119" s="338">
        <v>2506178</v>
      </c>
      <c r="G119" s="244">
        <v>307.7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44362</v>
      </c>
      <c r="B120" s="244" t="s">
        <v>1121</v>
      </c>
      <c r="C120" s="245" t="s">
        <v>1122</v>
      </c>
      <c r="D120" s="245" t="s">
        <v>1123</v>
      </c>
      <c r="E120" s="245" t="s">
        <v>542</v>
      </c>
      <c r="F120" s="338">
        <v>104253</v>
      </c>
      <c r="G120" s="244">
        <v>88.82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44362</v>
      </c>
      <c r="B121" s="244" t="s">
        <v>407</v>
      </c>
      <c r="C121" s="245" t="s">
        <v>1124</v>
      </c>
      <c r="D121" s="245" t="s">
        <v>1125</v>
      </c>
      <c r="E121" s="245" t="s">
        <v>542</v>
      </c>
      <c r="F121" s="338">
        <v>1479120</v>
      </c>
      <c r="G121" s="244">
        <v>61.58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44362</v>
      </c>
      <c r="B122" s="244" t="s">
        <v>408</v>
      </c>
      <c r="C122" s="245" t="s">
        <v>990</v>
      </c>
      <c r="D122" s="245" t="s">
        <v>845</v>
      </c>
      <c r="E122" s="245" t="s">
        <v>542</v>
      </c>
      <c r="F122" s="338">
        <v>1922406</v>
      </c>
      <c r="G122" s="244">
        <v>139.47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44362</v>
      </c>
      <c r="B123" s="244" t="s">
        <v>408</v>
      </c>
      <c r="C123" s="245" t="s">
        <v>990</v>
      </c>
      <c r="D123" s="245" t="s">
        <v>939</v>
      </c>
      <c r="E123" s="245" t="s">
        <v>542</v>
      </c>
      <c r="F123" s="338">
        <v>1458580</v>
      </c>
      <c r="G123" s="244">
        <v>139.59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44362</v>
      </c>
      <c r="B124" s="244" t="s">
        <v>130</v>
      </c>
      <c r="C124" s="245" t="s">
        <v>1126</v>
      </c>
      <c r="D124" s="245" t="s">
        <v>845</v>
      </c>
      <c r="E124" s="245" t="s">
        <v>542</v>
      </c>
      <c r="F124" s="338">
        <v>490983</v>
      </c>
      <c r="G124" s="244">
        <v>990.81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44362</v>
      </c>
      <c r="B125" s="244" t="s">
        <v>130</v>
      </c>
      <c r="C125" s="245" t="s">
        <v>1126</v>
      </c>
      <c r="D125" s="245" t="s">
        <v>939</v>
      </c>
      <c r="E125" s="245" t="s">
        <v>542</v>
      </c>
      <c r="F125" s="338">
        <v>582199</v>
      </c>
      <c r="G125" s="244">
        <v>992.72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44362</v>
      </c>
      <c r="B126" s="244" t="s">
        <v>1127</v>
      </c>
      <c r="C126" s="245" t="s">
        <v>1128</v>
      </c>
      <c r="D126" s="245" t="s">
        <v>919</v>
      </c>
      <c r="E126" s="245" t="s">
        <v>542</v>
      </c>
      <c r="F126" s="338">
        <v>36384</v>
      </c>
      <c r="G126" s="244">
        <v>318.07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44362</v>
      </c>
      <c r="B127" s="244" t="s">
        <v>1127</v>
      </c>
      <c r="C127" s="245" t="s">
        <v>1128</v>
      </c>
      <c r="D127" s="245" t="s">
        <v>939</v>
      </c>
      <c r="E127" s="245" t="s">
        <v>542</v>
      </c>
      <c r="F127" s="338">
        <v>41140</v>
      </c>
      <c r="G127" s="244">
        <v>316.33999999999997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44362</v>
      </c>
      <c r="B128" s="244" t="s">
        <v>1129</v>
      </c>
      <c r="C128" s="245" t="s">
        <v>1130</v>
      </c>
      <c r="D128" s="245" t="s">
        <v>841</v>
      </c>
      <c r="E128" s="245" t="s">
        <v>542</v>
      </c>
      <c r="F128" s="338">
        <v>712534</v>
      </c>
      <c r="G128" s="244">
        <v>96.02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44362</v>
      </c>
      <c r="B129" s="244" t="s">
        <v>1129</v>
      </c>
      <c r="C129" s="245" t="s">
        <v>1130</v>
      </c>
      <c r="D129" s="245" t="s">
        <v>1131</v>
      </c>
      <c r="E129" s="245" t="s">
        <v>542</v>
      </c>
      <c r="F129" s="338">
        <v>200000</v>
      </c>
      <c r="G129" s="244">
        <v>95.9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44362</v>
      </c>
      <c r="B130" s="244" t="s">
        <v>1129</v>
      </c>
      <c r="C130" s="245" t="s">
        <v>1130</v>
      </c>
      <c r="D130" s="245" t="s">
        <v>1132</v>
      </c>
      <c r="E130" s="245" t="s">
        <v>542</v>
      </c>
      <c r="F130" s="338">
        <v>39633</v>
      </c>
      <c r="G130" s="244">
        <v>96.45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44362</v>
      </c>
      <c r="B131" s="244" t="s">
        <v>991</v>
      </c>
      <c r="C131" s="245" t="s">
        <v>992</v>
      </c>
      <c r="D131" s="245" t="s">
        <v>1133</v>
      </c>
      <c r="E131" s="245" t="s">
        <v>542</v>
      </c>
      <c r="F131" s="338">
        <v>2900172</v>
      </c>
      <c r="G131" s="244">
        <v>93.75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44362</v>
      </c>
      <c r="B132" s="244" t="s">
        <v>991</v>
      </c>
      <c r="C132" s="245" t="s">
        <v>992</v>
      </c>
      <c r="D132" s="245" t="s">
        <v>845</v>
      </c>
      <c r="E132" s="245" t="s">
        <v>542</v>
      </c>
      <c r="F132" s="338">
        <v>3004279</v>
      </c>
      <c r="G132" s="244">
        <v>93.18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44362</v>
      </c>
      <c r="B133" s="244" t="s">
        <v>1134</v>
      </c>
      <c r="C133" s="245" t="s">
        <v>1135</v>
      </c>
      <c r="D133" s="245" t="s">
        <v>1136</v>
      </c>
      <c r="E133" s="245" t="s">
        <v>542</v>
      </c>
      <c r="F133" s="338">
        <v>142633</v>
      </c>
      <c r="G133" s="244">
        <v>65.33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44362</v>
      </c>
      <c r="B134" s="244" t="s">
        <v>1137</v>
      </c>
      <c r="C134" s="245" t="s">
        <v>1138</v>
      </c>
      <c r="D134" s="245" t="s">
        <v>1139</v>
      </c>
      <c r="E134" s="245" t="s">
        <v>542</v>
      </c>
      <c r="F134" s="338">
        <v>155358</v>
      </c>
      <c r="G134" s="244">
        <v>59.77</v>
      </c>
      <c r="H134" s="315" t="s">
        <v>836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44362</v>
      </c>
      <c r="B135" s="244" t="s">
        <v>1137</v>
      </c>
      <c r="C135" s="245" t="s">
        <v>1138</v>
      </c>
      <c r="D135" s="245" t="s">
        <v>1104</v>
      </c>
      <c r="E135" s="245" t="s">
        <v>542</v>
      </c>
      <c r="F135" s="338">
        <v>127989</v>
      </c>
      <c r="G135" s="244">
        <v>59.96</v>
      </c>
      <c r="H135" s="315" t="s">
        <v>836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44362</v>
      </c>
      <c r="B136" s="244" t="s">
        <v>1140</v>
      </c>
      <c r="C136" s="245" t="s">
        <v>1141</v>
      </c>
      <c r="D136" s="245" t="s">
        <v>1142</v>
      </c>
      <c r="E136" s="245" t="s">
        <v>542</v>
      </c>
      <c r="F136" s="338">
        <v>90000</v>
      </c>
      <c r="G136" s="244">
        <v>55.87</v>
      </c>
      <c r="H136" s="315" t="s">
        <v>836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44362</v>
      </c>
      <c r="B137" s="244" t="s">
        <v>922</v>
      </c>
      <c r="C137" s="245" t="s">
        <v>923</v>
      </c>
      <c r="D137" s="245" t="s">
        <v>1143</v>
      </c>
      <c r="E137" s="245" t="s">
        <v>542</v>
      </c>
      <c r="F137" s="338">
        <v>1200000</v>
      </c>
      <c r="G137" s="244">
        <v>9.6999999999999993</v>
      </c>
      <c r="H137" s="315" t="s">
        <v>836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44362</v>
      </c>
      <c r="B138" s="244" t="s">
        <v>922</v>
      </c>
      <c r="C138" s="245" t="s">
        <v>923</v>
      </c>
      <c r="D138" s="245" t="s">
        <v>867</v>
      </c>
      <c r="E138" s="245" t="s">
        <v>542</v>
      </c>
      <c r="F138" s="338">
        <v>3670524</v>
      </c>
      <c r="G138" s="244">
        <v>10.17</v>
      </c>
      <c r="H138" s="315" t="s">
        <v>836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44362</v>
      </c>
      <c r="B139" s="244" t="s">
        <v>468</v>
      </c>
      <c r="C139" s="245" t="s">
        <v>1144</v>
      </c>
      <c r="D139" s="245" t="s">
        <v>845</v>
      </c>
      <c r="E139" s="245" t="s">
        <v>542</v>
      </c>
      <c r="F139" s="338">
        <v>1909144</v>
      </c>
      <c r="G139" s="244">
        <v>196.92</v>
      </c>
      <c r="H139" s="315" t="s">
        <v>836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44362</v>
      </c>
      <c r="B140" s="244" t="s">
        <v>1145</v>
      </c>
      <c r="C140" s="245" t="s">
        <v>1146</v>
      </c>
      <c r="D140" s="245" t="s">
        <v>1147</v>
      </c>
      <c r="E140" s="245" t="s">
        <v>542</v>
      </c>
      <c r="F140" s="338">
        <v>1798657</v>
      </c>
      <c r="G140" s="244">
        <v>0.49</v>
      </c>
      <c r="H140" s="315" t="s">
        <v>836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44362</v>
      </c>
      <c r="B141" s="244" t="s">
        <v>940</v>
      </c>
      <c r="C141" s="245" t="s">
        <v>941</v>
      </c>
      <c r="D141" s="245" t="s">
        <v>1148</v>
      </c>
      <c r="E141" s="245" t="s">
        <v>542</v>
      </c>
      <c r="F141" s="338">
        <v>133093</v>
      </c>
      <c r="G141" s="244">
        <v>701.07</v>
      </c>
      <c r="H141" s="315" t="s">
        <v>836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44362</v>
      </c>
      <c r="B142" s="244" t="s">
        <v>940</v>
      </c>
      <c r="C142" s="245" t="s">
        <v>941</v>
      </c>
      <c r="D142" s="245" t="s">
        <v>964</v>
      </c>
      <c r="E142" s="245" t="s">
        <v>542</v>
      </c>
      <c r="F142" s="338">
        <v>135064</v>
      </c>
      <c r="G142" s="244">
        <v>744</v>
      </c>
      <c r="H142" s="315" t="s">
        <v>836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44362</v>
      </c>
      <c r="B143" s="244" t="s">
        <v>940</v>
      </c>
      <c r="C143" s="245" t="s">
        <v>941</v>
      </c>
      <c r="D143" s="245" t="s">
        <v>845</v>
      </c>
      <c r="E143" s="245" t="s">
        <v>542</v>
      </c>
      <c r="F143" s="338">
        <v>405968</v>
      </c>
      <c r="G143" s="244">
        <v>680.89</v>
      </c>
      <c r="H143" s="315" t="s">
        <v>836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44362</v>
      </c>
      <c r="B144" s="244" t="s">
        <v>940</v>
      </c>
      <c r="C144" s="245" t="s">
        <v>941</v>
      </c>
      <c r="D144" s="245" t="s">
        <v>994</v>
      </c>
      <c r="E144" s="245" t="s">
        <v>542</v>
      </c>
      <c r="F144" s="338">
        <v>134301</v>
      </c>
      <c r="G144" s="244">
        <v>699.11</v>
      </c>
      <c r="H144" s="315" t="s">
        <v>836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44362</v>
      </c>
      <c r="B145" s="244" t="s">
        <v>940</v>
      </c>
      <c r="C145" s="245" t="s">
        <v>941</v>
      </c>
      <c r="D145" s="245" t="s">
        <v>919</v>
      </c>
      <c r="E145" s="245" t="s">
        <v>542</v>
      </c>
      <c r="F145" s="338">
        <v>175826</v>
      </c>
      <c r="G145" s="244">
        <v>699.4</v>
      </c>
      <c r="H145" s="315" t="s">
        <v>836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44362</v>
      </c>
      <c r="B146" s="244" t="s">
        <v>940</v>
      </c>
      <c r="C146" s="245" t="s">
        <v>941</v>
      </c>
      <c r="D146" s="245" t="s">
        <v>939</v>
      </c>
      <c r="E146" s="245" t="s">
        <v>542</v>
      </c>
      <c r="F146" s="338">
        <v>425146</v>
      </c>
      <c r="G146" s="244">
        <v>698.22</v>
      </c>
      <c r="H146" s="315" t="s">
        <v>836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44362</v>
      </c>
      <c r="B147" s="244" t="s">
        <v>940</v>
      </c>
      <c r="C147" s="245" t="s">
        <v>941</v>
      </c>
      <c r="D147" s="245" t="s">
        <v>1149</v>
      </c>
      <c r="E147" s="245" t="s">
        <v>542</v>
      </c>
      <c r="F147" s="338">
        <v>94980</v>
      </c>
      <c r="G147" s="244">
        <v>711.7</v>
      </c>
      <c r="H147" s="315" t="s">
        <v>836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44362</v>
      </c>
      <c r="B148" s="244" t="s">
        <v>940</v>
      </c>
      <c r="C148" s="245" t="s">
        <v>941</v>
      </c>
      <c r="D148" s="245" t="s">
        <v>841</v>
      </c>
      <c r="E148" s="245" t="s">
        <v>542</v>
      </c>
      <c r="F148" s="338">
        <v>95238</v>
      </c>
      <c r="G148" s="244">
        <v>737.81</v>
      </c>
      <c r="H148" s="315" t="s">
        <v>836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44362</v>
      </c>
      <c r="B149" s="244" t="s">
        <v>940</v>
      </c>
      <c r="C149" s="245" t="s">
        <v>941</v>
      </c>
      <c r="D149" s="245" t="s">
        <v>944</v>
      </c>
      <c r="E149" s="245" t="s">
        <v>542</v>
      </c>
      <c r="F149" s="338">
        <v>175946</v>
      </c>
      <c r="G149" s="244">
        <v>694.89</v>
      </c>
      <c r="H149" s="315" t="s">
        <v>836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44362</v>
      </c>
      <c r="B150" s="244" t="s">
        <v>940</v>
      </c>
      <c r="C150" s="245" t="s">
        <v>941</v>
      </c>
      <c r="D150" s="245" t="s">
        <v>1150</v>
      </c>
      <c r="E150" s="245" t="s">
        <v>542</v>
      </c>
      <c r="F150" s="338">
        <v>80234</v>
      </c>
      <c r="G150" s="244">
        <v>679.68</v>
      </c>
      <c r="H150" s="315" t="s">
        <v>836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44362</v>
      </c>
      <c r="B151" s="244" t="s">
        <v>940</v>
      </c>
      <c r="C151" s="245" t="s">
        <v>941</v>
      </c>
      <c r="D151" s="245" t="s">
        <v>965</v>
      </c>
      <c r="E151" s="245" t="s">
        <v>542</v>
      </c>
      <c r="F151" s="338">
        <v>185947</v>
      </c>
      <c r="G151" s="244">
        <v>697.75</v>
      </c>
      <c r="H151" s="315" t="s">
        <v>836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44362</v>
      </c>
      <c r="B152" s="244" t="s">
        <v>940</v>
      </c>
      <c r="C152" s="245" t="s">
        <v>941</v>
      </c>
      <c r="D152" s="245" t="s">
        <v>993</v>
      </c>
      <c r="E152" s="245" t="s">
        <v>542</v>
      </c>
      <c r="F152" s="338">
        <v>93238</v>
      </c>
      <c r="G152" s="244">
        <v>693.24</v>
      </c>
      <c r="H152" s="315" t="s">
        <v>836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44362</v>
      </c>
      <c r="B153" s="244" t="s">
        <v>940</v>
      </c>
      <c r="C153" s="245" t="s">
        <v>941</v>
      </c>
      <c r="D153" s="245" t="s">
        <v>1151</v>
      </c>
      <c r="E153" s="245" t="s">
        <v>542</v>
      </c>
      <c r="F153" s="338">
        <v>96164</v>
      </c>
      <c r="G153" s="244">
        <v>726.45</v>
      </c>
      <c r="H153" s="315" t="s">
        <v>836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44362</v>
      </c>
      <c r="B154" s="244" t="s">
        <v>940</v>
      </c>
      <c r="C154" s="245" t="s">
        <v>941</v>
      </c>
      <c r="D154" s="245" t="s">
        <v>995</v>
      </c>
      <c r="E154" s="245" t="s">
        <v>542</v>
      </c>
      <c r="F154" s="338">
        <v>91743</v>
      </c>
      <c r="G154" s="244">
        <v>695.96</v>
      </c>
      <c r="H154" s="315" t="s">
        <v>836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44362</v>
      </c>
      <c r="B155" s="244" t="s">
        <v>1152</v>
      </c>
      <c r="C155" s="245" t="s">
        <v>1153</v>
      </c>
      <c r="D155" s="245" t="s">
        <v>1154</v>
      </c>
      <c r="E155" s="245" t="s">
        <v>542</v>
      </c>
      <c r="F155" s="338">
        <v>147212</v>
      </c>
      <c r="G155" s="244">
        <v>162.66</v>
      </c>
      <c r="H155" s="315" t="s">
        <v>836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44362</v>
      </c>
      <c r="B156" s="244" t="s">
        <v>1097</v>
      </c>
      <c r="C156" s="245" t="s">
        <v>1155</v>
      </c>
      <c r="D156" s="245" t="s">
        <v>1098</v>
      </c>
      <c r="E156" s="245" t="s">
        <v>542</v>
      </c>
      <c r="F156" s="338">
        <v>13322070</v>
      </c>
      <c r="G156" s="244">
        <v>9.81</v>
      </c>
      <c r="H156" s="315" t="s">
        <v>836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44362</v>
      </c>
      <c r="B157" s="244" t="s">
        <v>1097</v>
      </c>
      <c r="C157" s="245" t="s">
        <v>1155</v>
      </c>
      <c r="D157" s="245" t="s">
        <v>1156</v>
      </c>
      <c r="E157" s="245" t="s">
        <v>542</v>
      </c>
      <c r="F157" s="338">
        <v>3500000</v>
      </c>
      <c r="G157" s="244">
        <v>9.9</v>
      </c>
      <c r="H157" s="315" t="s">
        <v>836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44362</v>
      </c>
      <c r="B158" s="244" t="s">
        <v>1097</v>
      </c>
      <c r="C158" s="245" t="s">
        <v>1155</v>
      </c>
      <c r="D158" s="245" t="s">
        <v>1157</v>
      </c>
      <c r="E158" s="245" t="s">
        <v>542</v>
      </c>
      <c r="F158" s="338">
        <v>4068817</v>
      </c>
      <c r="G158" s="244">
        <v>9.9</v>
      </c>
      <c r="H158" s="315" t="s">
        <v>836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44362</v>
      </c>
      <c r="B159" s="244" t="s">
        <v>1097</v>
      </c>
      <c r="C159" s="245" t="s">
        <v>1155</v>
      </c>
      <c r="D159" s="245" t="s">
        <v>841</v>
      </c>
      <c r="E159" s="245" t="s">
        <v>542</v>
      </c>
      <c r="F159" s="338">
        <v>1073380</v>
      </c>
      <c r="G159" s="244">
        <v>9.84</v>
      </c>
      <c r="H159" s="315" t="s">
        <v>836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44362</v>
      </c>
      <c r="B160" s="244" t="s">
        <v>1103</v>
      </c>
      <c r="C160" s="245" t="s">
        <v>1158</v>
      </c>
      <c r="D160" s="245" t="s">
        <v>1148</v>
      </c>
      <c r="E160" s="245" t="s">
        <v>542</v>
      </c>
      <c r="F160" s="338">
        <v>1298987</v>
      </c>
      <c r="G160" s="244">
        <v>3.3</v>
      </c>
      <c r="H160" s="315" t="s">
        <v>836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44362</v>
      </c>
      <c r="B161" s="244" t="s">
        <v>890</v>
      </c>
      <c r="C161" s="245" t="s">
        <v>891</v>
      </c>
      <c r="D161" s="245" t="s">
        <v>996</v>
      </c>
      <c r="E161" s="245" t="s">
        <v>542</v>
      </c>
      <c r="F161" s="338">
        <v>865064</v>
      </c>
      <c r="G161" s="244">
        <v>7.25</v>
      </c>
      <c r="H161" s="315" t="s">
        <v>836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44362</v>
      </c>
      <c r="B162" s="244" t="s">
        <v>890</v>
      </c>
      <c r="C162" s="245" t="s">
        <v>891</v>
      </c>
      <c r="D162" s="245" t="s">
        <v>924</v>
      </c>
      <c r="E162" s="245" t="s">
        <v>542</v>
      </c>
      <c r="F162" s="338">
        <v>932470</v>
      </c>
      <c r="G162" s="244">
        <v>6.84</v>
      </c>
      <c r="H162" s="315" t="s">
        <v>836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44362</v>
      </c>
      <c r="B163" s="244" t="s">
        <v>942</v>
      </c>
      <c r="C163" s="245" t="s">
        <v>943</v>
      </c>
      <c r="D163" s="245" t="s">
        <v>867</v>
      </c>
      <c r="E163" s="245" t="s">
        <v>542</v>
      </c>
      <c r="F163" s="338">
        <v>53629</v>
      </c>
      <c r="G163" s="244">
        <v>201.72</v>
      </c>
      <c r="H163" s="315" t="s">
        <v>836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44362</v>
      </c>
      <c r="B164" s="244" t="s">
        <v>1159</v>
      </c>
      <c r="C164" s="245" t="s">
        <v>1160</v>
      </c>
      <c r="D164" s="245" t="s">
        <v>845</v>
      </c>
      <c r="E164" s="245" t="s">
        <v>542</v>
      </c>
      <c r="F164" s="338">
        <v>273154</v>
      </c>
      <c r="G164" s="244">
        <v>219.4</v>
      </c>
      <c r="H164" s="315" t="s">
        <v>836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44362</v>
      </c>
      <c r="B165" s="244" t="s">
        <v>989</v>
      </c>
      <c r="C165" s="245" t="s">
        <v>1161</v>
      </c>
      <c r="D165" s="245" t="s">
        <v>845</v>
      </c>
      <c r="E165" s="245" t="s">
        <v>542</v>
      </c>
      <c r="F165" s="338">
        <v>1709822</v>
      </c>
      <c r="G165" s="244">
        <v>18.5</v>
      </c>
      <c r="H165" s="315" t="s">
        <v>836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44362</v>
      </c>
      <c r="B166" s="244" t="s">
        <v>1162</v>
      </c>
      <c r="C166" s="245" t="s">
        <v>1163</v>
      </c>
      <c r="D166" s="245" t="s">
        <v>1164</v>
      </c>
      <c r="E166" s="245" t="s">
        <v>543</v>
      </c>
      <c r="F166" s="338">
        <v>6976545</v>
      </c>
      <c r="G166" s="244">
        <v>16.420000000000002</v>
      </c>
      <c r="H166" s="315" t="s">
        <v>836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44362</v>
      </c>
      <c r="B167" s="244" t="s">
        <v>69</v>
      </c>
      <c r="C167" s="245" t="s">
        <v>1108</v>
      </c>
      <c r="D167" s="245" t="s">
        <v>920</v>
      </c>
      <c r="E167" s="245" t="s">
        <v>543</v>
      </c>
      <c r="F167" s="338">
        <v>18205664</v>
      </c>
      <c r="G167" s="244">
        <v>70.33</v>
      </c>
      <c r="H167" s="315" t="s">
        <v>836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44362</v>
      </c>
      <c r="B168" s="244" t="s">
        <v>1109</v>
      </c>
      <c r="C168" s="245" t="s">
        <v>1110</v>
      </c>
      <c r="D168" s="245" t="s">
        <v>845</v>
      </c>
      <c r="E168" s="245" t="s">
        <v>543</v>
      </c>
      <c r="F168" s="338">
        <v>374149</v>
      </c>
      <c r="G168" s="244">
        <v>62.46</v>
      </c>
      <c r="H168" s="315" t="s">
        <v>836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44362</v>
      </c>
      <c r="B169" s="244" t="s">
        <v>320</v>
      </c>
      <c r="C169" s="245" t="s">
        <v>1111</v>
      </c>
      <c r="D169" s="245" t="s">
        <v>845</v>
      </c>
      <c r="E169" s="245" t="s">
        <v>543</v>
      </c>
      <c r="F169" s="338">
        <v>159313</v>
      </c>
      <c r="G169" s="244">
        <v>665</v>
      </c>
      <c r="H169" s="315" t="s">
        <v>836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44362</v>
      </c>
      <c r="B170" s="244" t="s">
        <v>320</v>
      </c>
      <c r="C170" s="245" t="s">
        <v>1111</v>
      </c>
      <c r="D170" s="245" t="s">
        <v>939</v>
      </c>
      <c r="E170" s="245" t="s">
        <v>543</v>
      </c>
      <c r="F170" s="338">
        <v>170605</v>
      </c>
      <c r="G170" s="244">
        <v>666.54</v>
      </c>
      <c r="H170" s="315" t="s">
        <v>836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A171" s="221">
        <v>44362</v>
      </c>
      <c r="B171" s="244" t="s">
        <v>1112</v>
      </c>
      <c r="C171" s="245" t="s">
        <v>1113</v>
      </c>
      <c r="D171" s="245" t="s">
        <v>1165</v>
      </c>
      <c r="E171" s="245" t="s">
        <v>543</v>
      </c>
      <c r="F171" s="338">
        <v>395763</v>
      </c>
      <c r="G171" s="244">
        <v>46</v>
      </c>
      <c r="H171" s="315" t="s">
        <v>836</v>
      </c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A172" s="221">
        <v>44362</v>
      </c>
      <c r="B172" s="244" t="s">
        <v>1115</v>
      </c>
      <c r="C172" s="245" t="s">
        <v>1116</v>
      </c>
      <c r="D172" s="245" t="s">
        <v>1165</v>
      </c>
      <c r="E172" s="245" t="s">
        <v>543</v>
      </c>
      <c r="F172" s="338">
        <v>395763</v>
      </c>
      <c r="G172" s="244">
        <v>84.6</v>
      </c>
      <c r="H172" s="315" t="s">
        <v>836</v>
      </c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A173" s="221">
        <v>44362</v>
      </c>
      <c r="B173" s="244" t="s">
        <v>962</v>
      </c>
      <c r="C173" s="245" t="s">
        <v>963</v>
      </c>
      <c r="D173" s="245" t="s">
        <v>845</v>
      </c>
      <c r="E173" s="245" t="s">
        <v>543</v>
      </c>
      <c r="F173" s="338">
        <v>176794</v>
      </c>
      <c r="G173" s="244">
        <v>431.79</v>
      </c>
      <c r="H173" s="315" t="s">
        <v>836</v>
      </c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A174" s="221">
        <v>44362</v>
      </c>
      <c r="B174" s="244" t="s">
        <v>962</v>
      </c>
      <c r="C174" s="245" t="s">
        <v>963</v>
      </c>
      <c r="D174" s="245" t="s">
        <v>966</v>
      </c>
      <c r="E174" s="245" t="s">
        <v>543</v>
      </c>
      <c r="F174" s="338">
        <v>236000</v>
      </c>
      <c r="G174" s="244">
        <v>430.18</v>
      </c>
      <c r="H174" s="315" t="s">
        <v>836</v>
      </c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A175" s="221">
        <v>44362</v>
      </c>
      <c r="B175" s="244" t="s">
        <v>1117</v>
      </c>
      <c r="C175" s="245" t="s">
        <v>1118</v>
      </c>
      <c r="D175" s="245" t="s">
        <v>1119</v>
      </c>
      <c r="E175" s="245" t="s">
        <v>543</v>
      </c>
      <c r="F175" s="338">
        <v>204000</v>
      </c>
      <c r="G175" s="244">
        <v>9.82</v>
      </c>
      <c r="H175" s="315" t="s">
        <v>836</v>
      </c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A176" s="221">
        <v>44362</v>
      </c>
      <c r="B176" s="244" t="s">
        <v>1117</v>
      </c>
      <c r="C176" s="245" t="s">
        <v>1118</v>
      </c>
      <c r="D176" s="245" t="s">
        <v>1166</v>
      </c>
      <c r="E176" s="245" t="s">
        <v>543</v>
      </c>
      <c r="F176" s="338">
        <v>204000</v>
      </c>
      <c r="G176" s="244">
        <v>9.7899999999999991</v>
      </c>
      <c r="H176" s="315" t="s">
        <v>836</v>
      </c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1:35">
      <c r="A177" s="221">
        <v>44362</v>
      </c>
      <c r="B177" s="244" t="s">
        <v>115</v>
      </c>
      <c r="C177" s="245" t="s">
        <v>921</v>
      </c>
      <c r="D177" s="245" t="s">
        <v>939</v>
      </c>
      <c r="E177" s="245" t="s">
        <v>543</v>
      </c>
      <c r="F177" s="338">
        <v>2609533</v>
      </c>
      <c r="G177" s="244">
        <v>307.88</v>
      </c>
      <c r="H177" s="315" t="s">
        <v>836</v>
      </c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1:35">
      <c r="A178" s="221">
        <v>44362</v>
      </c>
      <c r="B178" s="244" t="s">
        <v>115</v>
      </c>
      <c r="C178" s="245" t="s">
        <v>921</v>
      </c>
      <c r="D178" s="245" t="s">
        <v>920</v>
      </c>
      <c r="E178" s="245" t="s">
        <v>543</v>
      </c>
      <c r="F178" s="338">
        <v>2498617</v>
      </c>
      <c r="G178" s="244">
        <v>307.75</v>
      </c>
      <c r="H178" s="315" t="s">
        <v>836</v>
      </c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1:35">
      <c r="A179" s="221">
        <v>44362</v>
      </c>
      <c r="B179" s="244" t="s">
        <v>1167</v>
      </c>
      <c r="C179" s="245" t="s">
        <v>1168</v>
      </c>
      <c r="D179" s="245" t="s">
        <v>1169</v>
      </c>
      <c r="E179" s="245" t="s">
        <v>543</v>
      </c>
      <c r="F179" s="338">
        <v>74731</v>
      </c>
      <c r="G179" s="244">
        <v>14.16</v>
      </c>
      <c r="H179" s="315" t="s">
        <v>836</v>
      </c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1:35">
      <c r="A180" s="221">
        <v>44362</v>
      </c>
      <c r="B180" s="244" t="s">
        <v>1121</v>
      </c>
      <c r="C180" s="245" t="s">
        <v>1122</v>
      </c>
      <c r="D180" s="245" t="s">
        <v>1123</v>
      </c>
      <c r="E180" s="245" t="s">
        <v>543</v>
      </c>
      <c r="F180" s="338">
        <v>81433</v>
      </c>
      <c r="G180" s="244">
        <v>89.75</v>
      </c>
      <c r="H180" s="315" t="s">
        <v>836</v>
      </c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1:35">
      <c r="A181" s="221">
        <v>44362</v>
      </c>
      <c r="B181" s="244" t="s">
        <v>407</v>
      </c>
      <c r="C181" s="245" t="s">
        <v>1124</v>
      </c>
      <c r="D181" s="245" t="s">
        <v>1170</v>
      </c>
      <c r="E181" s="245" t="s">
        <v>543</v>
      </c>
      <c r="F181" s="338">
        <v>1617687</v>
      </c>
      <c r="G181" s="244">
        <v>61.79</v>
      </c>
      <c r="H181" s="315" t="s">
        <v>836</v>
      </c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1:35">
      <c r="A182" s="221">
        <v>44362</v>
      </c>
      <c r="B182" s="244" t="s">
        <v>407</v>
      </c>
      <c r="C182" s="245" t="s">
        <v>1124</v>
      </c>
      <c r="D182" s="245" t="s">
        <v>1125</v>
      </c>
      <c r="E182" s="245" t="s">
        <v>543</v>
      </c>
      <c r="F182" s="338">
        <v>193806</v>
      </c>
      <c r="G182" s="244">
        <v>62.35</v>
      </c>
      <c r="H182" s="315" t="s">
        <v>836</v>
      </c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1:35">
      <c r="A183" s="221">
        <v>44362</v>
      </c>
      <c r="B183" s="244" t="s">
        <v>408</v>
      </c>
      <c r="C183" s="245" t="s">
        <v>990</v>
      </c>
      <c r="D183" s="245" t="s">
        <v>939</v>
      </c>
      <c r="E183" s="245" t="s">
        <v>543</v>
      </c>
      <c r="F183" s="338">
        <v>1455589</v>
      </c>
      <c r="G183" s="244">
        <v>139.72</v>
      </c>
      <c r="H183" s="315" t="s">
        <v>836</v>
      </c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1:35">
      <c r="A184" s="221">
        <v>44362</v>
      </c>
      <c r="B184" s="244" t="s">
        <v>408</v>
      </c>
      <c r="C184" s="245" t="s">
        <v>990</v>
      </c>
      <c r="D184" s="245" t="s">
        <v>845</v>
      </c>
      <c r="E184" s="245" t="s">
        <v>543</v>
      </c>
      <c r="F184" s="338">
        <v>1922406</v>
      </c>
      <c r="G184" s="244">
        <v>139.5</v>
      </c>
      <c r="H184" s="315" t="s">
        <v>836</v>
      </c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1:35">
      <c r="A185" s="221">
        <v>44362</v>
      </c>
      <c r="B185" s="244" t="s">
        <v>130</v>
      </c>
      <c r="C185" s="245" t="s">
        <v>1126</v>
      </c>
      <c r="D185" s="245" t="s">
        <v>939</v>
      </c>
      <c r="E185" s="245" t="s">
        <v>543</v>
      </c>
      <c r="F185" s="338">
        <v>565798</v>
      </c>
      <c r="G185" s="244">
        <v>992.6</v>
      </c>
      <c r="H185" s="315" t="s">
        <v>836</v>
      </c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1:35">
      <c r="A186" s="221">
        <v>44362</v>
      </c>
      <c r="B186" s="244" t="s">
        <v>130</v>
      </c>
      <c r="C186" s="245" t="s">
        <v>1126</v>
      </c>
      <c r="D186" s="245" t="s">
        <v>845</v>
      </c>
      <c r="E186" s="245" t="s">
        <v>543</v>
      </c>
      <c r="F186" s="338">
        <v>490983</v>
      </c>
      <c r="G186" s="244">
        <v>990.82</v>
      </c>
      <c r="H186" s="315" t="s">
        <v>836</v>
      </c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1:35">
      <c r="A187" s="221">
        <v>44362</v>
      </c>
      <c r="B187" s="244" t="s">
        <v>997</v>
      </c>
      <c r="C187" s="245" t="s">
        <v>998</v>
      </c>
      <c r="D187" s="245" t="s">
        <v>1171</v>
      </c>
      <c r="E187" s="245" t="s">
        <v>543</v>
      </c>
      <c r="F187" s="338">
        <v>80500</v>
      </c>
      <c r="G187" s="244">
        <v>59.11</v>
      </c>
      <c r="H187" s="315" t="s">
        <v>836</v>
      </c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1:35">
      <c r="A188" s="221">
        <v>44362</v>
      </c>
      <c r="B188" s="244" t="s">
        <v>1127</v>
      </c>
      <c r="C188" s="245" t="s">
        <v>1128</v>
      </c>
      <c r="D188" s="245" t="s">
        <v>939</v>
      </c>
      <c r="E188" s="245" t="s">
        <v>543</v>
      </c>
      <c r="F188" s="338">
        <v>41324</v>
      </c>
      <c r="G188" s="244">
        <v>318.2</v>
      </c>
      <c r="H188" s="315" t="s">
        <v>836</v>
      </c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1:35">
      <c r="A189" s="221">
        <v>44362</v>
      </c>
      <c r="B189" s="244" t="s">
        <v>1127</v>
      </c>
      <c r="C189" s="245" t="s">
        <v>1128</v>
      </c>
      <c r="D189" s="245" t="s">
        <v>1172</v>
      </c>
      <c r="E189" s="245" t="s">
        <v>543</v>
      </c>
      <c r="F189" s="338">
        <v>43749</v>
      </c>
      <c r="G189" s="244">
        <v>324.38</v>
      </c>
      <c r="H189" s="315" t="s">
        <v>836</v>
      </c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1:35">
      <c r="A190" s="221">
        <v>44362</v>
      </c>
      <c r="B190" s="244" t="s">
        <v>1127</v>
      </c>
      <c r="C190" s="245" t="s">
        <v>1128</v>
      </c>
      <c r="D190" s="245" t="s">
        <v>919</v>
      </c>
      <c r="E190" s="245" t="s">
        <v>543</v>
      </c>
      <c r="F190" s="338">
        <v>36448</v>
      </c>
      <c r="G190" s="244">
        <v>318.37</v>
      </c>
      <c r="H190" s="315" t="s">
        <v>836</v>
      </c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1:35">
      <c r="A191" s="221">
        <v>44362</v>
      </c>
      <c r="B191" s="244" t="s">
        <v>1129</v>
      </c>
      <c r="C191" s="245" t="s">
        <v>1130</v>
      </c>
      <c r="D191" s="245" t="s">
        <v>1132</v>
      </c>
      <c r="E191" s="245" t="s">
        <v>543</v>
      </c>
      <c r="F191" s="338">
        <v>147593</v>
      </c>
      <c r="G191" s="244">
        <v>96.52</v>
      </c>
      <c r="H191" s="315" t="s">
        <v>836</v>
      </c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1:35">
      <c r="A192" s="221">
        <v>44362</v>
      </c>
      <c r="B192" s="244" t="s">
        <v>1129</v>
      </c>
      <c r="C192" s="245" t="s">
        <v>1130</v>
      </c>
      <c r="D192" s="245" t="s">
        <v>841</v>
      </c>
      <c r="E192" s="245" t="s">
        <v>543</v>
      </c>
      <c r="F192" s="338">
        <v>574816</v>
      </c>
      <c r="G192" s="244">
        <v>96.76</v>
      </c>
      <c r="H192" s="315" t="s">
        <v>836</v>
      </c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1:35">
      <c r="A193" s="221">
        <v>44362</v>
      </c>
      <c r="B193" s="244" t="s">
        <v>991</v>
      </c>
      <c r="C193" s="245" t="s">
        <v>992</v>
      </c>
      <c r="D193" s="245" t="s">
        <v>1133</v>
      </c>
      <c r="E193" s="245" t="s">
        <v>543</v>
      </c>
      <c r="F193" s="338">
        <v>2800172</v>
      </c>
      <c r="G193" s="244">
        <v>93.69</v>
      </c>
      <c r="H193" s="315" t="s">
        <v>836</v>
      </c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1:35">
      <c r="A194" s="221">
        <v>44362</v>
      </c>
      <c r="B194" s="244" t="s">
        <v>991</v>
      </c>
      <c r="C194" s="245" t="s">
        <v>992</v>
      </c>
      <c r="D194" s="245" t="s">
        <v>845</v>
      </c>
      <c r="E194" s="245" t="s">
        <v>543</v>
      </c>
      <c r="F194" s="338">
        <v>3004279</v>
      </c>
      <c r="G194" s="244">
        <v>93.09</v>
      </c>
      <c r="H194" s="315" t="s">
        <v>836</v>
      </c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1:35">
      <c r="A195" s="221">
        <v>44362</v>
      </c>
      <c r="B195" s="244" t="s">
        <v>1134</v>
      </c>
      <c r="C195" s="245" t="s">
        <v>1135</v>
      </c>
      <c r="D195" s="245" t="s">
        <v>1173</v>
      </c>
      <c r="E195" s="245" t="s">
        <v>543</v>
      </c>
      <c r="F195" s="338">
        <v>99000</v>
      </c>
      <c r="G195" s="244">
        <v>66.88</v>
      </c>
      <c r="H195" s="315" t="s">
        <v>836</v>
      </c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1:35">
      <c r="A196" s="221">
        <v>44362</v>
      </c>
      <c r="B196" s="244" t="s">
        <v>1137</v>
      </c>
      <c r="C196" s="245" t="s">
        <v>1138</v>
      </c>
      <c r="D196" s="245" t="s">
        <v>1104</v>
      </c>
      <c r="E196" s="245" t="s">
        <v>543</v>
      </c>
      <c r="F196" s="338">
        <v>37989</v>
      </c>
      <c r="G196" s="244">
        <v>60.01</v>
      </c>
      <c r="H196" s="315" t="s">
        <v>836</v>
      </c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1:35">
      <c r="A197" s="221">
        <v>44362</v>
      </c>
      <c r="B197" s="244" t="s">
        <v>1137</v>
      </c>
      <c r="C197" s="245" t="s">
        <v>1138</v>
      </c>
      <c r="D197" s="245" t="s">
        <v>1139</v>
      </c>
      <c r="E197" s="245" t="s">
        <v>543</v>
      </c>
      <c r="F197" s="338">
        <v>130358</v>
      </c>
      <c r="G197" s="244">
        <v>60.09</v>
      </c>
      <c r="H197" s="315" t="s">
        <v>836</v>
      </c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1:35">
      <c r="A198" s="221">
        <v>44362</v>
      </c>
      <c r="B198" s="244" t="s">
        <v>922</v>
      </c>
      <c r="C198" s="245" t="s">
        <v>923</v>
      </c>
      <c r="D198" s="245" t="s">
        <v>867</v>
      </c>
      <c r="E198" s="245" t="s">
        <v>543</v>
      </c>
      <c r="F198" s="338">
        <v>3670524</v>
      </c>
      <c r="G198" s="244">
        <v>10.15</v>
      </c>
      <c r="H198" s="315" t="s">
        <v>836</v>
      </c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1:35">
      <c r="A199" s="221">
        <v>44362</v>
      </c>
      <c r="B199" s="244" t="s">
        <v>922</v>
      </c>
      <c r="C199" s="245" t="s">
        <v>923</v>
      </c>
      <c r="D199" s="245" t="s">
        <v>1143</v>
      </c>
      <c r="E199" s="245" t="s">
        <v>543</v>
      </c>
      <c r="F199" s="338">
        <v>1200000</v>
      </c>
      <c r="G199" s="244">
        <v>10.199999999999999</v>
      </c>
      <c r="H199" s="315" t="s">
        <v>836</v>
      </c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1:35">
      <c r="A200" s="221">
        <v>44362</v>
      </c>
      <c r="B200" s="244" t="s">
        <v>468</v>
      </c>
      <c r="C200" s="245" t="s">
        <v>1144</v>
      </c>
      <c r="D200" s="245" t="s">
        <v>845</v>
      </c>
      <c r="E200" s="245" t="s">
        <v>543</v>
      </c>
      <c r="F200" s="338">
        <v>1909144</v>
      </c>
      <c r="G200" s="244">
        <v>196.95</v>
      </c>
      <c r="H200" s="315" t="s">
        <v>836</v>
      </c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1:35">
      <c r="A201" s="221">
        <v>44362</v>
      </c>
      <c r="B201" s="244" t="s">
        <v>1145</v>
      </c>
      <c r="C201" s="245" t="s">
        <v>1146</v>
      </c>
      <c r="D201" s="245" t="s">
        <v>1147</v>
      </c>
      <c r="E201" s="245" t="s">
        <v>543</v>
      </c>
      <c r="F201" s="338">
        <v>2000000</v>
      </c>
      <c r="G201" s="244">
        <v>0.5</v>
      </c>
      <c r="H201" s="315" t="s">
        <v>836</v>
      </c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1:35">
      <c r="A202" s="221">
        <v>44362</v>
      </c>
      <c r="B202" s="244" t="s">
        <v>940</v>
      </c>
      <c r="C202" s="245" t="s">
        <v>941</v>
      </c>
      <c r="D202" s="245" t="s">
        <v>939</v>
      </c>
      <c r="E202" s="245" t="s">
        <v>543</v>
      </c>
      <c r="F202" s="338">
        <v>430279</v>
      </c>
      <c r="G202" s="244">
        <v>698.78</v>
      </c>
      <c r="H202" s="315" t="s">
        <v>836</v>
      </c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1:35">
      <c r="A203" s="221">
        <v>44362</v>
      </c>
      <c r="B203" s="244" t="s">
        <v>940</v>
      </c>
      <c r="C203" s="245" t="s">
        <v>941</v>
      </c>
      <c r="D203" s="245" t="s">
        <v>944</v>
      </c>
      <c r="E203" s="245" t="s">
        <v>543</v>
      </c>
      <c r="F203" s="338">
        <v>175946</v>
      </c>
      <c r="G203" s="244">
        <v>695.13</v>
      </c>
      <c r="H203" s="315" t="s">
        <v>836</v>
      </c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1:35">
      <c r="A204" s="221">
        <v>44362</v>
      </c>
      <c r="B204" s="244" t="s">
        <v>940</v>
      </c>
      <c r="C204" s="245" t="s">
        <v>941</v>
      </c>
      <c r="D204" s="245" t="s">
        <v>994</v>
      </c>
      <c r="E204" s="245" t="s">
        <v>543</v>
      </c>
      <c r="F204" s="338">
        <v>134301</v>
      </c>
      <c r="G204" s="244">
        <v>699.52</v>
      </c>
      <c r="H204" s="315" t="s">
        <v>836</v>
      </c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1:35">
      <c r="A205" s="221">
        <v>44362</v>
      </c>
      <c r="B205" s="244" t="s">
        <v>940</v>
      </c>
      <c r="C205" s="245" t="s">
        <v>941</v>
      </c>
      <c r="D205" s="245" t="s">
        <v>995</v>
      </c>
      <c r="E205" s="245" t="s">
        <v>543</v>
      </c>
      <c r="F205" s="338">
        <v>91420</v>
      </c>
      <c r="G205" s="244">
        <v>695.27</v>
      </c>
      <c r="H205" s="315" t="s">
        <v>836</v>
      </c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1:35">
      <c r="A206" s="221">
        <v>44362</v>
      </c>
      <c r="B206" s="244" t="s">
        <v>940</v>
      </c>
      <c r="C206" s="245" t="s">
        <v>941</v>
      </c>
      <c r="D206" s="245" t="s">
        <v>1151</v>
      </c>
      <c r="E206" s="245" t="s">
        <v>543</v>
      </c>
      <c r="F206" s="338">
        <v>86164</v>
      </c>
      <c r="G206" s="244">
        <v>723.48</v>
      </c>
      <c r="H206" s="315" t="s">
        <v>836</v>
      </c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1:35">
      <c r="A207" s="221">
        <v>44362</v>
      </c>
      <c r="B207" s="244" t="s">
        <v>940</v>
      </c>
      <c r="C207" s="245" t="s">
        <v>941</v>
      </c>
      <c r="D207" s="245" t="s">
        <v>993</v>
      </c>
      <c r="E207" s="245" t="s">
        <v>543</v>
      </c>
      <c r="F207" s="338">
        <v>93238</v>
      </c>
      <c r="G207" s="244">
        <v>693.56</v>
      </c>
      <c r="H207" s="315" t="s">
        <v>836</v>
      </c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1:35">
      <c r="A208" s="221">
        <v>44362</v>
      </c>
      <c r="B208" s="244" t="s">
        <v>940</v>
      </c>
      <c r="C208" s="245" t="s">
        <v>941</v>
      </c>
      <c r="D208" s="245" t="s">
        <v>845</v>
      </c>
      <c r="E208" s="245" t="s">
        <v>543</v>
      </c>
      <c r="F208" s="338">
        <v>405968</v>
      </c>
      <c r="G208" s="244">
        <v>681.24</v>
      </c>
      <c r="H208" s="315" t="s">
        <v>836</v>
      </c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1:35">
      <c r="A209" s="221">
        <v>44362</v>
      </c>
      <c r="B209" s="244" t="s">
        <v>940</v>
      </c>
      <c r="C209" s="245" t="s">
        <v>941</v>
      </c>
      <c r="D209" s="245" t="s">
        <v>841</v>
      </c>
      <c r="E209" s="245" t="s">
        <v>543</v>
      </c>
      <c r="F209" s="338">
        <v>95887</v>
      </c>
      <c r="G209" s="244">
        <v>737.44</v>
      </c>
      <c r="H209" s="315" t="s">
        <v>836</v>
      </c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1:35">
      <c r="A210" s="221">
        <v>44362</v>
      </c>
      <c r="B210" s="244" t="s">
        <v>940</v>
      </c>
      <c r="C210" s="245" t="s">
        <v>941</v>
      </c>
      <c r="D210" s="245" t="s">
        <v>965</v>
      </c>
      <c r="E210" s="245" t="s">
        <v>543</v>
      </c>
      <c r="F210" s="338">
        <v>190107</v>
      </c>
      <c r="G210" s="244">
        <v>696.86</v>
      </c>
      <c r="H210" s="315" t="s">
        <v>836</v>
      </c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1:35">
      <c r="A211" s="221">
        <v>44362</v>
      </c>
      <c r="B211" s="244" t="s">
        <v>940</v>
      </c>
      <c r="C211" s="245" t="s">
        <v>941</v>
      </c>
      <c r="D211" s="245" t="s">
        <v>1148</v>
      </c>
      <c r="E211" s="245" t="s">
        <v>543</v>
      </c>
      <c r="F211" s="338">
        <v>133094</v>
      </c>
      <c r="G211" s="244">
        <v>697.63</v>
      </c>
      <c r="H211" s="315" t="s">
        <v>836</v>
      </c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1:35">
      <c r="A212" s="221">
        <v>44362</v>
      </c>
      <c r="B212" s="244" t="s">
        <v>940</v>
      </c>
      <c r="C212" s="245" t="s">
        <v>941</v>
      </c>
      <c r="D212" s="245" t="s">
        <v>919</v>
      </c>
      <c r="E212" s="245" t="s">
        <v>543</v>
      </c>
      <c r="F212" s="338">
        <v>175890</v>
      </c>
      <c r="G212" s="244">
        <v>699.71</v>
      </c>
      <c r="H212" s="315" t="s">
        <v>836</v>
      </c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1:35">
      <c r="A213" s="221">
        <v>44362</v>
      </c>
      <c r="B213" s="244" t="s">
        <v>940</v>
      </c>
      <c r="C213" s="245" t="s">
        <v>941</v>
      </c>
      <c r="D213" s="245" t="s">
        <v>1150</v>
      </c>
      <c r="E213" s="245" t="s">
        <v>543</v>
      </c>
      <c r="F213" s="338">
        <v>80234</v>
      </c>
      <c r="G213" s="244">
        <v>681.77</v>
      </c>
      <c r="H213" s="315" t="s">
        <v>836</v>
      </c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1:35">
      <c r="A214" s="221">
        <v>44362</v>
      </c>
      <c r="B214" s="244" t="s">
        <v>940</v>
      </c>
      <c r="C214" s="245" t="s">
        <v>941</v>
      </c>
      <c r="D214" s="245" t="s">
        <v>1149</v>
      </c>
      <c r="E214" s="245" t="s">
        <v>543</v>
      </c>
      <c r="F214" s="338">
        <v>86250</v>
      </c>
      <c r="G214" s="244">
        <v>709.47</v>
      </c>
      <c r="H214" s="315" t="s">
        <v>836</v>
      </c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1:35">
      <c r="A215" s="221">
        <v>44362</v>
      </c>
      <c r="B215" s="244" t="s">
        <v>940</v>
      </c>
      <c r="C215" s="245" t="s">
        <v>941</v>
      </c>
      <c r="D215" s="245" t="s">
        <v>964</v>
      </c>
      <c r="E215" s="245" t="s">
        <v>543</v>
      </c>
      <c r="F215" s="338">
        <v>117064</v>
      </c>
      <c r="G215" s="244">
        <v>742.17</v>
      </c>
      <c r="H215" s="315" t="s">
        <v>836</v>
      </c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1:35">
      <c r="A216" s="221">
        <v>44362</v>
      </c>
      <c r="B216" s="244" t="s">
        <v>1152</v>
      </c>
      <c r="C216" s="245" t="s">
        <v>1153</v>
      </c>
      <c r="D216" s="245" t="s">
        <v>1154</v>
      </c>
      <c r="E216" s="245" t="s">
        <v>543</v>
      </c>
      <c r="F216" s="338">
        <v>147112</v>
      </c>
      <c r="G216" s="244">
        <v>161.55000000000001</v>
      </c>
      <c r="H216" s="315" t="s">
        <v>836</v>
      </c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1:35">
      <c r="A217" s="221">
        <v>44362</v>
      </c>
      <c r="B217" s="244" t="s">
        <v>1097</v>
      </c>
      <c r="C217" s="245" t="s">
        <v>1155</v>
      </c>
      <c r="D217" s="245" t="s">
        <v>1156</v>
      </c>
      <c r="E217" s="245" t="s">
        <v>543</v>
      </c>
      <c r="F217" s="338">
        <v>2000000</v>
      </c>
      <c r="G217" s="244">
        <v>9.9</v>
      </c>
      <c r="H217" s="315" t="s">
        <v>836</v>
      </c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1:35">
      <c r="A218" s="221">
        <v>44362</v>
      </c>
      <c r="B218" s="244" t="s">
        <v>1097</v>
      </c>
      <c r="C218" s="245" t="s">
        <v>1155</v>
      </c>
      <c r="D218" s="245" t="s">
        <v>1157</v>
      </c>
      <c r="E218" s="245" t="s">
        <v>543</v>
      </c>
      <c r="F218" s="338">
        <v>3520973</v>
      </c>
      <c r="G218" s="244">
        <v>9.8800000000000008</v>
      </c>
      <c r="H218" s="315" t="s">
        <v>836</v>
      </c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1:35">
      <c r="A219" s="221">
        <v>44362</v>
      </c>
      <c r="B219" s="244" t="s">
        <v>1097</v>
      </c>
      <c r="C219" s="245" t="s">
        <v>1155</v>
      </c>
      <c r="D219" s="245" t="s">
        <v>841</v>
      </c>
      <c r="E219" s="245" t="s">
        <v>543</v>
      </c>
      <c r="F219" s="338">
        <v>2865874</v>
      </c>
      <c r="G219" s="244">
        <v>9.8699999999999992</v>
      </c>
      <c r="H219" s="315" t="s">
        <v>836</v>
      </c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1:35">
      <c r="A220" s="221">
        <v>44362</v>
      </c>
      <c r="B220" s="244" t="s">
        <v>1097</v>
      </c>
      <c r="C220" s="245" t="s">
        <v>1155</v>
      </c>
      <c r="D220" s="245" t="s">
        <v>1098</v>
      </c>
      <c r="E220" s="245" t="s">
        <v>543</v>
      </c>
      <c r="F220" s="338">
        <v>9052070</v>
      </c>
      <c r="G220" s="244">
        <v>9.85</v>
      </c>
      <c r="H220" s="315" t="s">
        <v>836</v>
      </c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1:35">
      <c r="A221" s="221">
        <v>44362</v>
      </c>
      <c r="B221" s="244" t="s">
        <v>1103</v>
      </c>
      <c r="C221" s="245" t="s">
        <v>1158</v>
      </c>
      <c r="D221" s="245" t="s">
        <v>1148</v>
      </c>
      <c r="E221" s="245" t="s">
        <v>543</v>
      </c>
      <c r="F221" s="338">
        <v>1094400</v>
      </c>
      <c r="G221" s="244">
        <v>3.32</v>
      </c>
      <c r="H221" s="315" t="s">
        <v>836</v>
      </c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1:35">
      <c r="A222" s="221">
        <v>44362</v>
      </c>
      <c r="B222" s="244" t="s">
        <v>890</v>
      </c>
      <c r="C222" s="245" t="s">
        <v>891</v>
      </c>
      <c r="D222" s="245" t="s">
        <v>996</v>
      </c>
      <c r="E222" s="245" t="s">
        <v>543</v>
      </c>
      <c r="F222" s="338">
        <v>865064</v>
      </c>
      <c r="G222" s="244">
        <v>7.22</v>
      </c>
      <c r="H222" s="315" t="s">
        <v>836</v>
      </c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1:35">
      <c r="A223" s="221">
        <v>44362</v>
      </c>
      <c r="B223" s="244" t="s">
        <v>890</v>
      </c>
      <c r="C223" s="245" t="s">
        <v>891</v>
      </c>
      <c r="D223" s="245" t="s">
        <v>924</v>
      </c>
      <c r="E223" s="245" t="s">
        <v>543</v>
      </c>
      <c r="F223" s="338">
        <v>910722</v>
      </c>
      <c r="G223" s="244">
        <v>7.19</v>
      </c>
      <c r="H223" s="315" t="s">
        <v>836</v>
      </c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1:35">
      <c r="A224" s="221">
        <v>44362</v>
      </c>
      <c r="B224" s="244" t="s">
        <v>890</v>
      </c>
      <c r="C224" s="245" t="s">
        <v>891</v>
      </c>
      <c r="D224" s="245" t="s">
        <v>902</v>
      </c>
      <c r="E224" s="245" t="s">
        <v>543</v>
      </c>
      <c r="F224" s="338">
        <v>3161462</v>
      </c>
      <c r="G224" s="244">
        <v>6.82</v>
      </c>
      <c r="H224" s="315" t="s">
        <v>836</v>
      </c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1:35">
      <c r="A225" s="221">
        <v>44362</v>
      </c>
      <c r="B225" s="244" t="s">
        <v>942</v>
      </c>
      <c r="C225" s="245" t="s">
        <v>943</v>
      </c>
      <c r="D225" s="245" t="s">
        <v>867</v>
      </c>
      <c r="E225" s="245" t="s">
        <v>543</v>
      </c>
      <c r="F225" s="338">
        <v>92248</v>
      </c>
      <c r="G225" s="244">
        <v>200.53</v>
      </c>
      <c r="H225" s="315" t="s">
        <v>836</v>
      </c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1:35">
      <c r="A226" s="221">
        <v>44362</v>
      </c>
      <c r="B226" s="244" t="s">
        <v>1159</v>
      </c>
      <c r="C226" s="245" t="s">
        <v>1160</v>
      </c>
      <c r="D226" s="245" t="s">
        <v>845</v>
      </c>
      <c r="E226" s="245" t="s">
        <v>543</v>
      </c>
      <c r="F226" s="338">
        <v>273154</v>
      </c>
      <c r="G226" s="244">
        <v>219.59</v>
      </c>
      <c r="H226" s="315" t="s">
        <v>836</v>
      </c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1:35">
      <c r="A227" s="221">
        <v>44362</v>
      </c>
      <c r="B227" s="244" t="s">
        <v>989</v>
      </c>
      <c r="C227" s="245" t="s">
        <v>1161</v>
      </c>
      <c r="D227" s="245" t="s">
        <v>845</v>
      </c>
      <c r="E227" s="245" t="s">
        <v>543</v>
      </c>
      <c r="F227" s="338">
        <v>1709822</v>
      </c>
      <c r="G227" s="244">
        <v>18.510000000000002</v>
      </c>
      <c r="H227" s="315" t="s">
        <v>836</v>
      </c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1:35">
      <c r="A228" s="221">
        <v>44362</v>
      </c>
      <c r="B228" s="244" t="s">
        <v>989</v>
      </c>
      <c r="C228" s="245" t="s">
        <v>1161</v>
      </c>
      <c r="D228" s="245" t="s">
        <v>1174</v>
      </c>
      <c r="E228" s="245" t="s">
        <v>543</v>
      </c>
      <c r="F228" s="338">
        <v>4018490</v>
      </c>
      <c r="G228" s="244">
        <v>18.690000000000001</v>
      </c>
      <c r="H228" s="315" t="s">
        <v>836</v>
      </c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1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1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1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1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1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1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1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1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1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1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1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1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6"/>
  <sheetViews>
    <sheetView zoomScale="83" zoomScaleNormal="85" workbookViewId="0">
      <selection activeCell="D18" sqref="D1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899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44363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4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3" customFormat="1" ht="14.25">
      <c r="A10" s="340">
        <v>1</v>
      </c>
      <c r="B10" s="354">
        <v>44291</v>
      </c>
      <c r="C10" s="355"/>
      <c r="D10" s="390" t="s">
        <v>109</v>
      </c>
      <c r="E10" s="359" t="s">
        <v>557</v>
      </c>
      <c r="F10" s="364" t="s">
        <v>838</v>
      </c>
      <c r="G10" s="364">
        <v>1370</v>
      </c>
      <c r="H10" s="359"/>
      <c r="I10" s="356" t="s">
        <v>839</v>
      </c>
      <c r="J10" s="361" t="s">
        <v>558</v>
      </c>
      <c r="K10" s="361"/>
      <c r="L10" s="368"/>
      <c r="M10" s="333"/>
      <c r="N10" s="342"/>
      <c r="O10" s="339"/>
      <c r="P10" s="428"/>
      <c r="Q10" s="4"/>
      <c r="R10" s="429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3" customFormat="1" ht="14.25">
      <c r="A11" s="490">
        <v>2</v>
      </c>
      <c r="B11" s="491">
        <v>44319</v>
      </c>
      <c r="C11" s="492"/>
      <c r="D11" s="493" t="s">
        <v>249</v>
      </c>
      <c r="E11" s="494" t="s">
        <v>557</v>
      </c>
      <c r="F11" s="495">
        <v>663</v>
      </c>
      <c r="G11" s="496">
        <v>619</v>
      </c>
      <c r="H11" s="496">
        <v>688.5</v>
      </c>
      <c r="I11" s="497" t="s">
        <v>843</v>
      </c>
      <c r="J11" s="498" t="s">
        <v>886</v>
      </c>
      <c r="K11" s="498">
        <f t="shared" ref="K11" si="0">H11-F11</f>
        <v>25.5</v>
      </c>
      <c r="L11" s="499">
        <f>(F11*-0.8)/100</f>
        <v>-5.3039999999999994</v>
      </c>
      <c r="M11" s="500">
        <f t="shared" ref="M11" si="1">(K11+L11)/F11</f>
        <v>3.0461538461538464E-2</v>
      </c>
      <c r="N11" s="498" t="s">
        <v>556</v>
      </c>
      <c r="O11" s="501">
        <v>44351</v>
      </c>
      <c r="P11" s="428"/>
      <c r="Q11" s="4"/>
      <c r="R11" s="429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3" customFormat="1" ht="14.25">
      <c r="A12" s="340">
        <v>3</v>
      </c>
      <c r="B12" s="354">
        <v>44342</v>
      </c>
      <c r="C12" s="355"/>
      <c r="D12" s="390" t="s">
        <v>402</v>
      </c>
      <c r="E12" s="359" t="s">
        <v>557</v>
      </c>
      <c r="F12" s="367" t="s">
        <v>853</v>
      </c>
      <c r="G12" s="364">
        <v>2650</v>
      </c>
      <c r="H12" s="359"/>
      <c r="I12" s="356" t="s">
        <v>854</v>
      </c>
      <c r="J12" s="361" t="s">
        <v>558</v>
      </c>
      <c r="K12" s="361"/>
      <c r="L12" s="368"/>
      <c r="M12" s="333"/>
      <c r="N12" s="342"/>
      <c r="O12" s="339"/>
      <c r="P12" s="428"/>
      <c r="Q12" s="4"/>
      <c r="R12" s="429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3" customFormat="1" ht="14.25">
      <c r="A13" s="490">
        <v>4</v>
      </c>
      <c r="B13" s="491">
        <v>44343</v>
      </c>
      <c r="C13" s="492"/>
      <c r="D13" s="493" t="s">
        <v>68</v>
      </c>
      <c r="E13" s="494" t="s">
        <v>557</v>
      </c>
      <c r="F13" s="495">
        <v>522.5</v>
      </c>
      <c r="G13" s="496">
        <v>488</v>
      </c>
      <c r="H13" s="496">
        <v>544</v>
      </c>
      <c r="I13" s="497" t="s">
        <v>857</v>
      </c>
      <c r="J13" s="498" t="s">
        <v>903</v>
      </c>
      <c r="K13" s="498">
        <f t="shared" ref="K13" si="2">H13-F13</f>
        <v>21.5</v>
      </c>
      <c r="L13" s="499">
        <f>(F13*-0.8)/100</f>
        <v>-4.18</v>
      </c>
      <c r="M13" s="500">
        <f t="shared" ref="M13" si="3">(K13+L13)/F13</f>
        <v>3.3148325358851677E-2</v>
      </c>
      <c r="N13" s="498" t="s">
        <v>556</v>
      </c>
      <c r="O13" s="501">
        <v>44355</v>
      </c>
      <c r="P13" s="428"/>
      <c r="Q13" s="4"/>
      <c r="R13" s="429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3" customFormat="1" ht="14.25">
      <c r="A14" s="478">
        <v>5</v>
      </c>
      <c r="B14" s="479">
        <v>44347</v>
      </c>
      <c r="C14" s="480"/>
      <c r="D14" s="421" t="s">
        <v>167</v>
      </c>
      <c r="E14" s="481" t="s">
        <v>557</v>
      </c>
      <c r="F14" s="419">
        <v>2085</v>
      </c>
      <c r="G14" s="482">
        <v>1970</v>
      </c>
      <c r="H14" s="481">
        <v>2245</v>
      </c>
      <c r="I14" s="483" t="s">
        <v>860</v>
      </c>
      <c r="J14" s="420" t="s">
        <v>885</v>
      </c>
      <c r="K14" s="420">
        <f t="shared" ref="K14" si="4">H14-F14</f>
        <v>160</v>
      </c>
      <c r="L14" s="484">
        <f>(F14*-0.8)/100</f>
        <v>-16.68</v>
      </c>
      <c r="M14" s="485">
        <f t="shared" ref="M14" si="5">(K14+L14)/F14</f>
        <v>6.8738609112709834E-2</v>
      </c>
      <c r="N14" s="420" t="s">
        <v>556</v>
      </c>
      <c r="O14" s="457">
        <v>44350</v>
      </c>
      <c r="P14" s="428"/>
      <c r="Q14" s="4"/>
      <c r="R14" s="429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40">
        <v>6</v>
      </c>
      <c r="B15" s="354">
        <v>44348</v>
      </c>
      <c r="C15" s="355"/>
      <c r="D15" s="390" t="s">
        <v>110</v>
      </c>
      <c r="E15" s="359" t="s">
        <v>557</v>
      </c>
      <c r="F15" s="367" t="s">
        <v>865</v>
      </c>
      <c r="G15" s="364">
        <v>2790</v>
      </c>
      <c r="H15" s="359"/>
      <c r="I15" s="356" t="s">
        <v>866</v>
      </c>
      <c r="J15" s="334" t="s">
        <v>558</v>
      </c>
      <c r="K15" s="334"/>
      <c r="L15" s="382"/>
      <c r="M15" s="380"/>
      <c r="N15" s="334"/>
      <c r="O15" s="373"/>
      <c r="P15" s="428"/>
      <c r="Q15" s="4"/>
      <c r="R15" s="429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78">
        <v>7</v>
      </c>
      <c r="B16" s="479">
        <v>44349</v>
      </c>
      <c r="C16" s="480"/>
      <c r="D16" s="421" t="s">
        <v>481</v>
      </c>
      <c r="E16" s="481" t="s">
        <v>557</v>
      </c>
      <c r="F16" s="419">
        <v>2035</v>
      </c>
      <c r="G16" s="482">
        <v>1895</v>
      </c>
      <c r="H16" s="481">
        <v>2195</v>
      </c>
      <c r="I16" s="483" t="s">
        <v>860</v>
      </c>
      <c r="J16" s="420" t="s">
        <v>885</v>
      </c>
      <c r="K16" s="420">
        <f t="shared" ref="K16" si="6">H16-F16</f>
        <v>160</v>
      </c>
      <c r="L16" s="484">
        <f>(F16*-0.8)/100</f>
        <v>-16.28</v>
      </c>
      <c r="M16" s="485">
        <f t="shared" ref="M16" si="7">(K16+L16)/F16</f>
        <v>7.0624078624078629E-2</v>
      </c>
      <c r="N16" s="420" t="s">
        <v>556</v>
      </c>
      <c r="O16" s="457">
        <v>44351</v>
      </c>
      <c r="P16" s="428"/>
      <c r="Q16" s="4"/>
      <c r="R16" s="429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90">
        <v>8</v>
      </c>
      <c r="B17" s="491">
        <v>44350</v>
      </c>
      <c r="C17" s="492"/>
      <c r="D17" s="493" t="s">
        <v>830</v>
      </c>
      <c r="E17" s="494" t="s">
        <v>926</v>
      </c>
      <c r="F17" s="495">
        <v>292</v>
      </c>
      <c r="G17" s="496">
        <v>275</v>
      </c>
      <c r="H17" s="496">
        <v>306.5</v>
      </c>
      <c r="I17" s="497" t="s">
        <v>925</v>
      </c>
      <c r="J17" s="498" t="s">
        <v>889</v>
      </c>
      <c r="K17" s="498">
        <f t="shared" ref="K17" si="8">H17-F17</f>
        <v>14.5</v>
      </c>
      <c r="L17" s="499">
        <f>(F17*-0.8)/100</f>
        <v>-2.3360000000000003</v>
      </c>
      <c r="M17" s="500">
        <f t="shared" ref="M17" si="9">(K17+L17)/F17</f>
        <v>4.165753424657534E-2</v>
      </c>
      <c r="N17" s="498" t="s">
        <v>556</v>
      </c>
      <c r="O17" s="501">
        <v>44351</v>
      </c>
      <c r="P17" s="428"/>
      <c r="Q17" s="4"/>
      <c r="R17" s="429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40">
        <v>9</v>
      </c>
      <c r="B18" s="354">
        <v>44357</v>
      </c>
      <c r="C18" s="355"/>
      <c r="D18" s="390" t="s">
        <v>74</v>
      </c>
      <c r="E18" s="359" t="s">
        <v>557</v>
      </c>
      <c r="F18" s="367" t="s">
        <v>931</v>
      </c>
      <c r="G18" s="364">
        <v>3345</v>
      </c>
      <c r="H18" s="359"/>
      <c r="I18" s="356" t="s">
        <v>932</v>
      </c>
      <c r="J18" s="334" t="s">
        <v>558</v>
      </c>
      <c r="K18" s="334"/>
      <c r="L18" s="382"/>
      <c r="M18" s="380"/>
      <c r="N18" s="334"/>
      <c r="O18" s="373"/>
      <c r="P18" s="428"/>
      <c r="Q18" s="4"/>
      <c r="R18" s="429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40">
        <v>10</v>
      </c>
      <c r="B19" s="354">
        <v>44361</v>
      </c>
      <c r="C19" s="355"/>
      <c r="D19" s="390" t="s">
        <v>772</v>
      </c>
      <c r="E19" s="359" t="s">
        <v>557</v>
      </c>
      <c r="F19" s="367" t="s">
        <v>974</v>
      </c>
      <c r="G19" s="364">
        <v>1930</v>
      </c>
      <c r="H19" s="359"/>
      <c r="I19" s="356" t="s">
        <v>860</v>
      </c>
      <c r="J19" s="334" t="s">
        <v>558</v>
      </c>
      <c r="K19" s="334"/>
      <c r="L19" s="382"/>
      <c r="M19" s="380"/>
      <c r="N19" s="334"/>
      <c r="O19" s="373"/>
      <c r="P19" s="428"/>
      <c r="Q19" s="4"/>
      <c r="R19" s="429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40">
        <v>11</v>
      </c>
      <c r="B20" s="354">
        <v>44362</v>
      </c>
      <c r="C20" s="355"/>
      <c r="D20" s="390" t="s">
        <v>463</v>
      </c>
      <c r="E20" s="359" t="s">
        <v>557</v>
      </c>
      <c r="F20" s="367" t="s">
        <v>1006</v>
      </c>
      <c r="G20" s="364">
        <v>123</v>
      </c>
      <c r="H20" s="359"/>
      <c r="I20" s="356">
        <v>150</v>
      </c>
      <c r="J20" s="334" t="s">
        <v>558</v>
      </c>
      <c r="K20" s="334"/>
      <c r="L20" s="382"/>
      <c r="M20" s="380"/>
      <c r="N20" s="334"/>
      <c r="O20" s="373"/>
      <c r="P20" s="428"/>
      <c r="Q20" s="4"/>
      <c r="R20" s="429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4.25">
      <c r="A21" s="340"/>
      <c r="B21" s="354"/>
      <c r="C21" s="355"/>
      <c r="D21" s="390"/>
      <c r="E21" s="359"/>
      <c r="F21" s="367"/>
      <c r="G21" s="364"/>
      <c r="H21" s="359"/>
      <c r="I21" s="356"/>
      <c r="J21" s="334"/>
      <c r="K21" s="334"/>
      <c r="L21" s="382"/>
      <c r="M21" s="380"/>
      <c r="N21" s="334"/>
      <c r="O21" s="373"/>
      <c r="P21" s="428"/>
      <c r="Q21" s="4"/>
      <c r="R21" s="429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2" customFormat="1" ht="14.25">
      <c r="A22" s="340"/>
      <c r="B22" s="354"/>
      <c r="C22" s="355"/>
      <c r="D22" s="366"/>
      <c r="E22" s="359"/>
      <c r="F22" s="359"/>
      <c r="G22" s="364"/>
      <c r="H22" s="359"/>
      <c r="I22" s="356"/>
      <c r="J22" s="361"/>
      <c r="K22" s="361"/>
      <c r="L22" s="368"/>
      <c r="M22" s="333"/>
      <c r="N22" s="342"/>
      <c r="O22" s="339"/>
      <c r="P22" s="428"/>
      <c r="Q22" s="4"/>
      <c r="R22" s="429"/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2" customFormat="1" ht="14.25">
      <c r="A23" s="410"/>
      <c r="B23" s="411"/>
      <c r="C23" s="412"/>
      <c r="D23" s="413"/>
      <c r="E23" s="414"/>
      <c r="F23" s="414"/>
      <c r="G23" s="378"/>
      <c r="H23" s="414"/>
      <c r="I23" s="415"/>
      <c r="J23" s="379"/>
      <c r="K23" s="379"/>
      <c r="L23" s="416"/>
      <c r="M23" s="76"/>
      <c r="N23" s="417"/>
      <c r="O23" s="418"/>
      <c r="P23" s="362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4.25">
      <c r="A24" s="410"/>
      <c r="B24" s="411"/>
      <c r="C24" s="412"/>
      <c r="D24" s="413"/>
      <c r="E24" s="414"/>
      <c r="F24" s="414"/>
      <c r="G24" s="378"/>
      <c r="H24" s="414"/>
      <c r="I24" s="415"/>
      <c r="J24" s="379"/>
      <c r="K24" s="379"/>
      <c r="L24" s="416"/>
      <c r="M24" s="76"/>
      <c r="N24" s="417"/>
      <c r="O24" s="418"/>
      <c r="P24" s="362"/>
      <c r="Q24" s="61"/>
      <c r="R24" s="312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38" s="2" customFormat="1" ht="12" customHeight="1">
      <c r="A25" s="20" t="s">
        <v>560</v>
      </c>
      <c r="B25" s="21"/>
      <c r="C25" s="22"/>
      <c r="D25" s="23"/>
      <c r="E25" s="24"/>
      <c r="F25" s="25"/>
      <c r="G25" s="25"/>
      <c r="H25" s="25"/>
      <c r="I25" s="25"/>
      <c r="J25" s="62"/>
      <c r="K25" s="25"/>
      <c r="L25" s="369"/>
      <c r="M25" s="35"/>
      <c r="N25" s="62"/>
      <c r="O25" s="63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6" t="s">
        <v>561</v>
      </c>
      <c r="B26" s="20"/>
      <c r="C26" s="20"/>
      <c r="D26" s="20"/>
      <c r="F26" s="27" t="s">
        <v>562</v>
      </c>
      <c r="G26" s="14"/>
      <c r="H26" s="28"/>
      <c r="I26" s="33"/>
      <c r="J26" s="64"/>
      <c r="K26" s="65"/>
      <c r="L26" s="370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 t="s">
        <v>563</v>
      </c>
      <c r="B27" s="20"/>
      <c r="C27" s="20"/>
      <c r="D27" s="20"/>
      <c r="E27" s="29"/>
      <c r="F27" s="27" t="s">
        <v>564</v>
      </c>
      <c r="G27" s="14"/>
      <c r="H27" s="28"/>
      <c r="I27" s="33"/>
      <c r="J27" s="64"/>
      <c r="K27" s="65"/>
      <c r="L27" s="370"/>
      <c r="M27" s="66"/>
      <c r="N27" s="13"/>
      <c r="O27" s="67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0"/>
      <c r="B28" s="20"/>
      <c r="C28" s="20"/>
      <c r="D28" s="20"/>
      <c r="E28" s="29"/>
      <c r="F28" s="14"/>
      <c r="G28" s="14"/>
      <c r="H28" s="28"/>
      <c r="I28" s="33"/>
      <c r="J28" s="68"/>
      <c r="K28" s="65"/>
      <c r="L28" s="370"/>
      <c r="M28" s="14"/>
      <c r="N28" s="69"/>
      <c r="O28" s="54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ht="15">
      <c r="A29" s="8"/>
      <c r="B29" s="30" t="s">
        <v>565</v>
      </c>
      <c r="C29" s="30"/>
      <c r="D29" s="30"/>
      <c r="E29" s="30"/>
      <c r="F29" s="31"/>
      <c r="G29" s="29"/>
      <c r="H29" s="29"/>
      <c r="I29" s="70"/>
      <c r="J29" s="71"/>
      <c r="K29" s="72"/>
      <c r="L29" s="371"/>
      <c r="M29" s="9"/>
      <c r="N29" s="8"/>
      <c r="O29" s="50"/>
      <c r="P29" s="4"/>
      <c r="R29" s="79"/>
      <c r="S29" s="13"/>
      <c r="T29" s="13"/>
      <c r="U29" s="13"/>
      <c r="V29" s="13"/>
      <c r="W29" s="13"/>
      <c r="X29" s="13"/>
      <c r="Y29" s="13"/>
      <c r="Z29" s="13"/>
    </row>
    <row r="30" spans="1:38" s="3" customFormat="1" ht="38.25">
      <c r="A30" s="17" t="s">
        <v>16</v>
      </c>
      <c r="B30" s="18" t="s">
        <v>534</v>
      </c>
      <c r="C30" s="18"/>
      <c r="D30" s="19" t="s">
        <v>545</v>
      </c>
      <c r="E30" s="18" t="s">
        <v>546</v>
      </c>
      <c r="F30" s="18" t="s">
        <v>547</v>
      </c>
      <c r="G30" s="18" t="s">
        <v>566</v>
      </c>
      <c r="H30" s="18" t="s">
        <v>549</v>
      </c>
      <c r="I30" s="18" t="s">
        <v>550</v>
      </c>
      <c r="J30" s="18" t="s">
        <v>551</v>
      </c>
      <c r="K30" s="59" t="s">
        <v>567</v>
      </c>
      <c r="L30" s="372" t="s">
        <v>818</v>
      </c>
      <c r="M30" s="60" t="s">
        <v>817</v>
      </c>
      <c r="N30" s="18" t="s">
        <v>554</v>
      </c>
      <c r="O30" s="75" t="s">
        <v>555</v>
      </c>
      <c r="P30" s="4"/>
      <c r="Q30" s="37"/>
      <c r="R30" s="35"/>
      <c r="S30" s="35"/>
      <c r="T30" s="35"/>
    </row>
    <row r="31" spans="1:38" s="350" customFormat="1" ht="15" customHeight="1">
      <c r="A31" s="486">
        <v>1</v>
      </c>
      <c r="B31" s="438">
        <v>44337</v>
      </c>
      <c r="C31" s="487"/>
      <c r="D31" s="488" t="s">
        <v>304</v>
      </c>
      <c r="E31" s="419" t="s">
        <v>557</v>
      </c>
      <c r="F31" s="419">
        <v>1314</v>
      </c>
      <c r="G31" s="489">
        <v>1275</v>
      </c>
      <c r="H31" s="489">
        <v>1352</v>
      </c>
      <c r="I31" s="419" t="s">
        <v>850</v>
      </c>
      <c r="J31" s="420" t="s">
        <v>887</v>
      </c>
      <c r="K31" s="420">
        <f t="shared" ref="K31" si="10">H31-F31</f>
        <v>38</v>
      </c>
      <c r="L31" s="484">
        <f>(F31*-0.7)/100</f>
        <v>-9.1980000000000004</v>
      </c>
      <c r="M31" s="485">
        <f t="shared" ref="M31" si="11">(K31+L31)/F31</f>
        <v>2.1919330289193302E-2</v>
      </c>
      <c r="N31" s="420" t="s">
        <v>556</v>
      </c>
      <c r="O31" s="477">
        <v>44350</v>
      </c>
      <c r="P31" s="4"/>
      <c r="Q31" s="4"/>
      <c r="R31" s="31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86">
        <v>2</v>
      </c>
      <c r="B32" s="438">
        <v>44341</v>
      </c>
      <c r="C32" s="487"/>
      <c r="D32" s="488" t="s">
        <v>97</v>
      </c>
      <c r="E32" s="419" t="s">
        <v>557</v>
      </c>
      <c r="F32" s="419">
        <v>190.5</v>
      </c>
      <c r="G32" s="489">
        <v>185</v>
      </c>
      <c r="H32" s="489">
        <v>195.5</v>
      </c>
      <c r="I32" s="419" t="s">
        <v>852</v>
      </c>
      <c r="J32" s="420" t="s">
        <v>897</v>
      </c>
      <c r="K32" s="420">
        <f t="shared" ref="K32" si="12">H32-F32</f>
        <v>5</v>
      </c>
      <c r="L32" s="484">
        <f>(F32*-0.7)/100</f>
        <v>-1.3334999999999999</v>
      </c>
      <c r="M32" s="485">
        <f t="shared" ref="M32" si="13">(K32+L32)/F32</f>
        <v>1.9246719160104987E-2</v>
      </c>
      <c r="N32" s="420" t="s">
        <v>556</v>
      </c>
      <c r="O32" s="457">
        <v>44354</v>
      </c>
      <c r="P32" s="4"/>
      <c r="Q32" s="4"/>
      <c r="R32" s="31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58">
        <v>3</v>
      </c>
      <c r="B33" s="459">
        <v>44344</v>
      </c>
      <c r="C33" s="460"/>
      <c r="D33" s="461" t="s">
        <v>858</v>
      </c>
      <c r="E33" s="462" t="s">
        <v>557</v>
      </c>
      <c r="F33" s="462">
        <v>636.5</v>
      </c>
      <c r="G33" s="463">
        <v>615</v>
      </c>
      <c r="H33" s="463">
        <v>614</v>
      </c>
      <c r="I33" s="462" t="s">
        <v>859</v>
      </c>
      <c r="J33" s="464" t="s">
        <v>862</v>
      </c>
      <c r="K33" s="464">
        <f t="shared" ref="K33" si="14">H33-F33</f>
        <v>-22.5</v>
      </c>
      <c r="L33" s="465">
        <f>(F33*-0.7)/100</f>
        <v>-4.4554999999999998</v>
      </c>
      <c r="M33" s="466">
        <f t="shared" ref="M33" si="15">(K33+L33)/F33</f>
        <v>-4.234956794972506E-2</v>
      </c>
      <c r="N33" s="464" t="s">
        <v>620</v>
      </c>
      <c r="O33" s="467">
        <v>44348</v>
      </c>
      <c r="P33" s="61"/>
      <c r="Q33" s="61"/>
      <c r="R33" s="472" t="s">
        <v>792</v>
      </c>
      <c r="S33" s="3"/>
      <c r="T33" s="3"/>
      <c r="U33" s="3"/>
      <c r="V33" s="3"/>
      <c r="W33" s="3"/>
      <c r="X33" s="3"/>
      <c r="Y33" s="37"/>
      <c r="Z33" s="37"/>
      <c r="AA33" s="37"/>
    </row>
    <row r="34" spans="1:27" s="350" customFormat="1" ht="15" customHeight="1">
      <c r="A34" s="374">
        <v>4</v>
      </c>
      <c r="B34" s="395">
        <v>44348</v>
      </c>
      <c r="C34" s="398"/>
      <c r="D34" s="473" t="s">
        <v>169</v>
      </c>
      <c r="E34" s="367" t="s">
        <v>557</v>
      </c>
      <c r="F34" s="367" t="s">
        <v>863</v>
      </c>
      <c r="G34" s="399">
        <v>418</v>
      </c>
      <c r="H34" s="399"/>
      <c r="I34" s="367" t="s">
        <v>864</v>
      </c>
      <c r="J34" s="334" t="s">
        <v>558</v>
      </c>
      <c r="K34" s="334"/>
      <c r="L34" s="382"/>
      <c r="M34" s="380"/>
      <c r="N34" s="334"/>
      <c r="O34" s="387"/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86">
        <v>5</v>
      </c>
      <c r="B35" s="438">
        <v>44350</v>
      </c>
      <c r="C35" s="487"/>
      <c r="D35" s="488" t="s">
        <v>878</v>
      </c>
      <c r="E35" s="419" t="s">
        <v>557</v>
      </c>
      <c r="F35" s="419">
        <v>745</v>
      </c>
      <c r="G35" s="489">
        <v>725</v>
      </c>
      <c r="H35" s="489">
        <v>764</v>
      </c>
      <c r="I35" s="419" t="s">
        <v>879</v>
      </c>
      <c r="J35" s="420" t="s">
        <v>898</v>
      </c>
      <c r="K35" s="420">
        <f t="shared" ref="K35" si="16">H35-F35</f>
        <v>19</v>
      </c>
      <c r="L35" s="484">
        <f>(F35*-0.7)/100</f>
        <v>-5.2149999999999999</v>
      </c>
      <c r="M35" s="485">
        <f t="shared" ref="M35" si="17">(K35+L35)/F35</f>
        <v>1.8503355704697987E-2</v>
      </c>
      <c r="N35" s="420" t="s">
        <v>556</v>
      </c>
      <c r="O35" s="457">
        <v>44354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86">
        <v>6</v>
      </c>
      <c r="B36" s="479">
        <v>44350</v>
      </c>
      <c r="C36" s="487"/>
      <c r="D36" s="488" t="s">
        <v>96</v>
      </c>
      <c r="E36" s="419" t="s">
        <v>557</v>
      </c>
      <c r="F36" s="419">
        <v>1195</v>
      </c>
      <c r="G36" s="489">
        <v>1160</v>
      </c>
      <c r="H36" s="489">
        <v>1217.5</v>
      </c>
      <c r="I36" s="419" t="s">
        <v>880</v>
      </c>
      <c r="J36" s="420" t="s">
        <v>881</v>
      </c>
      <c r="K36" s="420">
        <f t="shared" ref="K36:K37" si="18">H36-F36</f>
        <v>22.5</v>
      </c>
      <c r="L36" s="484">
        <f>(F36*-0.07)/100</f>
        <v>-0.83650000000000002</v>
      </c>
      <c r="M36" s="485">
        <f t="shared" ref="M36:M37" si="19">(K36+L36)/F36</f>
        <v>1.8128451882845186E-2</v>
      </c>
      <c r="N36" s="420" t="s">
        <v>556</v>
      </c>
      <c r="O36" s="477">
        <v>44350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86">
        <v>7</v>
      </c>
      <c r="B37" s="479">
        <v>44354</v>
      </c>
      <c r="C37" s="487"/>
      <c r="D37" s="488" t="s">
        <v>115</v>
      </c>
      <c r="E37" s="419" t="s">
        <v>557</v>
      </c>
      <c r="F37" s="419">
        <v>253</v>
      </c>
      <c r="G37" s="489">
        <v>245</v>
      </c>
      <c r="H37" s="489">
        <v>261</v>
      </c>
      <c r="I37" s="419" t="s">
        <v>894</v>
      </c>
      <c r="J37" s="420" t="s">
        <v>911</v>
      </c>
      <c r="K37" s="420">
        <f t="shared" si="18"/>
        <v>8</v>
      </c>
      <c r="L37" s="484">
        <f>(F37*-0.7)/100</f>
        <v>-1.7709999999999999</v>
      </c>
      <c r="M37" s="485">
        <f t="shared" si="19"/>
        <v>2.4620553359683797E-2</v>
      </c>
      <c r="N37" s="420" t="s">
        <v>556</v>
      </c>
      <c r="O37" s="457">
        <v>44356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86">
        <v>8</v>
      </c>
      <c r="B38" s="438">
        <v>44355</v>
      </c>
      <c r="C38" s="487"/>
      <c r="D38" s="488" t="s">
        <v>904</v>
      </c>
      <c r="E38" s="419" t="s">
        <v>557</v>
      </c>
      <c r="F38" s="419">
        <v>361</v>
      </c>
      <c r="G38" s="489">
        <v>349</v>
      </c>
      <c r="H38" s="489">
        <v>368</v>
      </c>
      <c r="I38" s="419" t="s">
        <v>905</v>
      </c>
      <c r="J38" s="420" t="s">
        <v>883</v>
      </c>
      <c r="K38" s="420">
        <f t="shared" ref="K38:K40" si="20">H38-F38</f>
        <v>7</v>
      </c>
      <c r="L38" s="484">
        <f>(F38*-0.07)/100</f>
        <v>-0.25270000000000004</v>
      </c>
      <c r="M38" s="485">
        <f t="shared" ref="M38:M40" si="21">(K38+L38)/F38</f>
        <v>1.8690581717451523E-2</v>
      </c>
      <c r="N38" s="420" t="s">
        <v>556</v>
      </c>
      <c r="O38" s="477">
        <v>44355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58">
        <v>9</v>
      </c>
      <c r="B39" s="459">
        <v>44356</v>
      </c>
      <c r="C39" s="460"/>
      <c r="D39" s="461" t="s">
        <v>912</v>
      </c>
      <c r="E39" s="462" t="s">
        <v>557</v>
      </c>
      <c r="F39" s="462">
        <v>2119</v>
      </c>
      <c r="G39" s="463">
        <v>2045</v>
      </c>
      <c r="H39" s="463">
        <v>2045</v>
      </c>
      <c r="I39" s="462" t="s">
        <v>913</v>
      </c>
      <c r="J39" s="464" t="s">
        <v>968</v>
      </c>
      <c r="K39" s="464">
        <f t="shared" si="20"/>
        <v>-74</v>
      </c>
      <c r="L39" s="465">
        <f>(F39*-0.7)/100</f>
        <v>-14.833</v>
      </c>
      <c r="M39" s="466">
        <f t="shared" si="21"/>
        <v>-4.1922133081642284E-2</v>
      </c>
      <c r="N39" s="464" t="s">
        <v>620</v>
      </c>
      <c r="O39" s="467">
        <v>44361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458">
        <v>10</v>
      </c>
      <c r="B40" s="459">
        <v>44357</v>
      </c>
      <c r="C40" s="460"/>
      <c r="D40" s="461" t="s">
        <v>296</v>
      </c>
      <c r="E40" s="462" t="s">
        <v>557</v>
      </c>
      <c r="F40" s="462">
        <v>2840</v>
      </c>
      <c r="G40" s="463">
        <v>2760</v>
      </c>
      <c r="H40" s="463">
        <v>2760</v>
      </c>
      <c r="I40" s="462" t="s">
        <v>930</v>
      </c>
      <c r="J40" s="464" t="s">
        <v>967</v>
      </c>
      <c r="K40" s="464">
        <f t="shared" si="20"/>
        <v>-80</v>
      </c>
      <c r="L40" s="465">
        <f>(F40*-0.7)/100</f>
        <v>-19.88</v>
      </c>
      <c r="M40" s="466">
        <f t="shared" si="21"/>
        <v>-3.5169014084507039E-2</v>
      </c>
      <c r="N40" s="464" t="s">
        <v>620</v>
      </c>
      <c r="O40" s="467">
        <v>44361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4">
        <v>11</v>
      </c>
      <c r="B41" s="395">
        <v>44361</v>
      </c>
      <c r="C41" s="398"/>
      <c r="D41" s="473" t="s">
        <v>166</v>
      </c>
      <c r="E41" s="367" t="s">
        <v>557</v>
      </c>
      <c r="F41" s="367" t="s">
        <v>972</v>
      </c>
      <c r="G41" s="399">
        <v>153.5</v>
      </c>
      <c r="H41" s="399"/>
      <c r="I41" s="367" t="s">
        <v>973</v>
      </c>
      <c r="J41" s="334" t="s">
        <v>558</v>
      </c>
      <c r="K41" s="334"/>
      <c r="L41" s="382"/>
      <c r="M41" s="380"/>
      <c r="N41" s="334"/>
      <c r="O41" s="387"/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374">
        <v>12</v>
      </c>
      <c r="B42" s="395">
        <v>44362</v>
      </c>
      <c r="C42" s="398"/>
      <c r="D42" s="473" t="s">
        <v>326</v>
      </c>
      <c r="E42" s="367" t="s">
        <v>557</v>
      </c>
      <c r="F42" s="367" t="s">
        <v>1004</v>
      </c>
      <c r="G42" s="399">
        <v>562</v>
      </c>
      <c r="H42" s="399"/>
      <c r="I42" s="367" t="s">
        <v>1005</v>
      </c>
      <c r="J42" s="334" t="s">
        <v>558</v>
      </c>
      <c r="K42" s="334"/>
      <c r="L42" s="382"/>
      <c r="M42" s="380"/>
      <c r="N42" s="334"/>
      <c r="O42" s="387"/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374"/>
      <c r="B43" s="395"/>
      <c r="C43" s="398"/>
      <c r="D43" s="473"/>
      <c r="E43" s="367"/>
      <c r="F43" s="367"/>
      <c r="G43" s="399"/>
      <c r="H43" s="399"/>
      <c r="I43" s="367"/>
      <c r="J43" s="334"/>
      <c r="K43" s="334"/>
      <c r="L43" s="382"/>
      <c r="M43" s="380"/>
      <c r="N43" s="334"/>
      <c r="O43" s="387"/>
      <c r="P43" s="4"/>
      <c r="Q43" s="4"/>
      <c r="R43" s="314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4"/>
      <c r="B44" s="395"/>
      <c r="C44" s="398"/>
      <c r="D44" s="473"/>
      <c r="E44" s="367"/>
      <c r="F44" s="367"/>
      <c r="G44" s="399"/>
      <c r="H44" s="399"/>
      <c r="I44" s="367"/>
      <c r="J44" s="334"/>
      <c r="K44" s="334"/>
      <c r="L44" s="382"/>
      <c r="M44" s="380"/>
      <c r="N44" s="334"/>
      <c r="O44" s="373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4"/>
      <c r="B45" s="395"/>
      <c r="C45" s="398"/>
      <c r="D45" s="473"/>
      <c r="E45" s="367"/>
      <c r="F45" s="367"/>
      <c r="G45" s="399"/>
      <c r="H45" s="399"/>
      <c r="I45" s="367"/>
      <c r="J45" s="334"/>
      <c r="K45" s="334"/>
      <c r="L45" s="382"/>
      <c r="M45" s="380"/>
      <c r="N45" s="334"/>
      <c r="O45" s="387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4"/>
      <c r="B46" s="395"/>
      <c r="C46" s="398"/>
      <c r="D46" s="473"/>
      <c r="E46" s="367"/>
      <c r="F46" s="367"/>
      <c r="G46" s="399"/>
      <c r="H46" s="399"/>
      <c r="I46" s="367"/>
      <c r="J46" s="334"/>
      <c r="K46" s="334"/>
      <c r="L46" s="382"/>
      <c r="M46" s="380"/>
      <c r="N46" s="334"/>
      <c r="O46" s="387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4"/>
      <c r="B47" s="395"/>
      <c r="C47" s="398"/>
      <c r="D47" s="473"/>
      <c r="E47" s="367"/>
      <c r="F47" s="367"/>
      <c r="G47" s="399"/>
      <c r="H47" s="399"/>
      <c r="I47" s="367"/>
      <c r="J47" s="334"/>
      <c r="K47" s="334"/>
      <c r="L47" s="382"/>
      <c r="M47" s="380"/>
      <c r="N47" s="334"/>
      <c r="O47" s="387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4"/>
      <c r="B48" s="395"/>
      <c r="C48" s="398"/>
      <c r="D48" s="473"/>
      <c r="E48" s="367"/>
      <c r="F48" s="367"/>
      <c r="G48" s="399"/>
      <c r="H48" s="399"/>
      <c r="I48" s="367"/>
      <c r="J48" s="334"/>
      <c r="K48" s="334"/>
      <c r="L48" s="382"/>
      <c r="M48" s="380"/>
      <c r="N48" s="334"/>
      <c r="O48" s="387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4"/>
      <c r="B49" s="395"/>
      <c r="C49" s="398"/>
      <c r="D49" s="473"/>
      <c r="E49" s="367"/>
      <c r="F49" s="367"/>
      <c r="G49" s="399"/>
      <c r="H49" s="399"/>
      <c r="I49" s="367"/>
      <c r="J49" s="334"/>
      <c r="K49" s="334"/>
      <c r="L49" s="382"/>
      <c r="M49" s="380"/>
      <c r="N49" s="334"/>
      <c r="O49" s="387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4"/>
      <c r="B50" s="395"/>
      <c r="C50" s="398"/>
      <c r="D50" s="473"/>
      <c r="E50" s="367"/>
      <c r="F50" s="367"/>
      <c r="G50" s="399"/>
      <c r="H50" s="399"/>
      <c r="I50" s="367"/>
      <c r="J50" s="334"/>
      <c r="K50" s="334"/>
      <c r="L50" s="382"/>
      <c r="M50" s="380"/>
      <c r="N50" s="334"/>
      <c r="O50" s="387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374"/>
      <c r="B51" s="395"/>
      <c r="C51" s="398"/>
      <c r="D51" s="473"/>
      <c r="E51" s="367"/>
      <c r="F51" s="367"/>
      <c r="G51" s="399"/>
      <c r="H51" s="399"/>
      <c r="I51" s="367"/>
      <c r="J51" s="334"/>
      <c r="K51" s="334"/>
      <c r="L51" s="382"/>
      <c r="M51" s="380"/>
      <c r="N51" s="334"/>
      <c r="O51" s="387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50" customFormat="1" ht="15" customHeight="1">
      <c r="A52" s="374"/>
      <c r="B52" s="395"/>
      <c r="C52" s="398"/>
      <c r="D52" s="473"/>
      <c r="E52" s="367"/>
      <c r="F52" s="367"/>
      <c r="G52" s="399"/>
      <c r="H52" s="399"/>
      <c r="I52" s="367"/>
      <c r="J52" s="334"/>
      <c r="K52" s="334"/>
      <c r="L52" s="382"/>
      <c r="M52" s="380"/>
      <c r="N52" s="361"/>
      <c r="O52" s="373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50" customFormat="1" ht="15" customHeight="1">
      <c r="A53" s="374"/>
      <c r="B53" s="395"/>
      <c r="C53" s="398"/>
      <c r="D53" s="473"/>
      <c r="E53" s="367"/>
      <c r="F53" s="367"/>
      <c r="G53" s="399"/>
      <c r="H53" s="399"/>
      <c r="I53" s="367"/>
      <c r="J53" s="334"/>
      <c r="K53" s="334"/>
      <c r="L53" s="382"/>
      <c r="M53" s="380"/>
      <c r="N53" s="361"/>
      <c r="O53" s="373"/>
      <c r="P53" s="4"/>
      <c r="Q53" s="4"/>
      <c r="R53" s="31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50" customFormat="1" ht="15" customHeight="1">
      <c r="A54" s="451"/>
      <c r="B54" s="401"/>
      <c r="C54" s="452"/>
      <c r="D54" s="453"/>
      <c r="E54" s="377"/>
      <c r="F54" s="377"/>
      <c r="G54" s="454"/>
      <c r="H54" s="454"/>
      <c r="I54" s="377"/>
      <c r="J54" s="375"/>
      <c r="K54" s="375"/>
      <c r="L54" s="455"/>
      <c r="M54" s="389"/>
      <c r="N54" s="379"/>
      <c r="O54" s="456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ht="44.25" customHeight="1">
      <c r="A55" s="20" t="s">
        <v>560</v>
      </c>
      <c r="B55" s="36"/>
      <c r="C55" s="36"/>
      <c r="D55" s="37"/>
      <c r="E55" s="33"/>
      <c r="F55" s="33"/>
      <c r="G55" s="32"/>
      <c r="H55" s="32" t="s">
        <v>819</v>
      </c>
      <c r="I55" s="33"/>
      <c r="J55" s="14"/>
      <c r="K55" s="76"/>
      <c r="L55" s="77"/>
      <c r="M55" s="76"/>
      <c r="N55" s="78"/>
      <c r="O55" s="76"/>
      <c r="P55" s="4"/>
      <c r="Q55" s="388"/>
      <c r="R55" s="400"/>
      <c r="S55" s="388"/>
      <c r="T55" s="388"/>
      <c r="U55" s="388"/>
      <c r="V55" s="388"/>
      <c r="W55" s="388"/>
      <c r="X55" s="388"/>
      <c r="Y55" s="388"/>
      <c r="Z55" s="37"/>
      <c r="AA55" s="37"/>
      <c r="AB55" s="37"/>
    </row>
    <row r="56" spans="1:34" s="3" customFormat="1">
      <c r="A56" s="26" t="s">
        <v>561</v>
      </c>
      <c r="B56" s="20"/>
      <c r="C56" s="20"/>
      <c r="D56" s="20"/>
      <c r="E56" s="2"/>
      <c r="F56" s="27" t="s">
        <v>562</v>
      </c>
      <c r="G56" s="38"/>
      <c r="H56" s="39"/>
      <c r="I56" s="79"/>
      <c r="J56" s="14"/>
      <c r="K56" s="80"/>
      <c r="L56" s="81"/>
      <c r="M56" s="82"/>
      <c r="N56" s="83"/>
      <c r="O56" s="84"/>
      <c r="P56" s="2"/>
      <c r="Q56" s="1"/>
      <c r="R56" s="9"/>
      <c r="Z56" s="6"/>
      <c r="AA56" s="6"/>
      <c r="AB56" s="6"/>
      <c r="AC56" s="6"/>
      <c r="AD56" s="6"/>
      <c r="AE56" s="6"/>
      <c r="AF56" s="6"/>
      <c r="AG56" s="6"/>
      <c r="AH56" s="6"/>
    </row>
    <row r="57" spans="1:34" s="6" customFormat="1" ht="14.25" customHeight="1">
      <c r="A57" s="26"/>
      <c r="B57" s="20"/>
      <c r="C57" s="20"/>
      <c r="D57" s="20"/>
      <c r="E57" s="29"/>
      <c r="F57" s="27" t="s">
        <v>564</v>
      </c>
      <c r="G57" s="38"/>
      <c r="H57" s="39"/>
      <c r="I57" s="79"/>
      <c r="J57" s="14"/>
      <c r="K57" s="80"/>
      <c r="L57" s="81"/>
      <c r="M57" s="82"/>
      <c r="N57" s="83"/>
      <c r="O57" s="84"/>
      <c r="P57" s="2"/>
      <c r="Q57" s="1"/>
      <c r="R57" s="9"/>
      <c r="S57" s="3"/>
      <c r="Y57" s="3"/>
      <c r="Z57" s="3"/>
    </row>
    <row r="58" spans="1:34" s="6" customFormat="1" ht="14.25" customHeight="1">
      <c r="A58" s="20"/>
      <c r="B58" s="20"/>
      <c r="C58" s="20"/>
      <c r="D58" s="20"/>
      <c r="E58" s="29"/>
      <c r="F58" s="14"/>
      <c r="G58" s="14"/>
      <c r="H58" s="28"/>
      <c r="I58" s="33"/>
      <c r="J58" s="68"/>
      <c r="K58" s="65"/>
      <c r="L58" s="66"/>
      <c r="M58" s="14"/>
      <c r="N58" s="69"/>
      <c r="O58" s="54"/>
      <c r="P58" s="5"/>
      <c r="Q58" s="1"/>
      <c r="R58" s="9"/>
      <c r="S58" s="3"/>
      <c r="Y58" s="3"/>
      <c r="Z58" s="3"/>
    </row>
    <row r="59" spans="1:34" s="6" customFormat="1" ht="15">
      <c r="A59" s="40" t="s">
        <v>571</v>
      </c>
      <c r="B59" s="40"/>
      <c r="C59" s="40"/>
      <c r="D59" s="40"/>
      <c r="E59" s="29"/>
      <c r="F59" s="14"/>
      <c r="G59" s="9"/>
      <c r="H59" s="14"/>
      <c r="I59" s="9"/>
      <c r="J59" s="85"/>
      <c r="K59" s="9"/>
      <c r="L59" s="9"/>
      <c r="M59" s="9"/>
      <c r="N59" s="9"/>
      <c r="O59" s="86"/>
      <c r="P59"/>
      <c r="Q59" s="1"/>
      <c r="R59" s="9"/>
      <c r="S59" s="3"/>
      <c r="Y59" s="3"/>
      <c r="Z59" s="3"/>
    </row>
    <row r="60" spans="1:34" s="6" customFormat="1" ht="38.25">
      <c r="A60" s="18" t="s">
        <v>16</v>
      </c>
      <c r="B60" s="18" t="s">
        <v>534</v>
      </c>
      <c r="C60" s="18"/>
      <c r="D60" s="19" t="s">
        <v>545</v>
      </c>
      <c r="E60" s="18" t="s">
        <v>546</v>
      </c>
      <c r="F60" s="18" t="s">
        <v>547</v>
      </c>
      <c r="G60" s="18" t="s">
        <v>566</v>
      </c>
      <c r="H60" s="18" t="s">
        <v>549</v>
      </c>
      <c r="I60" s="18" t="s">
        <v>550</v>
      </c>
      <c r="J60" s="17" t="s">
        <v>551</v>
      </c>
      <c r="K60" s="74" t="s">
        <v>572</v>
      </c>
      <c r="L60" s="60" t="s">
        <v>818</v>
      </c>
      <c r="M60" s="74" t="s">
        <v>568</v>
      </c>
      <c r="N60" s="18" t="s">
        <v>569</v>
      </c>
      <c r="O60" s="17" t="s">
        <v>554</v>
      </c>
      <c r="P60" s="87" t="s">
        <v>555</v>
      </c>
      <c r="Q60" s="1"/>
      <c r="R60" s="14"/>
      <c r="S60" s="3"/>
      <c r="Y60" s="3"/>
      <c r="Z60" s="3"/>
    </row>
    <row r="61" spans="1:34" s="350" customFormat="1" ht="13.9" customHeight="1">
      <c r="A61" s="450">
        <v>1</v>
      </c>
      <c r="B61" s="438">
        <v>44343</v>
      </c>
      <c r="C61" s="446"/>
      <c r="D61" s="421" t="s">
        <v>855</v>
      </c>
      <c r="E61" s="447" t="s">
        <v>557</v>
      </c>
      <c r="F61" s="419">
        <v>2330</v>
      </c>
      <c r="G61" s="419">
        <v>2285</v>
      </c>
      <c r="H61" s="419">
        <v>2361</v>
      </c>
      <c r="I61" s="476" t="s">
        <v>856</v>
      </c>
      <c r="J61" s="420" t="s">
        <v>870</v>
      </c>
      <c r="K61" s="474">
        <f t="shared" ref="K61:K62" si="22">H61-F61</f>
        <v>31</v>
      </c>
      <c r="L61" s="475">
        <f t="shared" ref="L61:L62" si="23">(H61*N61)*0.07%</f>
        <v>495.81000000000006</v>
      </c>
      <c r="M61" s="448">
        <f t="shared" ref="M61:M62" si="24">(K61*N61)-L61</f>
        <v>8804.19</v>
      </c>
      <c r="N61" s="420">
        <v>300</v>
      </c>
      <c r="O61" s="449" t="s">
        <v>556</v>
      </c>
      <c r="P61" s="457">
        <v>44349</v>
      </c>
      <c r="Q61" s="344"/>
      <c r="R61" s="314" t="s">
        <v>559</v>
      </c>
      <c r="S61" s="37"/>
      <c r="Y61" s="37"/>
      <c r="Z61" s="37"/>
    </row>
    <row r="62" spans="1:34" s="350" customFormat="1" ht="13.9" customHeight="1">
      <c r="A62" s="450">
        <v>2</v>
      </c>
      <c r="B62" s="438">
        <v>44349</v>
      </c>
      <c r="C62" s="446"/>
      <c r="D62" s="421" t="s">
        <v>868</v>
      </c>
      <c r="E62" s="447" t="s">
        <v>557</v>
      </c>
      <c r="F62" s="419">
        <v>678.5</v>
      </c>
      <c r="G62" s="419">
        <v>668</v>
      </c>
      <c r="H62" s="419">
        <v>685.5</v>
      </c>
      <c r="I62" s="476" t="s">
        <v>869</v>
      </c>
      <c r="J62" s="420" t="s">
        <v>883</v>
      </c>
      <c r="K62" s="474">
        <f t="shared" si="22"/>
        <v>7</v>
      </c>
      <c r="L62" s="475">
        <f t="shared" si="23"/>
        <v>527.83500000000004</v>
      </c>
      <c r="M62" s="448">
        <f t="shared" si="24"/>
        <v>7172.165</v>
      </c>
      <c r="N62" s="420">
        <v>1100</v>
      </c>
      <c r="O62" s="449" t="s">
        <v>556</v>
      </c>
      <c r="P62" s="457">
        <v>44350</v>
      </c>
      <c r="Q62" s="344"/>
      <c r="R62" s="314" t="s">
        <v>559</v>
      </c>
      <c r="S62" s="37"/>
      <c r="Y62" s="37"/>
      <c r="Z62" s="37"/>
    </row>
    <row r="63" spans="1:34" s="350" customFormat="1" ht="13.9" customHeight="1">
      <c r="A63" s="450">
        <v>3</v>
      </c>
      <c r="B63" s="438">
        <v>44349</v>
      </c>
      <c r="C63" s="446"/>
      <c r="D63" s="421" t="s">
        <v>871</v>
      </c>
      <c r="E63" s="447" t="s">
        <v>557</v>
      </c>
      <c r="F63" s="419">
        <v>1840</v>
      </c>
      <c r="G63" s="419">
        <v>1794</v>
      </c>
      <c r="H63" s="419">
        <v>1868.5</v>
      </c>
      <c r="I63" s="476" t="s">
        <v>876</v>
      </c>
      <c r="J63" s="420" t="s">
        <v>882</v>
      </c>
      <c r="K63" s="474">
        <f t="shared" ref="K63" si="25">H63-F63</f>
        <v>28.5</v>
      </c>
      <c r="L63" s="475">
        <f t="shared" ref="L63" si="26">(H63*N63)*0.07%</f>
        <v>359.68625000000003</v>
      </c>
      <c r="M63" s="448">
        <f t="shared" ref="M63" si="27">(K63*N63)-L63</f>
        <v>7477.8137500000003</v>
      </c>
      <c r="N63" s="420">
        <v>275</v>
      </c>
      <c r="O63" s="449" t="s">
        <v>556</v>
      </c>
      <c r="P63" s="457">
        <v>44350</v>
      </c>
      <c r="Q63" s="344"/>
      <c r="R63" s="314" t="s">
        <v>559</v>
      </c>
      <c r="S63" s="37"/>
      <c r="Y63" s="37"/>
      <c r="Z63" s="37"/>
    </row>
    <row r="64" spans="1:34" s="350" customFormat="1" ht="13.9" customHeight="1">
      <c r="A64" s="450">
        <v>4</v>
      </c>
      <c r="B64" s="438">
        <v>44349</v>
      </c>
      <c r="C64" s="446"/>
      <c r="D64" s="421" t="s">
        <v>872</v>
      </c>
      <c r="E64" s="447" t="s">
        <v>557</v>
      </c>
      <c r="F64" s="419">
        <v>4530</v>
      </c>
      <c r="G64" s="419">
        <v>4440</v>
      </c>
      <c r="H64" s="419">
        <v>4630</v>
      </c>
      <c r="I64" s="476" t="s">
        <v>877</v>
      </c>
      <c r="J64" s="420" t="s">
        <v>884</v>
      </c>
      <c r="K64" s="474">
        <f t="shared" ref="K64:K66" si="28">H64-F64</f>
        <v>100</v>
      </c>
      <c r="L64" s="475">
        <f t="shared" ref="L64:L66" si="29">(H64*N64)*0.07%</f>
        <v>405.12500000000006</v>
      </c>
      <c r="M64" s="448">
        <f t="shared" ref="M64:M66" si="30">(K64*N64)-L64</f>
        <v>12094.875</v>
      </c>
      <c r="N64" s="420">
        <v>125</v>
      </c>
      <c r="O64" s="449" t="s">
        <v>556</v>
      </c>
      <c r="P64" s="457">
        <v>44350</v>
      </c>
      <c r="Q64" s="344"/>
      <c r="R64" s="314" t="s">
        <v>559</v>
      </c>
      <c r="S64" s="37"/>
      <c r="Y64" s="37"/>
      <c r="Z64" s="37"/>
    </row>
    <row r="65" spans="1:34" s="350" customFormat="1" ht="13.9" customHeight="1">
      <c r="A65" s="450">
        <v>5</v>
      </c>
      <c r="B65" s="438">
        <v>44351</v>
      </c>
      <c r="C65" s="446"/>
      <c r="D65" s="421" t="s">
        <v>855</v>
      </c>
      <c r="E65" s="447" t="s">
        <v>557</v>
      </c>
      <c r="F65" s="419">
        <v>2334</v>
      </c>
      <c r="G65" s="419">
        <v>2289</v>
      </c>
      <c r="H65" s="419">
        <v>2362</v>
      </c>
      <c r="I65" s="476" t="s">
        <v>888</v>
      </c>
      <c r="J65" s="420" t="s">
        <v>914</v>
      </c>
      <c r="K65" s="474">
        <f t="shared" si="28"/>
        <v>28</v>
      </c>
      <c r="L65" s="475">
        <f t="shared" si="29"/>
        <v>496.0200000000001</v>
      </c>
      <c r="M65" s="448">
        <f t="shared" si="30"/>
        <v>7903.98</v>
      </c>
      <c r="N65" s="420">
        <v>300</v>
      </c>
      <c r="O65" s="449" t="s">
        <v>556</v>
      </c>
      <c r="P65" s="457">
        <v>44356</v>
      </c>
      <c r="Q65" s="344"/>
      <c r="R65" s="314" t="s">
        <v>559</v>
      </c>
      <c r="S65" s="37"/>
      <c r="Y65" s="37"/>
      <c r="Z65" s="37"/>
    </row>
    <row r="66" spans="1:34" s="350" customFormat="1" ht="13.9" customHeight="1">
      <c r="A66" s="502">
        <v>6</v>
      </c>
      <c r="B66" s="503">
        <v>44354</v>
      </c>
      <c r="C66" s="504"/>
      <c r="D66" s="505" t="s">
        <v>892</v>
      </c>
      <c r="E66" s="506" t="s">
        <v>557</v>
      </c>
      <c r="F66" s="464">
        <v>1221</v>
      </c>
      <c r="G66" s="464">
        <v>1197</v>
      </c>
      <c r="H66" s="464">
        <v>1200</v>
      </c>
      <c r="I66" s="464" t="s">
        <v>893</v>
      </c>
      <c r="J66" s="464" t="s">
        <v>915</v>
      </c>
      <c r="K66" s="507">
        <f t="shared" si="28"/>
        <v>-21</v>
      </c>
      <c r="L66" s="508">
        <f t="shared" si="29"/>
        <v>462.00000000000006</v>
      </c>
      <c r="M66" s="509">
        <f t="shared" si="30"/>
        <v>-12012</v>
      </c>
      <c r="N66" s="464">
        <v>550</v>
      </c>
      <c r="O66" s="510" t="s">
        <v>620</v>
      </c>
      <c r="P66" s="467">
        <v>44356</v>
      </c>
      <c r="Q66" s="344"/>
      <c r="R66" s="314" t="s">
        <v>559</v>
      </c>
      <c r="S66" s="37"/>
      <c r="Y66" s="37"/>
      <c r="Z66" s="37"/>
    </row>
    <row r="67" spans="1:34" s="350" customFormat="1" ht="13.9" customHeight="1">
      <c r="A67" s="502">
        <v>7</v>
      </c>
      <c r="B67" s="503">
        <v>44355</v>
      </c>
      <c r="C67" s="504"/>
      <c r="D67" s="505" t="s">
        <v>872</v>
      </c>
      <c r="E67" s="506" t="s">
        <v>557</v>
      </c>
      <c r="F67" s="464">
        <v>4650</v>
      </c>
      <c r="G67" s="464">
        <v>4540</v>
      </c>
      <c r="H67" s="464">
        <v>4580</v>
      </c>
      <c r="I67" s="464" t="s">
        <v>906</v>
      </c>
      <c r="J67" s="464" t="s">
        <v>916</v>
      </c>
      <c r="K67" s="507">
        <f t="shared" ref="K67" si="31">H67-F67</f>
        <v>-70</v>
      </c>
      <c r="L67" s="508">
        <f t="shared" ref="L67" si="32">(H67*N67)*0.07%</f>
        <v>400.75000000000006</v>
      </c>
      <c r="M67" s="509">
        <f t="shared" ref="M67" si="33">(K67*N67)-L67</f>
        <v>-9150.75</v>
      </c>
      <c r="N67" s="464">
        <v>125</v>
      </c>
      <c r="O67" s="510" t="s">
        <v>620</v>
      </c>
      <c r="P67" s="467">
        <v>44356</v>
      </c>
      <c r="Q67" s="344"/>
      <c r="R67" s="314" t="s">
        <v>559</v>
      </c>
      <c r="S67" s="37"/>
      <c r="Y67" s="37"/>
      <c r="Z67" s="37"/>
    </row>
    <row r="68" spans="1:34" s="350" customFormat="1" ht="13.9" customHeight="1">
      <c r="A68" s="450">
        <v>8</v>
      </c>
      <c r="B68" s="438">
        <v>44355</v>
      </c>
      <c r="C68" s="446"/>
      <c r="D68" s="421" t="s">
        <v>907</v>
      </c>
      <c r="E68" s="447" t="s">
        <v>557</v>
      </c>
      <c r="F68" s="419">
        <v>968</v>
      </c>
      <c r="G68" s="419">
        <v>949</v>
      </c>
      <c r="H68" s="419">
        <v>980</v>
      </c>
      <c r="I68" s="476" t="s">
        <v>908</v>
      </c>
      <c r="J68" s="420" t="s">
        <v>842</v>
      </c>
      <c r="K68" s="474">
        <f t="shared" ref="K68" si="34">H68-F68</f>
        <v>12</v>
      </c>
      <c r="L68" s="475">
        <f t="shared" ref="L68" si="35">(H68*N68)*0.07%</f>
        <v>480.20000000000005</v>
      </c>
      <c r="M68" s="448">
        <f t="shared" ref="M68" si="36">(K68*N68)-L68</f>
        <v>7919.8</v>
      </c>
      <c r="N68" s="420">
        <v>700</v>
      </c>
      <c r="O68" s="449" t="s">
        <v>556</v>
      </c>
      <c r="P68" s="457">
        <v>44356</v>
      </c>
      <c r="Q68" s="344"/>
      <c r="R68" s="314" t="s">
        <v>559</v>
      </c>
      <c r="S68" s="37"/>
      <c r="Y68" s="37"/>
      <c r="Z68" s="37"/>
    </row>
    <row r="69" spans="1:34" s="350" customFormat="1" ht="13.9" customHeight="1">
      <c r="A69" s="541">
        <v>9</v>
      </c>
      <c r="B69" s="543">
        <v>44358</v>
      </c>
      <c r="C69" s="390" t="s">
        <v>948</v>
      </c>
      <c r="D69" s="514" t="s">
        <v>950</v>
      </c>
      <c r="E69" s="391" t="s">
        <v>557</v>
      </c>
      <c r="F69" s="367" t="s">
        <v>951</v>
      </c>
      <c r="G69" s="367">
        <v>2145</v>
      </c>
      <c r="H69" s="367"/>
      <c r="I69" s="334">
        <v>2300</v>
      </c>
      <c r="J69" s="539" t="s">
        <v>558</v>
      </c>
      <c r="K69" s="384"/>
      <c r="L69" s="384"/>
      <c r="M69" s="469"/>
      <c r="N69" s="469"/>
      <c r="O69" s="385"/>
      <c r="P69" s="511"/>
      <c r="Q69" s="344"/>
      <c r="R69" s="314" t="s">
        <v>559</v>
      </c>
      <c r="S69" s="37"/>
      <c r="Y69" s="37"/>
      <c r="Z69" s="37"/>
    </row>
    <row r="70" spans="1:34" s="350" customFormat="1" ht="13.9" customHeight="1">
      <c r="A70" s="542"/>
      <c r="B70" s="544"/>
      <c r="C70" s="390" t="s">
        <v>949</v>
      </c>
      <c r="D70" s="515" t="s">
        <v>952</v>
      </c>
      <c r="E70" s="391" t="s">
        <v>847</v>
      </c>
      <c r="F70" s="367" t="s">
        <v>953</v>
      </c>
      <c r="G70" s="367"/>
      <c r="H70" s="367"/>
      <c r="I70" s="334"/>
      <c r="J70" s="540"/>
      <c r="K70" s="382"/>
      <c r="L70" s="384"/>
      <c r="M70" s="471"/>
      <c r="N70" s="471"/>
      <c r="O70" s="512"/>
      <c r="P70" s="513"/>
      <c r="Q70" s="344"/>
      <c r="R70" s="314" t="s">
        <v>559</v>
      </c>
      <c r="S70" s="37"/>
      <c r="Y70" s="37"/>
      <c r="Z70" s="37"/>
    </row>
    <row r="71" spans="1:34" s="350" customFormat="1" ht="13.9" customHeight="1">
      <c r="A71" s="541">
        <v>10</v>
      </c>
      <c r="B71" s="543">
        <v>44361</v>
      </c>
      <c r="C71" s="390" t="s">
        <v>948</v>
      </c>
      <c r="D71" s="514" t="s">
        <v>975</v>
      </c>
      <c r="E71" s="391" t="s">
        <v>557</v>
      </c>
      <c r="F71" s="367" t="s">
        <v>976</v>
      </c>
      <c r="G71" s="367">
        <v>5395</v>
      </c>
      <c r="H71" s="367"/>
      <c r="I71" s="334">
        <v>5700</v>
      </c>
      <c r="J71" s="539" t="s">
        <v>558</v>
      </c>
      <c r="K71" s="384"/>
      <c r="L71" s="384"/>
      <c r="M71" s="516"/>
      <c r="N71" s="516"/>
      <c r="O71" s="385"/>
      <c r="P71" s="511"/>
      <c r="Q71" s="344"/>
      <c r="R71" s="314" t="s">
        <v>559</v>
      </c>
      <c r="S71" s="37"/>
      <c r="Y71" s="37"/>
      <c r="Z71" s="37"/>
    </row>
    <row r="72" spans="1:34" s="350" customFormat="1" ht="13.9" customHeight="1">
      <c r="A72" s="542"/>
      <c r="B72" s="544"/>
      <c r="C72" s="390" t="s">
        <v>949</v>
      </c>
      <c r="D72" s="515" t="s">
        <v>977</v>
      </c>
      <c r="E72" s="391" t="s">
        <v>847</v>
      </c>
      <c r="F72" s="367" t="s">
        <v>978</v>
      </c>
      <c r="G72" s="367"/>
      <c r="H72" s="367"/>
      <c r="I72" s="334"/>
      <c r="J72" s="540"/>
      <c r="K72" s="382"/>
      <c r="L72" s="384"/>
      <c r="M72" s="517"/>
      <c r="N72" s="517"/>
      <c r="O72" s="512"/>
      <c r="P72" s="513"/>
      <c r="Q72" s="344"/>
      <c r="R72" s="314" t="s">
        <v>559</v>
      </c>
      <c r="S72" s="37"/>
      <c r="Y72" s="37"/>
      <c r="Z72" s="37"/>
    </row>
    <row r="73" spans="1:34" s="350" customFormat="1" ht="13.9" customHeight="1">
      <c r="A73" s="518">
        <v>11</v>
      </c>
      <c r="B73" s="395">
        <v>44362</v>
      </c>
      <c r="C73" s="390"/>
      <c r="D73" s="515" t="s">
        <v>1007</v>
      </c>
      <c r="E73" s="391" t="s">
        <v>557</v>
      </c>
      <c r="F73" s="367" t="s">
        <v>1008</v>
      </c>
      <c r="G73" s="367">
        <v>1050</v>
      </c>
      <c r="H73" s="367"/>
      <c r="I73" s="334" t="s">
        <v>1009</v>
      </c>
      <c r="J73" s="520" t="s">
        <v>558</v>
      </c>
      <c r="K73" s="382"/>
      <c r="L73" s="384"/>
      <c r="M73" s="517"/>
      <c r="N73" s="517"/>
      <c r="O73" s="512"/>
      <c r="P73" s="513"/>
      <c r="Q73" s="344"/>
      <c r="R73" s="314" t="s">
        <v>559</v>
      </c>
      <c r="S73" s="37"/>
      <c r="Y73" s="37"/>
      <c r="Z73" s="37"/>
    </row>
    <row r="74" spans="1:34" s="350" customFormat="1" ht="13.9" customHeight="1">
      <c r="A74" s="518"/>
      <c r="B74" s="519"/>
      <c r="C74" s="390"/>
      <c r="D74" s="515"/>
      <c r="E74" s="391"/>
      <c r="F74" s="367"/>
      <c r="G74" s="367"/>
      <c r="H74" s="367"/>
      <c r="I74" s="334"/>
      <c r="J74" s="517"/>
      <c r="K74" s="382"/>
      <c r="L74" s="384"/>
      <c r="M74" s="517"/>
      <c r="N74" s="517"/>
      <c r="O74" s="512"/>
      <c r="P74" s="513"/>
      <c r="Q74" s="344"/>
      <c r="R74" s="314"/>
      <c r="S74" s="37"/>
      <c r="Y74" s="37"/>
      <c r="Z74" s="37"/>
    </row>
    <row r="75" spans="1:34" s="350" customFormat="1" ht="13.9" customHeight="1">
      <c r="A75" s="470"/>
      <c r="B75" s="395"/>
      <c r="C75" s="396"/>
      <c r="D75" s="390"/>
      <c r="E75" s="391"/>
      <c r="F75" s="367"/>
      <c r="G75" s="334"/>
      <c r="H75" s="367"/>
      <c r="I75" s="334"/>
      <c r="J75" s="334"/>
      <c r="K75" s="334"/>
      <c r="L75" s="382"/>
      <c r="M75" s="441"/>
      <c r="N75" s="334"/>
      <c r="O75" s="361"/>
      <c r="P75" s="387"/>
      <c r="Q75" s="344"/>
      <c r="R75" s="314"/>
      <c r="S75" s="37"/>
      <c r="Y75" s="37"/>
      <c r="Z75" s="37"/>
    </row>
    <row r="76" spans="1:34" s="350" customFormat="1" ht="13.9" customHeight="1">
      <c r="A76" s="407"/>
      <c r="B76" s="401"/>
      <c r="C76" s="408"/>
      <c r="D76" s="409"/>
      <c r="E76" s="335"/>
      <c r="F76" s="377"/>
      <c r="G76" s="377"/>
      <c r="H76" s="377"/>
      <c r="I76" s="375"/>
      <c r="J76" s="375"/>
      <c r="K76" s="375"/>
      <c r="L76" s="375"/>
      <c r="M76" s="375"/>
      <c r="N76" s="375"/>
      <c r="O76" s="375"/>
      <c r="P76" s="375"/>
      <c r="Q76" s="344"/>
      <c r="R76" s="314"/>
      <c r="S76" s="37"/>
      <c r="Y76" s="37"/>
      <c r="Z76" s="37"/>
    </row>
    <row r="77" spans="1:34" s="3" customFormat="1">
      <c r="A77" s="41"/>
      <c r="B77" s="42"/>
      <c r="C77" s="43"/>
      <c r="D77" s="44"/>
      <c r="E77" s="45"/>
      <c r="F77" s="46"/>
      <c r="G77" s="46"/>
      <c r="H77" s="46"/>
      <c r="I77" s="46"/>
      <c r="J77" s="14"/>
      <c r="K77" s="88"/>
      <c r="L77" s="88"/>
      <c r="M77" s="14"/>
      <c r="N77" s="13"/>
      <c r="O77" s="89"/>
      <c r="P77" s="2"/>
      <c r="Q77" s="1"/>
      <c r="R77" s="14"/>
      <c r="Z77" s="6"/>
      <c r="AA77" s="6"/>
      <c r="AB77" s="6"/>
      <c r="AC77" s="6"/>
      <c r="AD77" s="6"/>
      <c r="AE77" s="6"/>
      <c r="AF77" s="6"/>
      <c r="AG77" s="6"/>
      <c r="AH77" s="6"/>
    </row>
    <row r="78" spans="1:34" s="3" customFormat="1" ht="15">
      <c r="A78" s="47" t="s">
        <v>573</v>
      </c>
      <c r="B78" s="47"/>
      <c r="C78" s="47"/>
      <c r="D78" s="47"/>
      <c r="E78" s="48"/>
      <c r="F78" s="46"/>
      <c r="G78" s="46"/>
      <c r="H78" s="46"/>
      <c r="I78" s="46"/>
      <c r="J78" s="50"/>
      <c r="K78" s="9"/>
      <c r="L78" s="9"/>
      <c r="M78" s="9"/>
      <c r="N78" s="8"/>
      <c r="O78" s="50"/>
      <c r="P78" s="2"/>
      <c r="Q78" s="1"/>
      <c r="R78" s="14"/>
      <c r="Z78" s="6"/>
      <c r="AA78" s="6"/>
      <c r="AB78" s="6"/>
      <c r="AC78" s="6"/>
      <c r="AD78" s="6"/>
      <c r="AE78" s="6"/>
      <c r="AF78" s="6"/>
      <c r="AG78" s="6"/>
      <c r="AH78" s="6"/>
    </row>
    <row r="79" spans="1:34" s="3" customFormat="1" ht="38.25">
      <c r="A79" s="18" t="s">
        <v>16</v>
      </c>
      <c r="B79" s="18" t="s">
        <v>534</v>
      </c>
      <c r="C79" s="18"/>
      <c r="D79" s="19" t="s">
        <v>545</v>
      </c>
      <c r="E79" s="18" t="s">
        <v>546</v>
      </c>
      <c r="F79" s="18" t="s">
        <v>547</v>
      </c>
      <c r="G79" s="49" t="s">
        <v>566</v>
      </c>
      <c r="H79" s="18" t="s">
        <v>549</v>
      </c>
      <c r="I79" s="18" t="s">
        <v>550</v>
      </c>
      <c r="J79" s="17" t="s">
        <v>551</v>
      </c>
      <c r="K79" s="17" t="s">
        <v>574</v>
      </c>
      <c r="L79" s="60" t="s">
        <v>818</v>
      </c>
      <c r="M79" s="74" t="s">
        <v>568</v>
      </c>
      <c r="N79" s="18" t="s">
        <v>569</v>
      </c>
      <c r="O79" s="18" t="s">
        <v>554</v>
      </c>
      <c r="P79" s="19" t="s">
        <v>555</v>
      </c>
      <c r="Q79" s="1"/>
      <c r="R79" s="14"/>
      <c r="Z79" s="6"/>
      <c r="AA79" s="6"/>
      <c r="AB79" s="6"/>
      <c r="AC79" s="6"/>
      <c r="AD79" s="6"/>
      <c r="AE79" s="6"/>
      <c r="AF79" s="6"/>
      <c r="AG79" s="6"/>
      <c r="AH79" s="6"/>
    </row>
    <row r="80" spans="1:34" s="37" customFormat="1" ht="14.25">
      <c r="A80" s="450">
        <v>1</v>
      </c>
      <c r="B80" s="438">
        <v>44344</v>
      </c>
      <c r="C80" s="446"/>
      <c r="D80" s="421" t="s">
        <v>1010</v>
      </c>
      <c r="E80" s="447" t="s">
        <v>847</v>
      </c>
      <c r="F80" s="419">
        <v>2.5499999999999998</v>
      </c>
      <c r="G80" s="419">
        <v>3.8</v>
      </c>
      <c r="H80" s="419">
        <v>1.4</v>
      </c>
      <c r="I80" s="420">
        <v>0.1</v>
      </c>
      <c r="J80" s="420" t="s">
        <v>971</v>
      </c>
      <c r="K80" s="420">
        <f>F80-H80</f>
        <v>1.1499999999999999</v>
      </c>
      <c r="L80" s="420">
        <v>100</v>
      </c>
      <c r="M80" s="448">
        <f t="shared" ref="M80:M85" si="37">(K80*N80)-L80</f>
        <v>4500</v>
      </c>
      <c r="N80" s="420">
        <v>4000</v>
      </c>
      <c r="O80" s="449" t="s">
        <v>556</v>
      </c>
      <c r="P80" s="457">
        <v>44361</v>
      </c>
      <c r="Q80" s="344"/>
      <c r="R80" s="314" t="s">
        <v>792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50">
        <v>2</v>
      </c>
      <c r="B81" s="438">
        <v>44347</v>
      </c>
      <c r="C81" s="446"/>
      <c r="D81" s="421" t="s">
        <v>861</v>
      </c>
      <c r="E81" s="447" t="s">
        <v>557</v>
      </c>
      <c r="F81" s="419">
        <v>64</v>
      </c>
      <c r="G81" s="419">
        <v>17</v>
      </c>
      <c r="H81" s="419">
        <v>76</v>
      </c>
      <c r="I81" s="420" t="s">
        <v>851</v>
      </c>
      <c r="J81" s="420" t="s">
        <v>842</v>
      </c>
      <c r="K81" s="420">
        <f>H81-F81</f>
        <v>12</v>
      </c>
      <c r="L81" s="420">
        <v>100</v>
      </c>
      <c r="M81" s="448">
        <f t="shared" si="37"/>
        <v>800</v>
      </c>
      <c r="N81" s="420">
        <v>75</v>
      </c>
      <c r="O81" s="449" t="s">
        <v>556</v>
      </c>
      <c r="P81" s="457">
        <v>44348</v>
      </c>
      <c r="Q81" s="344"/>
      <c r="R81" s="314" t="s">
        <v>559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450">
        <v>3</v>
      </c>
      <c r="B82" s="438">
        <v>44349</v>
      </c>
      <c r="C82" s="446"/>
      <c r="D82" s="421" t="s">
        <v>873</v>
      </c>
      <c r="E82" s="447" t="s">
        <v>557</v>
      </c>
      <c r="F82" s="419">
        <v>57.5</v>
      </c>
      <c r="G82" s="419">
        <v>17</v>
      </c>
      <c r="H82" s="419">
        <v>71.5</v>
      </c>
      <c r="I82" s="420" t="s">
        <v>874</v>
      </c>
      <c r="J82" s="420" t="s">
        <v>875</v>
      </c>
      <c r="K82" s="420">
        <f>H82-F82</f>
        <v>14</v>
      </c>
      <c r="L82" s="420">
        <v>100</v>
      </c>
      <c r="M82" s="448">
        <f t="shared" si="37"/>
        <v>950</v>
      </c>
      <c r="N82" s="420">
        <v>75</v>
      </c>
      <c r="O82" s="449" t="s">
        <v>556</v>
      </c>
      <c r="P82" s="477">
        <v>44349</v>
      </c>
      <c r="Q82" s="344"/>
      <c r="R82" s="314" t="s">
        <v>559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450">
        <v>4</v>
      </c>
      <c r="B83" s="438">
        <v>44354</v>
      </c>
      <c r="C83" s="446"/>
      <c r="D83" s="421" t="s">
        <v>895</v>
      </c>
      <c r="E83" s="447" t="s">
        <v>557</v>
      </c>
      <c r="F83" s="419">
        <v>40.5</v>
      </c>
      <c r="G83" s="419">
        <v>27</v>
      </c>
      <c r="H83" s="419">
        <v>52.5</v>
      </c>
      <c r="I83" s="420" t="s">
        <v>896</v>
      </c>
      <c r="J83" s="420" t="s">
        <v>842</v>
      </c>
      <c r="K83" s="420">
        <f>H83-F83</f>
        <v>12</v>
      </c>
      <c r="L83" s="420">
        <v>100</v>
      </c>
      <c r="M83" s="448">
        <f t="shared" si="37"/>
        <v>3800</v>
      </c>
      <c r="N83" s="420">
        <v>325</v>
      </c>
      <c r="O83" s="449" t="s">
        <v>556</v>
      </c>
      <c r="P83" s="477">
        <v>44354</v>
      </c>
      <c r="Q83" s="344"/>
      <c r="R83" s="314" t="s">
        <v>559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450">
        <v>5</v>
      </c>
      <c r="B84" s="438">
        <v>44356</v>
      </c>
      <c r="C84" s="446"/>
      <c r="D84" s="421" t="s">
        <v>917</v>
      </c>
      <c r="E84" s="447" t="s">
        <v>557</v>
      </c>
      <c r="F84" s="419">
        <v>18</v>
      </c>
      <c r="G84" s="419">
        <v>9</v>
      </c>
      <c r="H84" s="419">
        <v>22</v>
      </c>
      <c r="I84" s="420" t="s">
        <v>918</v>
      </c>
      <c r="J84" s="420" t="s">
        <v>929</v>
      </c>
      <c r="K84" s="420">
        <f>H84-F84</f>
        <v>4</v>
      </c>
      <c r="L84" s="420">
        <v>100</v>
      </c>
      <c r="M84" s="448">
        <f t="shared" si="37"/>
        <v>2300</v>
      </c>
      <c r="N84" s="420">
        <v>600</v>
      </c>
      <c r="O84" s="449" t="s">
        <v>556</v>
      </c>
      <c r="P84" s="457">
        <v>44357</v>
      </c>
      <c r="Q84" s="344"/>
      <c r="R84" s="314" t="s">
        <v>559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521">
        <v>6</v>
      </c>
      <c r="B85" s="459">
        <v>44357</v>
      </c>
      <c r="C85" s="522"/>
      <c r="D85" s="523" t="s">
        <v>927</v>
      </c>
      <c r="E85" s="524" t="s">
        <v>557</v>
      </c>
      <c r="F85" s="462">
        <v>63.5</v>
      </c>
      <c r="G85" s="462">
        <v>17</v>
      </c>
      <c r="H85" s="462">
        <v>17</v>
      </c>
      <c r="I85" s="464" t="s">
        <v>928</v>
      </c>
      <c r="J85" s="464" t="s">
        <v>970</v>
      </c>
      <c r="K85" s="464">
        <f>H85-F85</f>
        <v>-46.5</v>
      </c>
      <c r="L85" s="464">
        <v>100</v>
      </c>
      <c r="M85" s="509">
        <f t="shared" si="37"/>
        <v>-3587.5</v>
      </c>
      <c r="N85" s="464">
        <v>75</v>
      </c>
      <c r="O85" s="510" t="s">
        <v>620</v>
      </c>
      <c r="P85" s="467">
        <v>44361</v>
      </c>
      <c r="Q85" s="344"/>
      <c r="R85" s="314" t="s">
        <v>559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397">
        <v>7</v>
      </c>
      <c r="B86" s="395">
        <v>44358</v>
      </c>
      <c r="C86" s="396"/>
      <c r="D86" s="390" t="s">
        <v>945</v>
      </c>
      <c r="E86" s="391" t="s">
        <v>557</v>
      </c>
      <c r="F86" s="367" t="s">
        <v>946</v>
      </c>
      <c r="G86" s="367">
        <v>4.5</v>
      </c>
      <c r="H86" s="367"/>
      <c r="I86" s="334" t="s">
        <v>947</v>
      </c>
      <c r="J86" s="334" t="s">
        <v>558</v>
      </c>
      <c r="K86" s="469"/>
      <c r="L86" s="334"/>
      <c r="M86" s="441"/>
      <c r="N86" s="334"/>
      <c r="O86" s="361"/>
      <c r="P86" s="387"/>
      <c r="Q86" s="344"/>
      <c r="R86" s="314" t="s">
        <v>559</v>
      </c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397">
        <v>8</v>
      </c>
      <c r="B87" s="395">
        <v>44362</v>
      </c>
      <c r="C87" s="396"/>
      <c r="D87" s="390" t="s">
        <v>1011</v>
      </c>
      <c r="E87" s="391" t="s">
        <v>847</v>
      </c>
      <c r="F87" s="367" t="s">
        <v>999</v>
      </c>
      <c r="G87" s="367">
        <v>3.6</v>
      </c>
      <c r="H87" s="367"/>
      <c r="I87" s="334">
        <v>0.1</v>
      </c>
      <c r="J87" s="334" t="s">
        <v>558</v>
      </c>
      <c r="K87" s="469"/>
      <c r="L87" s="334"/>
      <c r="M87" s="441"/>
      <c r="N87" s="334"/>
      <c r="O87" s="361"/>
      <c r="P87" s="373"/>
      <c r="Q87" s="344"/>
      <c r="R87" s="314" t="s">
        <v>792</v>
      </c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397">
        <v>9</v>
      </c>
      <c r="B88" s="395">
        <v>44362</v>
      </c>
      <c r="C88" s="396"/>
      <c r="D88" s="390" t="s">
        <v>1000</v>
      </c>
      <c r="E88" s="391" t="s">
        <v>557</v>
      </c>
      <c r="F88" s="367" t="s">
        <v>1001</v>
      </c>
      <c r="G88" s="367">
        <v>40</v>
      </c>
      <c r="H88" s="367"/>
      <c r="I88" s="334" t="s">
        <v>1002</v>
      </c>
      <c r="J88" s="334" t="s">
        <v>558</v>
      </c>
      <c r="K88" s="469"/>
      <c r="L88" s="334"/>
      <c r="M88" s="441"/>
      <c r="N88" s="334"/>
      <c r="O88" s="361"/>
      <c r="P88" s="387"/>
      <c r="Q88" s="344"/>
      <c r="R88" s="314" t="s">
        <v>792</v>
      </c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397">
        <v>10</v>
      </c>
      <c r="B89" s="395">
        <v>44362</v>
      </c>
      <c r="C89" s="396"/>
      <c r="D89" s="390" t="s">
        <v>1012</v>
      </c>
      <c r="E89" s="391" t="s">
        <v>847</v>
      </c>
      <c r="F89" s="367" t="s">
        <v>1003</v>
      </c>
      <c r="G89" s="367">
        <v>4</v>
      </c>
      <c r="H89" s="367"/>
      <c r="I89" s="334">
        <v>0.1</v>
      </c>
      <c r="J89" s="334" t="s">
        <v>558</v>
      </c>
      <c r="K89" s="469"/>
      <c r="L89" s="334"/>
      <c r="M89" s="441"/>
      <c r="N89" s="334"/>
      <c r="O89" s="361"/>
      <c r="P89" s="387"/>
      <c r="Q89" s="344"/>
      <c r="R89" s="314" t="s">
        <v>559</v>
      </c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397"/>
      <c r="B90" s="395"/>
      <c r="C90" s="396"/>
      <c r="D90" s="390"/>
      <c r="E90" s="391"/>
      <c r="F90" s="367"/>
      <c r="G90" s="367"/>
      <c r="H90" s="367"/>
      <c r="I90" s="334"/>
      <c r="J90" s="334"/>
      <c r="K90" s="469"/>
      <c r="L90" s="334"/>
      <c r="M90" s="441"/>
      <c r="N90" s="334"/>
      <c r="O90" s="361"/>
      <c r="P90" s="373"/>
      <c r="Q90" s="344"/>
      <c r="R90" s="314"/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397"/>
      <c r="B91" s="395"/>
      <c r="C91" s="396"/>
      <c r="D91" s="390"/>
      <c r="E91" s="391"/>
      <c r="F91" s="367"/>
      <c r="G91" s="367"/>
      <c r="H91" s="367"/>
      <c r="I91" s="334"/>
      <c r="J91" s="334"/>
      <c r="K91" s="469"/>
      <c r="L91" s="334"/>
      <c r="M91" s="441"/>
      <c r="N91" s="334"/>
      <c r="O91" s="361"/>
      <c r="P91" s="373"/>
      <c r="Q91" s="344"/>
      <c r="R91" s="314"/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397"/>
      <c r="B92" s="395"/>
      <c r="C92" s="396"/>
      <c r="D92" s="390"/>
      <c r="E92" s="391"/>
      <c r="F92" s="367"/>
      <c r="G92" s="367"/>
      <c r="H92" s="367"/>
      <c r="I92" s="334"/>
      <c r="J92" s="334"/>
      <c r="K92" s="469"/>
      <c r="L92" s="334"/>
      <c r="M92" s="441"/>
      <c r="N92" s="334"/>
      <c r="O92" s="361"/>
      <c r="P92" s="373"/>
      <c r="Q92" s="344"/>
      <c r="R92" s="314"/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397"/>
      <c r="B93" s="395"/>
      <c r="C93" s="396"/>
      <c r="D93" s="390"/>
      <c r="E93" s="391"/>
      <c r="F93" s="367"/>
      <c r="G93" s="367"/>
      <c r="H93" s="367"/>
      <c r="I93" s="334"/>
      <c r="J93" s="334"/>
      <c r="K93" s="469"/>
      <c r="L93" s="334"/>
      <c r="M93" s="441"/>
      <c r="N93" s="334"/>
      <c r="O93" s="361"/>
      <c r="P93" s="373"/>
      <c r="Q93" s="344"/>
      <c r="R93" s="314"/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397"/>
      <c r="B94" s="395"/>
      <c r="C94" s="396"/>
      <c r="D94" s="390"/>
      <c r="E94" s="391"/>
      <c r="F94" s="367"/>
      <c r="G94" s="367"/>
      <c r="H94" s="367"/>
      <c r="I94" s="334"/>
      <c r="J94" s="334"/>
      <c r="K94" s="469"/>
      <c r="L94" s="334"/>
      <c r="M94" s="441"/>
      <c r="N94" s="334"/>
      <c r="O94" s="361"/>
      <c r="P94" s="373"/>
      <c r="Q94" s="344"/>
      <c r="R94" s="314"/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4.25">
      <c r="A95" s="397"/>
      <c r="B95" s="395"/>
      <c r="C95" s="396"/>
      <c r="D95" s="390"/>
      <c r="E95" s="391"/>
      <c r="F95" s="367"/>
      <c r="G95" s="367"/>
      <c r="H95" s="367"/>
      <c r="I95" s="334"/>
      <c r="J95" s="334"/>
      <c r="K95" s="469"/>
      <c r="L95" s="334"/>
      <c r="M95" s="441"/>
      <c r="N95" s="334"/>
      <c r="O95" s="361"/>
      <c r="P95" s="387"/>
      <c r="Q95" s="344"/>
      <c r="R95" s="314"/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>
      <c r="AA96" s="350"/>
      <c r="AB96" s="350"/>
      <c r="AC96" s="350"/>
      <c r="AD96" s="350"/>
      <c r="AE96" s="350"/>
      <c r="AF96" s="350"/>
      <c r="AG96" s="350"/>
      <c r="AH96" s="350"/>
    </row>
    <row r="97" spans="1:38" s="37" customFormat="1">
      <c r="AA97" s="350"/>
      <c r="AB97" s="350"/>
      <c r="AC97" s="350"/>
      <c r="AD97" s="350"/>
      <c r="AE97" s="350"/>
      <c r="AF97" s="350"/>
      <c r="AG97" s="350"/>
      <c r="AH97" s="350"/>
    </row>
    <row r="98" spans="1:38" s="37" customFormat="1" ht="14.25">
      <c r="A98" s="335"/>
      <c r="B98" s="336"/>
      <c r="C98" s="336"/>
      <c r="D98" s="337"/>
      <c r="E98" s="335"/>
      <c r="F98" s="351"/>
      <c r="G98" s="335"/>
      <c r="H98" s="335"/>
      <c r="I98" s="335"/>
      <c r="J98" s="336"/>
      <c r="K98" s="352"/>
      <c r="L98" s="335"/>
      <c r="M98" s="335"/>
      <c r="N98" s="335"/>
      <c r="O98" s="353"/>
      <c r="P98" s="344"/>
      <c r="Q98" s="344"/>
      <c r="R98" s="314"/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8" ht="15">
      <c r="A99" s="96" t="s">
        <v>575</v>
      </c>
      <c r="B99" s="97"/>
      <c r="C99" s="97"/>
      <c r="D99" s="98"/>
      <c r="E99" s="31"/>
      <c r="F99" s="29"/>
      <c r="G99" s="29"/>
      <c r="H99" s="70"/>
      <c r="I99" s="116"/>
      <c r="J99" s="117"/>
      <c r="K99" s="14"/>
      <c r="L99" s="14"/>
      <c r="M99" s="14"/>
      <c r="N99" s="8"/>
      <c r="O99" s="50"/>
      <c r="Q99" s="92"/>
      <c r="R99" s="14"/>
      <c r="S99" s="13"/>
      <c r="T99" s="13"/>
      <c r="U99" s="13"/>
      <c r="V99" s="13"/>
      <c r="W99" s="13"/>
      <c r="X99" s="13"/>
      <c r="Y99" s="13"/>
      <c r="Z99" s="13"/>
    </row>
    <row r="100" spans="1:38" ht="38.25">
      <c r="A100" s="17" t="s">
        <v>16</v>
      </c>
      <c r="B100" s="18" t="s">
        <v>534</v>
      </c>
      <c r="C100" s="18"/>
      <c r="D100" s="19" t="s">
        <v>545</v>
      </c>
      <c r="E100" s="18" t="s">
        <v>546</v>
      </c>
      <c r="F100" s="18" t="s">
        <v>547</v>
      </c>
      <c r="G100" s="18" t="s">
        <v>548</v>
      </c>
      <c r="H100" s="18" t="s">
        <v>549</v>
      </c>
      <c r="I100" s="18" t="s">
        <v>550</v>
      </c>
      <c r="J100" s="17" t="s">
        <v>551</v>
      </c>
      <c r="K100" s="59" t="s">
        <v>567</v>
      </c>
      <c r="L100" s="372" t="s">
        <v>818</v>
      </c>
      <c r="M100" s="60" t="s">
        <v>817</v>
      </c>
      <c r="N100" s="18" t="s">
        <v>554</v>
      </c>
      <c r="O100" s="75" t="s">
        <v>555</v>
      </c>
      <c r="P100" s="94"/>
      <c r="Q100" s="8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38" s="443" customFormat="1" ht="14.25">
      <c r="A101" s="478">
        <v>1</v>
      </c>
      <c r="B101" s="479">
        <v>44327</v>
      </c>
      <c r="C101" s="480"/>
      <c r="D101" s="421" t="s">
        <v>465</v>
      </c>
      <c r="E101" s="481" t="s">
        <v>557</v>
      </c>
      <c r="F101" s="419">
        <v>239</v>
      </c>
      <c r="G101" s="482">
        <v>218</v>
      </c>
      <c r="H101" s="481">
        <v>264</v>
      </c>
      <c r="I101" s="483" t="s">
        <v>846</v>
      </c>
      <c r="J101" s="420" t="s">
        <v>700</v>
      </c>
      <c r="K101" s="420">
        <f t="shared" ref="K101" si="38">H101-F101</f>
        <v>25</v>
      </c>
      <c r="L101" s="484">
        <f>(F101*-0.8)/100</f>
        <v>-1.9120000000000001</v>
      </c>
      <c r="M101" s="485">
        <f t="shared" ref="M101" si="39">(K101+L101)/F101</f>
        <v>9.6602510460251048E-2</v>
      </c>
      <c r="N101" s="420" t="s">
        <v>556</v>
      </c>
      <c r="O101" s="457">
        <v>44354</v>
      </c>
      <c r="P101" s="428"/>
      <c r="Q101" s="4"/>
      <c r="R101" s="429" t="s">
        <v>559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</row>
    <row r="102" spans="1:38" s="5" customFormat="1">
      <c r="A102" s="345"/>
      <c r="B102" s="346"/>
      <c r="C102" s="347"/>
      <c r="D102" s="348"/>
      <c r="E102" s="376"/>
      <c r="F102" s="376"/>
      <c r="G102" s="426"/>
      <c r="H102" s="426"/>
      <c r="I102" s="376"/>
      <c r="J102" s="427"/>
      <c r="K102" s="422"/>
      <c r="L102" s="423"/>
      <c r="M102" s="424"/>
      <c r="N102" s="425"/>
      <c r="O102" s="349"/>
      <c r="P102" s="120"/>
      <c r="Q102"/>
      <c r="R102" s="91"/>
      <c r="T102" s="54"/>
      <c r="U102" s="54"/>
      <c r="V102" s="54"/>
      <c r="W102" s="54"/>
      <c r="X102" s="54"/>
      <c r="Y102" s="54"/>
      <c r="Z102" s="54"/>
    </row>
    <row r="103" spans="1:38">
      <c r="A103" s="20" t="s">
        <v>560</v>
      </c>
      <c r="B103" s="20"/>
      <c r="C103" s="20"/>
      <c r="D103" s="20"/>
      <c r="E103" s="2"/>
      <c r="F103" s="27" t="s">
        <v>562</v>
      </c>
      <c r="G103" s="79"/>
      <c r="H103" s="79"/>
      <c r="I103" s="35"/>
      <c r="J103" s="82"/>
      <c r="K103" s="80"/>
      <c r="L103" s="81"/>
      <c r="M103" s="82"/>
      <c r="N103" s="83"/>
      <c r="O103" s="121"/>
      <c r="P103" s="8"/>
      <c r="Q103" s="13"/>
      <c r="R103" s="93"/>
      <c r="S103" s="13"/>
      <c r="T103" s="13"/>
      <c r="U103" s="13"/>
      <c r="V103" s="13"/>
      <c r="W103" s="13"/>
      <c r="X103" s="13"/>
      <c r="Y103" s="13"/>
    </row>
    <row r="104" spans="1:38">
      <c r="A104" s="26" t="s">
        <v>561</v>
      </c>
      <c r="B104" s="20"/>
      <c r="C104" s="20"/>
      <c r="D104" s="20"/>
      <c r="E104" s="29"/>
      <c r="F104" s="27" t="s">
        <v>564</v>
      </c>
      <c r="G104" s="9"/>
      <c r="H104" s="9"/>
      <c r="I104" s="9"/>
      <c r="J104" s="50"/>
      <c r="K104" s="9"/>
      <c r="L104" s="9"/>
      <c r="M104" s="9"/>
      <c r="N104" s="8"/>
      <c r="O104" s="50"/>
      <c r="Q104" s="4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38">
      <c r="A105" s="26"/>
      <c r="B105" s="20"/>
      <c r="C105" s="20"/>
      <c r="D105" s="20"/>
      <c r="E105" s="29"/>
      <c r="F105" s="27"/>
      <c r="G105" s="9"/>
      <c r="H105" s="9"/>
      <c r="I105" s="9"/>
      <c r="J105" s="50"/>
      <c r="K105" s="9"/>
      <c r="L105" s="9"/>
      <c r="M105" s="9"/>
      <c r="N105" s="8"/>
      <c r="O105" s="50"/>
      <c r="Q105" s="4"/>
      <c r="R105" s="79"/>
      <c r="S105" s="13"/>
      <c r="T105" s="13"/>
      <c r="U105" s="13"/>
      <c r="V105" s="13"/>
      <c r="W105" s="13"/>
      <c r="X105" s="13"/>
      <c r="Y105" s="13"/>
      <c r="Z105" s="13"/>
    </row>
    <row r="106" spans="1:38" ht="15">
      <c r="A106" s="8"/>
      <c r="B106" s="30" t="s">
        <v>821</v>
      </c>
      <c r="C106" s="30"/>
      <c r="D106" s="30"/>
      <c r="E106" s="30"/>
      <c r="F106" s="31"/>
      <c r="G106" s="29"/>
      <c r="H106" s="29"/>
      <c r="I106" s="70"/>
      <c r="J106" s="71"/>
      <c r="K106" s="72"/>
      <c r="L106" s="371"/>
      <c r="M106" s="9"/>
      <c r="N106" s="8"/>
      <c r="O106" s="50"/>
      <c r="Q106" s="4"/>
      <c r="R106" s="79"/>
      <c r="S106" s="13"/>
      <c r="T106" s="13"/>
      <c r="U106" s="13"/>
      <c r="V106" s="13"/>
      <c r="W106" s="13"/>
      <c r="X106" s="13"/>
      <c r="Y106" s="13"/>
      <c r="Z106" s="13"/>
    </row>
    <row r="107" spans="1:38" ht="38.25">
      <c r="A107" s="17" t="s">
        <v>16</v>
      </c>
      <c r="B107" s="18" t="s">
        <v>534</v>
      </c>
      <c r="C107" s="18"/>
      <c r="D107" s="19" t="s">
        <v>545</v>
      </c>
      <c r="E107" s="18" t="s">
        <v>546</v>
      </c>
      <c r="F107" s="18" t="s">
        <v>547</v>
      </c>
      <c r="G107" s="18" t="s">
        <v>566</v>
      </c>
      <c r="H107" s="18" t="s">
        <v>549</v>
      </c>
      <c r="I107" s="18" t="s">
        <v>550</v>
      </c>
      <c r="J107" s="73" t="s">
        <v>551</v>
      </c>
      <c r="K107" s="59" t="s">
        <v>567</v>
      </c>
      <c r="L107" s="74" t="s">
        <v>568</v>
      </c>
      <c r="M107" s="18" t="s">
        <v>569</v>
      </c>
      <c r="N107" s="372" t="s">
        <v>818</v>
      </c>
      <c r="O107" s="60" t="s">
        <v>817</v>
      </c>
      <c r="P107" s="18" t="s">
        <v>554</v>
      </c>
      <c r="Q107" s="75" t="s">
        <v>555</v>
      </c>
      <c r="R107" s="79"/>
      <c r="S107" s="13"/>
      <c r="T107" s="13"/>
      <c r="U107" s="13"/>
      <c r="V107" s="13"/>
      <c r="W107" s="13"/>
      <c r="X107" s="13"/>
      <c r="Y107" s="13"/>
      <c r="Z107" s="13"/>
    </row>
    <row r="108" spans="1:38" ht="14.25">
      <c r="A108" s="340"/>
      <c r="B108" s="354"/>
      <c r="C108" s="358"/>
      <c r="D108" s="366"/>
      <c r="E108" s="359"/>
      <c r="F108" s="381"/>
      <c r="G108" s="364"/>
      <c r="H108" s="359"/>
      <c r="I108" s="356"/>
      <c r="J108" s="392"/>
      <c r="K108" s="392"/>
      <c r="L108" s="393"/>
      <c r="M108" s="391"/>
      <c r="N108" s="393"/>
      <c r="O108" s="380"/>
      <c r="P108" s="360"/>
      <c r="Q108" s="373"/>
      <c r="R108" s="389"/>
      <c r="S108" s="379"/>
      <c r="T108" s="13"/>
      <c r="U108" s="388"/>
      <c r="V108" s="388"/>
      <c r="W108" s="388"/>
      <c r="X108" s="388"/>
      <c r="Y108" s="388"/>
      <c r="Z108" s="388"/>
      <c r="AA108" s="350"/>
      <c r="AB108" s="350"/>
      <c r="AC108" s="350"/>
    </row>
    <row r="109" spans="1:38" ht="14.25">
      <c r="A109" s="340"/>
      <c r="B109" s="354"/>
      <c r="C109" s="358"/>
      <c r="D109" s="366"/>
      <c r="E109" s="359"/>
      <c r="F109" s="381"/>
      <c r="G109" s="364"/>
      <c r="H109" s="359"/>
      <c r="I109" s="356"/>
      <c r="J109" s="392"/>
      <c r="K109" s="392"/>
      <c r="L109" s="393"/>
      <c r="M109" s="391"/>
      <c r="N109" s="393"/>
      <c r="O109" s="380"/>
      <c r="P109" s="360"/>
      <c r="Q109" s="373"/>
      <c r="R109" s="389"/>
      <c r="S109" s="379"/>
      <c r="T109" s="13"/>
      <c r="U109" s="388"/>
      <c r="V109" s="388"/>
      <c r="W109" s="388"/>
      <c r="X109" s="388"/>
      <c r="Y109" s="388"/>
      <c r="Z109" s="388"/>
      <c r="AA109" s="350"/>
      <c r="AB109" s="350"/>
      <c r="AC109" s="350"/>
    </row>
    <row r="110" spans="1:38" s="350" customFormat="1" ht="14.25">
      <c r="A110" s="340"/>
      <c r="B110" s="354"/>
      <c r="C110" s="358"/>
      <c r="D110" s="366"/>
      <c r="E110" s="359"/>
      <c r="F110" s="381"/>
      <c r="G110" s="364"/>
      <c r="H110" s="359"/>
      <c r="I110" s="356"/>
      <c r="J110" s="392"/>
      <c r="K110" s="392"/>
      <c r="L110" s="393"/>
      <c r="M110" s="391"/>
      <c r="N110" s="393"/>
      <c r="O110" s="380"/>
      <c r="P110" s="360"/>
      <c r="Q110" s="373"/>
      <c r="R110" s="386"/>
      <c r="S110" s="388"/>
      <c r="T110" s="388"/>
      <c r="U110" s="388"/>
      <c r="V110" s="388"/>
      <c r="W110" s="388"/>
      <c r="X110" s="388"/>
      <c r="Y110" s="388"/>
      <c r="Z110" s="388"/>
    </row>
    <row r="111" spans="1:38" s="350" customFormat="1" ht="14.25">
      <c r="A111" s="340"/>
      <c r="B111" s="354"/>
      <c r="C111" s="358"/>
      <c r="D111" s="366"/>
      <c r="E111" s="359"/>
      <c r="F111" s="392"/>
      <c r="G111" s="367"/>
      <c r="H111" s="359"/>
      <c r="I111" s="356"/>
      <c r="J111" s="392"/>
      <c r="K111" s="392"/>
      <c r="L111" s="393"/>
      <c r="M111" s="391"/>
      <c r="N111" s="393"/>
      <c r="O111" s="380"/>
      <c r="P111" s="360"/>
      <c r="Q111" s="373"/>
      <c r="R111" s="386"/>
      <c r="S111" s="388"/>
      <c r="T111" s="388"/>
      <c r="U111" s="388"/>
      <c r="V111" s="388"/>
      <c r="W111" s="388"/>
      <c r="X111" s="388"/>
      <c r="Y111" s="388"/>
      <c r="Z111" s="388"/>
    </row>
    <row r="112" spans="1:38" s="350" customFormat="1" ht="14.25">
      <c r="A112" s="340"/>
      <c r="B112" s="354"/>
      <c r="C112" s="358"/>
      <c r="D112" s="366"/>
      <c r="E112" s="359"/>
      <c r="F112" s="392"/>
      <c r="G112" s="367"/>
      <c r="H112" s="359"/>
      <c r="I112" s="356"/>
      <c r="J112" s="392"/>
      <c r="K112" s="392"/>
      <c r="L112" s="393"/>
      <c r="M112" s="391"/>
      <c r="N112" s="393"/>
      <c r="O112" s="380"/>
      <c r="P112" s="360"/>
      <c r="Q112" s="373"/>
      <c r="R112" s="386"/>
      <c r="S112" s="388"/>
      <c r="T112" s="388"/>
      <c r="U112" s="388"/>
      <c r="V112" s="388"/>
      <c r="W112" s="388"/>
      <c r="X112" s="388"/>
      <c r="Y112" s="388"/>
      <c r="Z112" s="388"/>
    </row>
    <row r="113" spans="1:26" s="350" customFormat="1" ht="14.25">
      <c r="A113" s="340"/>
      <c r="B113" s="354"/>
      <c r="C113" s="358"/>
      <c r="D113" s="366"/>
      <c r="E113" s="359"/>
      <c r="F113" s="381"/>
      <c r="G113" s="364"/>
      <c r="H113" s="359"/>
      <c r="I113" s="356"/>
      <c r="J113" s="392"/>
      <c r="K113" s="383"/>
      <c r="L113" s="393"/>
      <c r="M113" s="391"/>
      <c r="N113" s="393"/>
      <c r="O113" s="380"/>
      <c r="P113" s="385"/>
      <c r="Q113" s="373"/>
      <c r="R113" s="386"/>
      <c r="S113" s="388"/>
      <c r="T113" s="388"/>
      <c r="U113" s="388"/>
      <c r="V113" s="388"/>
      <c r="W113" s="388"/>
      <c r="X113" s="388"/>
      <c r="Y113" s="388"/>
      <c r="Z113" s="388"/>
    </row>
    <row r="114" spans="1:26" s="350" customFormat="1" ht="14.25">
      <c r="A114" s="340"/>
      <c r="B114" s="354"/>
      <c r="C114" s="358"/>
      <c r="D114" s="366"/>
      <c r="E114" s="359"/>
      <c r="F114" s="381"/>
      <c r="G114" s="364"/>
      <c r="H114" s="359"/>
      <c r="I114" s="356"/>
      <c r="J114" s="383"/>
      <c r="K114" s="383"/>
      <c r="L114" s="383"/>
      <c r="M114" s="383"/>
      <c r="N114" s="384"/>
      <c r="O114" s="394"/>
      <c r="P114" s="385"/>
      <c r="Q114" s="373"/>
      <c r="R114" s="386"/>
      <c r="S114" s="388"/>
      <c r="T114" s="388"/>
      <c r="U114" s="388"/>
      <c r="V114" s="388"/>
      <c r="W114" s="388"/>
      <c r="X114" s="388"/>
      <c r="Y114" s="388"/>
      <c r="Z114" s="388"/>
    </row>
    <row r="115" spans="1:26" s="350" customFormat="1" ht="14.25">
      <c r="A115" s="340"/>
      <c r="B115" s="354"/>
      <c r="C115" s="358"/>
      <c r="D115" s="366"/>
      <c r="E115" s="359"/>
      <c r="F115" s="392"/>
      <c r="G115" s="367"/>
      <c r="H115" s="359"/>
      <c r="I115" s="356"/>
      <c r="J115" s="392"/>
      <c r="K115" s="392"/>
      <c r="L115" s="393"/>
      <c r="M115" s="391"/>
      <c r="N115" s="393"/>
      <c r="O115" s="380"/>
      <c r="P115" s="360"/>
      <c r="Q115" s="373"/>
      <c r="R115" s="389"/>
      <c r="S115" s="379"/>
      <c r="T115" s="388"/>
      <c r="U115" s="388"/>
      <c r="V115" s="388"/>
      <c r="W115" s="388"/>
      <c r="X115" s="388"/>
      <c r="Y115" s="388"/>
      <c r="Z115" s="388"/>
    </row>
    <row r="116" spans="1:26" s="350" customFormat="1" ht="14.25">
      <c r="A116" s="340"/>
      <c r="B116" s="354"/>
      <c r="C116" s="358"/>
      <c r="D116" s="366"/>
      <c r="E116" s="359"/>
      <c r="F116" s="381"/>
      <c r="G116" s="364"/>
      <c r="H116" s="359"/>
      <c r="I116" s="356"/>
      <c r="J116" s="334"/>
      <c r="K116" s="334"/>
      <c r="L116" s="334"/>
      <c r="M116" s="334"/>
      <c r="N116" s="382"/>
      <c r="O116" s="380"/>
      <c r="P116" s="361"/>
      <c r="Q116" s="373"/>
      <c r="R116" s="389"/>
      <c r="S116" s="379"/>
      <c r="T116" s="388"/>
      <c r="U116" s="388"/>
      <c r="V116" s="388"/>
      <c r="W116" s="388"/>
      <c r="X116" s="388"/>
      <c r="Y116" s="388"/>
      <c r="Z116" s="388"/>
    </row>
    <row r="117" spans="1:26">
      <c r="A117" s="26"/>
      <c r="B117" s="20"/>
      <c r="C117" s="20"/>
      <c r="D117" s="20"/>
      <c r="E117" s="29"/>
      <c r="F117" s="27"/>
      <c r="G117" s="9"/>
      <c r="H117" s="9"/>
      <c r="I117" s="9"/>
      <c r="J117" s="50"/>
      <c r="K117" s="9"/>
      <c r="L117" s="9"/>
      <c r="M117" s="9"/>
      <c r="N117" s="8"/>
      <c r="O117" s="50"/>
      <c r="P117" s="4"/>
      <c r="Q117" s="8"/>
      <c r="R117" s="138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26"/>
      <c r="B118" s="20"/>
      <c r="C118" s="20"/>
      <c r="D118" s="20"/>
      <c r="E118" s="29"/>
      <c r="F118" s="27"/>
      <c r="G118" s="38"/>
      <c r="H118" s="39"/>
      <c r="I118" s="79"/>
      <c r="J118" s="14"/>
      <c r="K118" s="80"/>
      <c r="L118" s="81"/>
      <c r="M118" s="82"/>
      <c r="N118" s="83"/>
      <c r="O118" s="84"/>
      <c r="P118" s="8"/>
      <c r="Q118" s="13"/>
      <c r="R118" s="138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34"/>
      <c r="B119" s="42"/>
      <c r="C119" s="99"/>
      <c r="D119" s="3"/>
      <c r="E119" s="35"/>
      <c r="F119" s="79"/>
      <c r="G119" s="38"/>
      <c r="H119" s="39"/>
      <c r="I119" s="79"/>
      <c r="J119" s="14"/>
      <c r="K119" s="80"/>
      <c r="L119" s="81"/>
      <c r="M119" s="82"/>
      <c r="N119" s="83"/>
      <c r="O119" s="84"/>
      <c r="P119" s="8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 ht="15">
      <c r="A120" s="2"/>
      <c r="B120" s="100" t="s">
        <v>576</v>
      </c>
      <c r="C120" s="100"/>
      <c r="D120" s="100"/>
      <c r="E120" s="100"/>
      <c r="F120" s="14"/>
      <c r="G120" s="14"/>
      <c r="H120" s="101"/>
      <c r="I120" s="14"/>
      <c r="J120" s="71"/>
      <c r="K120" s="72"/>
      <c r="L120" s="14"/>
      <c r="M120" s="14"/>
      <c r="N120" s="13"/>
      <c r="O120" s="95"/>
      <c r="P120" s="8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 ht="38.25">
      <c r="A121" s="17" t="s">
        <v>16</v>
      </c>
      <c r="B121" s="18" t="s">
        <v>534</v>
      </c>
      <c r="C121" s="18"/>
      <c r="D121" s="19" t="s">
        <v>545</v>
      </c>
      <c r="E121" s="18" t="s">
        <v>546</v>
      </c>
      <c r="F121" s="18" t="s">
        <v>547</v>
      </c>
      <c r="G121" s="18" t="s">
        <v>577</v>
      </c>
      <c r="H121" s="18" t="s">
        <v>578</v>
      </c>
      <c r="I121" s="18" t="s">
        <v>550</v>
      </c>
      <c r="J121" s="58" t="s">
        <v>551</v>
      </c>
      <c r="K121" s="18" t="s">
        <v>552</v>
      </c>
      <c r="L121" s="18" t="s">
        <v>553</v>
      </c>
      <c r="M121" s="18" t="s">
        <v>554</v>
      </c>
      <c r="N121" s="19" t="s">
        <v>555</v>
      </c>
      <c r="O121" s="95"/>
      <c r="P121" s="8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1</v>
      </c>
      <c r="B122" s="102">
        <v>41579</v>
      </c>
      <c r="C122" s="102"/>
      <c r="D122" s="103" t="s">
        <v>579</v>
      </c>
      <c r="E122" s="104" t="s">
        <v>580</v>
      </c>
      <c r="F122" s="105">
        <v>82</v>
      </c>
      <c r="G122" s="104" t="s">
        <v>581</v>
      </c>
      <c r="H122" s="104">
        <v>100</v>
      </c>
      <c r="I122" s="122">
        <v>100</v>
      </c>
      <c r="J122" s="123" t="s">
        <v>582</v>
      </c>
      <c r="K122" s="124">
        <f t="shared" ref="K122:K153" si="40">H122-F122</f>
        <v>18</v>
      </c>
      <c r="L122" s="125">
        <f t="shared" ref="L122:L153" si="41">K122/F122</f>
        <v>0.21951219512195122</v>
      </c>
      <c r="M122" s="126" t="s">
        <v>556</v>
      </c>
      <c r="N122" s="127">
        <v>42657</v>
      </c>
      <c r="O122" s="50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2</v>
      </c>
      <c r="B123" s="102">
        <v>41794</v>
      </c>
      <c r="C123" s="102"/>
      <c r="D123" s="103" t="s">
        <v>583</v>
      </c>
      <c r="E123" s="104" t="s">
        <v>557</v>
      </c>
      <c r="F123" s="105">
        <v>257</v>
      </c>
      <c r="G123" s="104" t="s">
        <v>581</v>
      </c>
      <c r="H123" s="104">
        <v>300</v>
      </c>
      <c r="I123" s="122">
        <v>300</v>
      </c>
      <c r="J123" s="123" t="s">
        <v>582</v>
      </c>
      <c r="K123" s="124">
        <f t="shared" si="40"/>
        <v>43</v>
      </c>
      <c r="L123" s="125">
        <f t="shared" si="41"/>
        <v>0.16731517509727625</v>
      </c>
      <c r="M123" s="126" t="s">
        <v>556</v>
      </c>
      <c r="N123" s="127">
        <v>41822</v>
      </c>
      <c r="O123" s="50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3</v>
      </c>
      <c r="B124" s="102">
        <v>41828</v>
      </c>
      <c r="C124" s="102"/>
      <c r="D124" s="103" t="s">
        <v>584</v>
      </c>
      <c r="E124" s="104" t="s">
        <v>557</v>
      </c>
      <c r="F124" s="105">
        <v>393</v>
      </c>
      <c r="G124" s="104" t="s">
        <v>581</v>
      </c>
      <c r="H124" s="104">
        <v>468</v>
      </c>
      <c r="I124" s="122">
        <v>468</v>
      </c>
      <c r="J124" s="123" t="s">
        <v>582</v>
      </c>
      <c r="K124" s="124">
        <f t="shared" si="40"/>
        <v>75</v>
      </c>
      <c r="L124" s="125">
        <f t="shared" si="41"/>
        <v>0.19083969465648856</v>
      </c>
      <c r="M124" s="126" t="s">
        <v>556</v>
      </c>
      <c r="N124" s="127">
        <v>41863</v>
      </c>
      <c r="O124" s="50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4</v>
      </c>
      <c r="B125" s="102">
        <v>41857</v>
      </c>
      <c r="C125" s="102"/>
      <c r="D125" s="103" t="s">
        <v>585</v>
      </c>
      <c r="E125" s="104" t="s">
        <v>557</v>
      </c>
      <c r="F125" s="105">
        <v>205</v>
      </c>
      <c r="G125" s="104" t="s">
        <v>581</v>
      </c>
      <c r="H125" s="104">
        <v>275</v>
      </c>
      <c r="I125" s="122">
        <v>250</v>
      </c>
      <c r="J125" s="123" t="s">
        <v>582</v>
      </c>
      <c r="K125" s="124">
        <f t="shared" si="40"/>
        <v>70</v>
      </c>
      <c r="L125" s="125">
        <f t="shared" si="41"/>
        <v>0.34146341463414637</v>
      </c>
      <c r="M125" s="126" t="s">
        <v>556</v>
      </c>
      <c r="N125" s="127">
        <v>41962</v>
      </c>
      <c r="O125" s="50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5</v>
      </c>
      <c r="B126" s="102">
        <v>41886</v>
      </c>
      <c r="C126" s="102"/>
      <c r="D126" s="103" t="s">
        <v>586</v>
      </c>
      <c r="E126" s="104" t="s">
        <v>557</v>
      </c>
      <c r="F126" s="105">
        <v>162</v>
      </c>
      <c r="G126" s="104" t="s">
        <v>581</v>
      </c>
      <c r="H126" s="104">
        <v>190</v>
      </c>
      <c r="I126" s="122">
        <v>190</v>
      </c>
      <c r="J126" s="123" t="s">
        <v>582</v>
      </c>
      <c r="K126" s="124">
        <f t="shared" si="40"/>
        <v>28</v>
      </c>
      <c r="L126" s="125">
        <f t="shared" si="41"/>
        <v>0.1728395061728395</v>
      </c>
      <c r="M126" s="126" t="s">
        <v>556</v>
      </c>
      <c r="N126" s="127">
        <v>42006</v>
      </c>
      <c r="O126" s="50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6</v>
      </c>
      <c r="B127" s="102">
        <v>41886</v>
      </c>
      <c r="C127" s="102"/>
      <c r="D127" s="103" t="s">
        <v>587</v>
      </c>
      <c r="E127" s="104" t="s">
        <v>557</v>
      </c>
      <c r="F127" s="105">
        <v>75</v>
      </c>
      <c r="G127" s="104" t="s">
        <v>581</v>
      </c>
      <c r="H127" s="104">
        <v>91.5</v>
      </c>
      <c r="I127" s="122" t="s">
        <v>588</v>
      </c>
      <c r="J127" s="123" t="s">
        <v>589</v>
      </c>
      <c r="K127" s="124">
        <f t="shared" si="40"/>
        <v>16.5</v>
      </c>
      <c r="L127" s="125">
        <f t="shared" si="41"/>
        <v>0.22</v>
      </c>
      <c r="M127" s="126" t="s">
        <v>556</v>
      </c>
      <c r="N127" s="127">
        <v>41954</v>
      </c>
      <c r="O127" s="50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7</v>
      </c>
      <c r="B128" s="102">
        <v>41913</v>
      </c>
      <c r="C128" s="102"/>
      <c r="D128" s="103" t="s">
        <v>590</v>
      </c>
      <c r="E128" s="104" t="s">
        <v>557</v>
      </c>
      <c r="F128" s="105">
        <v>850</v>
      </c>
      <c r="G128" s="104" t="s">
        <v>581</v>
      </c>
      <c r="H128" s="104">
        <v>982.5</v>
      </c>
      <c r="I128" s="122">
        <v>1050</v>
      </c>
      <c r="J128" s="123" t="s">
        <v>591</v>
      </c>
      <c r="K128" s="124">
        <f t="shared" si="40"/>
        <v>132.5</v>
      </c>
      <c r="L128" s="125">
        <f t="shared" si="41"/>
        <v>0.15588235294117647</v>
      </c>
      <c r="M128" s="126" t="s">
        <v>556</v>
      </c>
      <c r="N128" s="127">
        <v>42039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8</v>
      </c>
      <c r="B129" s="102">
        <v>41913</v>
      </c>
      <c r="C129" s="102"/>
      <c r="D129" s="103" t="s">
        <v>592</v>
      </c>
      <c r="E129" s="104" t="s">
        <v>557</v>
      </c>
      <c r="F129" s="105">
        <v>475</v>
      </c>
      <c r="G129" s="104" t="s">
        <v>581</v>
      </c>
      <c r="H129" s="104">
        <v>515</v>
      </c>
      <c r="I129" s="122">
        <v>600</v>
      </c>
      <c r="J129" s="123" t="s">
        <v>593</v>
      </c>
      <c r="K129" s="124">
        <f t="shared" si="40"/>
        <v>40</v>
      </c>
      <c r="L129" s="125">
        <f t="shared" si="41"/>
        <v>8.4210526315789472E-2</v>
      </c>
      <c r="M129" s="126" t="s">
        <v>556</v>
      </c>
      <c r="N129" s="127">
        <v>41939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9</v>
      </c>
      <c r="B130" s="102">
        <v>41913</v>
      </c>
      <c r="C130" s="102"/>
      <c r="D130" s="103" t="s">
        <v>594</v>
      </c>
      <c r="E130" s="104" t="s">
        <v>557</v>
      </c>
      <c r="F130" s="105">
        <v>86</v>
      </c>
      <c r="G130" s="104" t="s">
        <v>581</v>
      </c>
      <c r="H130" s="104">
        <v>99</v>
      </c>
      <c r="I130" s="122">
        <v>140</v>
      </c>
      <c r="J130" s="123" t="s">
        <v>595</v>
      </c>
      <c r="K130" s="124">
        <f t="shared" si="40"/>
        <v>13</v>
      </c>
      <c r="L130" s="125">
        <f t="shared" si="41"/>
        <v>0.15116279069767441</v>
      </c>
      <c r="M130" s="126" t="s">
        <v>556</v>
      </c>
      <c r="N130" s="127">
        <v>41939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10</v>
      </c>
      <c r="B131" s="102">
        <v>41926</v>
      </c>
      <c r="C131" s="102"/>
      <c r="D131" s="103" t="s">
        <v>596</v>
      </c>
      <c r="E131" s="104" t="s">
        <v>557</v>
      </c>
      <c r="F131" s="105">
        <v>496.6</v>
      </c>
      <c r="G131" s="104" t="s">
        <v>581</v>
      </c>
      <c r="H131" s="104">
        <v>621</v>
      </c>
      <c r="I131" s="122">
        <v>580</v>
      </c>
      <c r="J131" s="123" t="s">
        <v>582</v>
      </c>
      <c r="K131" s="124">
        <f t="shared" si="40"/>
        <v>124.39999999999998</v>
      </c>
      <c r="L131" s="125">
        <f t="shared" si="41"/>
        <v>0.25050342327829234</v>
      </c>
      <c r="M131" s="126" t="s">
        <v>556</v>
      </c>
      <c r="N131" s="127">
        <v>42605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11</v>
      </c>
      <c r="B132" s="102">
        <v>41926</v>
      </c>
      <c r="C132" s="102"/>
      <c r="D132" s="103" t="s">
        <v>597</v>
      </c>
      <c r="E132" s="104" t="s">
        <v>557</v>
      </c>
      <c r="F132" s="105">
        <v>2481.9</v>
      </c>
      <c r="G132" s="104" t="s">
        <v>581</v>
      </c>
      <c r="H132" s="104">
        <v>2840</v>
      </c>
      <c r="I132" s="122">
        <v>2870</v>
      </c>
      <c r="J132" s="123" t="s">
        <v>598</v>
      </c>
      <c r="K132" s="124">
        <f t="shared" si="40"/>
        <v>358.09999999999991</v>
      </c>
      <c r="L132" s="125">
        <f t="shared" si="41"/>
        <v>0.14428462065353154</v>
      </c>
      <c r="M132" s="126" t="s">
        <v>556</v>
      </c>
      <c r="N132" s="127">
        <v>42017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12</v>
      </c>
      <c r="B133" s="102">
        <v>41928</v>
      </c>
      <c r="C133" s="102"/>
      <c r="D133" s="103" t="s">
        <v>599</v>
      </c>
      <c r="E133" s="104" t="s">
        <v>557</v>
      </c>
      <c r="F133" s="105">
        <v>84.5</v>
      </c>
      <c r="G133" s="104" t="s">
        <v>581</v>
      </c>
      <c r="H133" s="104">
        <v>93</v>
      </c>
      <c r="I133" s="122">
        <v>110</v>
      </c>
      <c r="J133" s="123" t="s">
        <v>600</v>
      </c>
      <c r="K133" s="124">
        <f t="shared" si="40"/>
        <v>8.5</v>
      </c>
      <c r="L133" s="125">
        <f t="shared" si="41"/>
        <v>0.10059171597633136</v>
      </c>
      <c r="M133" s="126" t="s">
        <v>556</v>
      </c>
      <c r="N133" s="127">
        <v>41939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13</v>
      </c>
      <c r="B134" s="102">
        <v>41928</v>
      </c>
      <c r="C134" s="102"/>
      <c r="D134" s="103" t="s">
        <v>601</v>
      </c>
      <c r="E134" s="104" t="s">
        <v>557</v>
      </c>
      <c r="F134" s="105">
        <v>401</v>
      </c>
      <c r="G134" s="104" t="s">
        <v>581</v>
      </c>
      <c r="H134" s="104">
        <v>428</v>
      </c>
      <c r="I134" s="122">
        <v>450</v>
      </c>
      <c r="J134" s="123" t="s">
        <v>602</v>
      </c>
      <c r="K134" s="124">
        <f t="shared" si="40"/>
        <v>27</v>
      </c>
      <c r="L134" s="125">
        <f t="shared" si="41"/>
        <v>6.7331670822942641E-2</v>
      </c>
      <c r="M134" s="126" t="s">
        <v>556</v>
      </c>
      <c r="N134" s="127">
        <v>42020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14</v>
      </c>
      <c r="B135" s="102">
        <v>41928</v>
      </c>
      <c r="C135" s="102"/>
      <c r="D135" s="103" t="s">
        <v>603</v>
      </c>
      <c r="E135" s="104" t="s">
        <v>557</v>
      </c>
      <c r="F135" s="105">
        <v>101</v>
      </c>
      <c r="G135" s="104" t="s">
        <v>581</v>
      </c>
      <c r="H135" s="104">
        <v>112</v>
      </c>
      <c r="I135" s="122">
        <v>120</v>
      </c>
      <c r="J135" s="123" t="s">
        <v>604</v>
      </c>
      <c r="K135" s="124">
        <f t="shared" si="40"/>
        <v>11</v>
      </c>
      <c r="L135" s="125">
        <f t="shared" si="41"/>
        <v>0.10891089108910891</v>
      </c>
      <c r="M135" s="126" t="s">
        <v>556</v>
      </c>
      <c r="N135" s="127">
        <v>41939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15</v>
      </c>
      <c r="B136" s="102">
        <v>41954</v>
      </c>
      <c r="C136" s="102"/>
      <c r="D136" s="103" t="s">
        <v>605</v>
      </c>
      <c r="E136" s="104" t="s">
        <v>557</v>
      </c>
      <c r="F136" s="105">
        <v>59</v>
      </c>
      <c r="G136" s="104" t="s">
        <v>581</v>
      </c>
      <c r="H136" s="104">
        <v>76</v>
      </c>
      <c r="I136" s="122">
        <v>76</v>
      </c>
      <c r="J136" s="123" t="s">
        <v>582</v>
      </c>
      <c r="K136" s="124">
        <f t="shared" si="40"/>
        <v>17</v>
      </c>
      <c r="L136" s="125">
        <f t="shared" si="41"/>
        <v>0.28813559322033899</v>
      </c>
      <c r="M136" s="126" t="s">
        <v>556</v>
      </c>
      <c r="N136" s="127">
        <v>43032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16</v>
      </c>
      <c r="B137" s="102">
        <v>41954</v>
      </c>
      <c r="C137" s="102"/>
      <c r="D137" s="103" t="s">
        <v>594</v>
      </c>
      <c r="E137" s="104" t="s">
        <v>557</v>
      </c>
      <c r="F137" s="105">
        <v>99</v>
      </c>
      <c r="G137" s="104" t="s">
        <v>581</v>
      </c>
      <c r="H137" s="104">
        <v>120</v>
      </c>
      <c r="I137" s="122">
        <v>120</v>
      </c>
      <c r="J137" s="123" t="s">
        <v>606</v>
      </c>
      <c r="K137" s="124">
        <f t="shared" si="40"/>
        <v>21</v>
      </c>
      <c r="L137" s="125">
        <f t="shared" si="41"/>
        <v>0.21212121212121213</v>
      </c>
      <c r="M137" s="126" t="s">
        <v>556</v>
      </c>
      <c r="N137" s="127">
        <v>41960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17</v>
      </c>
      <c r="B138" s="102">
        <v>41956</v>
      </c>
      <c r="C138" s="102"/>
      <c r="D138" s="103" t="s">
        <v>607</v>
      </c>
      <c r="E138" s="104" t="s">
        <v>557</v>
      </c>
      <c r="F138" s="105">
        <v>22</v>
      </c>
      <c r="G138" s="104" t="s">
        <v>581</v>
      </c>
      <c r="H138" s="104">
        <v>33.549999999999997</v>
      </c>
      <c r="I138" s="122">
        <v>32</v>
      </c>
      <c r="J138" s="123" t="s">
        <v>608</v>
      </c>
      <c r="K138" s="124">
        <f t="shared" si="40"/>
        <v>11.549999999999997</v>
      </c>
      <c r="L138" s="125">
        <f t="shared" si="41"/>
        <v>0.52499999999999991</v>
      </c>
      <c r="M138" s="126" t="s">
        <v>556</v>
      </c>
      <c r="N138" s="127">
        <v>42188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18</v>
      </c>
      <c r="B139" s="102">
        <v>41976</v>
      </c>
      <c r="C139" s="102"/>
      <c r="D139" s="103" t="s">
        <v>609</v>
      </c>
      <c r="E139" s="104" t="s">
        <v>557</v>
      </c>
      <c r="F139" s="105">
        <v>440</v>
      </c>
      <c r="G139" s="104" t="s">
        <v>581</v>
      </c>
      <c r="H139" s="104">
        <v>520</v>
      </c>
      <c r="I139" s="122">
        <v>520</v>
      </c>
      <c r="J139" s="123" t="s">
        <v>610</v>
      </c>
      <c r="K139" s="124">
        <f t="shared" si="40"/>
        <v>80</v>
      </c>
      <c r="L139" s="125">
        <f t="shared" si="41"/>
        <v>0.18181818181818182</v>
      </c>
      <c r="M139" s="126" t="s">
        <v>556</v>
      </c>
      <c r="N139" s="127">
        <v>42208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19</v>
      </c>
      <c r="B140" s="102">
        <v>41976</v>
      </c>
      <c r="C140" s="102"/>
      <c r="D140" s="103" t="s">
        <v>611</v>
      </c>
      <c r="E140" s="104" t="s">
        <v>557</v>
      </c>
      <c r="F140" s="105">
        <v>360</v>
      </c>
      <c r="G140" s="104" t="s">
        <v>581</v>
      </c>
      <c r="H140" s="104">
        <v>427</v>
      </c>
      <c r="I140" s="122">
        <v>425</v>
      </c>
      <c r="J140" s="123" t="s">
        <v>612</v>
      </c>
      <c r="K140" s="124">
        <f t="shared" si="40"/>
        <v>67</v>
      </c>
      <c r="L140" s="125">
        <f t="shared" si="41"/>
        <v>0.18611111111111112</v>
      </c>
      <c r="M140" s="126" t="s">
        <v>556</v>
      </c>
      <c r="N140" s="127">
        <v>42058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20</v>
      </c>
      <c r="B141" s="102">
        <v>42012</v>
      </c>
      <c r="C141" s="102"/>
      <c r="D141" s="103" t="s">
        <v>613</v>
      </c>
      <c r="E141" s="104" t="s">
        <v>557</v>
      </c>
      <c r="F141" s="105">
        <v>360</v>
      </c>
      <c r="G141" s="104" t="s">
        <v>581</v>
      </c>
      <c r="H141" s="104">
        <v>455</v>
      </c>
      <c r="I141" s="122">
        <v>420</v>
      </c>
      <c r="J141" s="123" t="s">
        <v>614</v>
      </c>
      <c r="K141" s="124">
        <f t="shared" si="40"/>
        <v>95</v>
      </c>
      <c r="L141" s="125">
        <f t="shared" si="41"/>
        <v>0.2638888888888889</v>
      </c>
      <c r="M141" s="126" t="s">
        <v>556</v>
      </c>
      <c r="N141" s="127">
        <v>42024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21</v>
      </c>
      <c r="B142" s="102">
        <v>42012</v>
      </c>
      <c r="C142" s="102"/>
      <c r="D142" s="103" t="s">
        <v>615</v>
      </c>
      <c r="E142" s="104" t="s">
        <v>557</v>
      </c>
      <c r="F142" s="105">
        <v>130</v>
      </c>
      <c r="G142" s="104"/>
      <c r="H142" s="104">
        <v>175.5</v>
      </c>
      <c r="I142" s="122">
        <v>165</v>
      </c>
      <c r="J142" s="123" t="s">
        <v>616</v>
      </c>
      <c r="K142" s="124">
        <f t="shared" si="40"/>
        <v>45.5</v>
      </c>
      <c r="L142" s="125">
        <f t="shared" si="41"/>
        <v>0.35</v>
      </c>
      <c r="M142" s="126" t="s">
        <v>556</v>
      </c>
      <c r="N142" s="127">
        <v>43088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22</v>
      </c>
      <c r="B143" s="102">
        <v>42040</v>
      </c>
      <c r="C143" s="102"/>
      <c r="D143" s="103" t="s">
        <v>376</v>
      </c>
      <c r="E143" s="104" t="s">
        <v>580</v>
      </c>
      <c r="F143" s="105">
        <v>98</v>
      </c>
      <c r="G143" s="104"/>
      <c r="H143" s="104">
        <v>120</v>
      </c>
      <c r="I143" s="122">
        <v>120</v>
      </c>
      <c r="J143" s="123" t="s">
        <v>582</v>
      </c>
      <c r="K143" s="124">
        <f t="shared" si="40"/>
        <v>22</v>
      </c>
      <c r="L143" s="125">
        <f t="shared" si="41"/>
        <v>0.22448979591836735</v>
      </c>
      <c r="M143" s="126" t="s">
        <v>556</v>
      </c>
      <c r="N143" s="127">
        <v>42753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23</v>
      </c>
      <c r="B144" s="102">
        <v>42040</v>
      </c>
      <c r="C144" s="102"/>
      <c r="D144" s="103" t="s">
        <v>617</v>
      </c>
      <c r="E144" s="104" t="s">
        <v>580</v>
      </c>
      <c r="F144" s="105">
        <v>196</v>
      </c>
      <c r="G144" s="104"/>
      <c r="H144" s="104">
        <v>262</v>
      </c>
      <c r="I144" s="122">
        <v>255</v>
      </c>
      <c r="J144" s="123" t="s">
        <v>582</v>
      </c>
      <c r="K144" s="124">
        <f t="shared" si="40"/>
        <v>66</v>
      </c>
      <c r="L144" s="125">
        <f t="shared" si="41"/>
        <v>0.33673469387755101</v>
      </c>
      <c r="M144" s="126" t="s">
        <v>556</v>
      </c>
      <c r="N144" s="127">
        <v>42599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7">
        <v>24</v>
      </c>
      <c r="B145" s="106">
        <v>42067</v>
      </c>
      <c r="C145" s="106"/>
      <c r="D145" s="107" t="s">
        <v>375</v>
      </c>
      <c r="E145" s="108" t="s">
        <v>580</v>
      </c>
      <c r="F145" s="109">
        <v>235</v>
      </c>
      <c r="G145" s="109"/>
      <c r="H145" s="110">
        <v>77</v>
      </c>
      <c r="I145" s="128" t="s">
        <v>618</v>
      </c>
      <c r="J145" s="129" t="s">
        <v>619</v>
      </c>
      <c r="K145" s="130">
        <f t="shared" si="40"/>
        <v>-158</v>
      </c>
      <c r="L145" s="131">
        <f t="shared" si="41"/>
        <v>-0.67234042553191486</v>
      </c>
      <c r="M145" s="132" t="s">
        <v>620</v>
      </c>
      <c r="N145" s="133">
        <v>43522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25</v>
      </c>
      <c r="B146" s="102">
        <v>42067</v>
      </c>
      <c r="C146" s="102"/>
      <c r="D146" s="103" t="s">
        <v>453</v>
      </c>
      <c r="E146" s="104" t="s">
        <v>580</v>
      </c>
      <c r="F146" s="105">
        <v>185</v>
      </c>
      <c r="G146" s="104"/>
      <c r="H146" s="104">
        <v>224</v>
      </c>
      <c r="I146" s="122" t="s">
        <v>621</v>
      </c>
      <c r="J146" s="123" t="s">
        <v>582</v>
      </c>
      <c r="K146" s="124">
        <f t="shared" si="40"/>
        <v>39</v>
      </c>
      <c r="L146" s="125">
        <f t="shared" si="41"/>
        <v>0.21081081081081082</v>
      </c>
      <c r="M146" s="126" t="s">
        <v>556</v>
      </c>
      <c r="N146" s="127">
        <v>42647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323">
        <v>26</v>
      </c>
      <c r="B147" s="111">
        <v>42090</v>
      </c>
      <c r="C147" s="111"/>
      <c r="D147" s="112" t="s">
        <v>622</v>
      </c>
      <c r="E147" s="113" t="s">
        <v>580</v>
      </c>
      <c r="F147" s="114">
        <v>49.5</v>
      </c>
      <c r="G147" s="115"/>
      <c r="H147" s="115">
        <v>15.85</v>
      </c>
      <c r="I147" s="115">
        <v>67</v>
      </c>
      <c r="J147" s="134" t="s">
        <v>623</v>
      </c>
      <c r="K147" s="115">
        <f t="shared" si="40"/>
        <v>-33.65</v>
      </c>
      <c r="L147" s="135">
        <f t="shared" si="41"/>
        <v>-0.67979797979797973</v>
      </c>
      <c r="M147" s="132" t="s">
        <v>620</v>
      </c>
      <c r="N147" s="136">
        <v>43627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27</v>
      </c>
      <c r="B148" s="102">
        <v>42093</v>
      </c>
      <c r="C148" s="102"/>
      <c r="D148" s="103" t="s">
        <v>624</v>
      </c>
      <c r="E148" s="104" t="s">
        <v>580</v>
      </c>
      <c r="F148" s="105">
        <v>183.5</v>
      </c>
      <c r="G148" s="104"/>
      <c r="H148" s="104">
        <v>219</v>
      </c>
      <c r="I148" s="122">
        <v>218</v>
      </c>
      <c r="J148" s="123" t="s">
        <v>625</v>
      </c>
      <c r="K148" s="124">
        <f t="shared" si="40"/>
        <v>35.5</v>
      </c>
      <c r="L148" s="125">
        <f t="shared" si="41"/>
        <v>0.19346049046321526</v>
      </c>
      <c r="M148" s="126" t="s">
        <v>556</v>
      </c>
      <c r="N148" s="127">
        <v>42103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28</v>
      </c>
      <c r="B149" s="102">
        <v>42114</v>
      </c>
      <c r="C149" s="102"/>
      <c r="D149" s="103" t="s">
        <v>626</v>
      </c>
      <c r="E149" s="104" t="s">
        <v>580</v>
      </c>
      <c r="F149" s="105">
        <f>(227+237)/2</f>
        <v>232</v>
      </c>
      <c r="G149" s="104"/>
      <c r="H149" s="104">
        <v>298</v>
      </c>
      <c r="I149" s="122">
        <v>298</v>
      </c>
      <c r="J149" s="123" t="s">
        <v>582</v>
      </c>
      <c r="K149" s="124">
        <f t="shared" si="40"/>
        <v>66</v>
      </c>
      <c r="L149" s="125">
        <f t="shared" si="41"/>
        <v>0.28448275862068967</v>
      </c>
      <c r="M149" s="126" t="s">
        <v>556</v>
      </c>
      <c r="N149" s="127">
        <v>42823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29</v>
      </c>
      <c r="B150" s="102">
        <v>42128</v>
      </c>
      <c r="C150" s="102"/>
      <c r="D150" s="103" t="s">
        <v>627</v>
      </c>
      <c r="E150" s="104" t="s">
        <v>557</v>
      </c>
      <c r="F150" s="105">
        <v>385</v>
      </c>
      <c r="G150" s="104"/>
      <c r="H150" s="104">
        <f>212.5+331</f>
        <v>543.5</v>
      </c>
      <c r="I150" s="122">
        <v>510</v>
      </c>
      <c r="J150" s="123" t="s">
        <v>628</v>
      </c>
      <c r="K150" s="124">
        <f t="shared" si="40"/>
        <v>158.5</v>
      </c>
      <c r="L150" s="125">
        <f t="shared" si="41"/>
        <v>0.41168831168831171</v>
      </c>
      <c r="M150" s="126" t="s">
        <v>556</v>
      </c>
      <c r="N150" s="127">
        <v>42235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30</v>
      </c>
      <c r="B151" s="102">
        <v>42128</v>
      </c>
      <c r="C151" s="102"/>
      <c r="D151" s="103" t="s">
        <v>629</v>
      </c>
      <c r="E151" s="104" t="s">
        <v>557</v>
      </c>
      <c r="F151" s="105">
        <v>115.5</v>
      </c>
      <c r="G151" s="104"/>
      <c r="H151" s="104">
        <v>146</v>
      </c>
      <c r="I151" s="122">
        <v>142</v>
      </c>
      <c r="J151" s="123" t="s">
        <v>630</v>
      </c>
      <c r="K151" s="124">
        <f t="shared" si="40"/>
        <v>30.5</v>
      </c>
      <c r="L151" s="125">
        <f t="shared" si="41"/>
        <v>0.26406926406926406</v>
      </c>
      <c r="M151" s="126" t="s">
        <v>556</v>
      </c>
      <c r="N151" s="127">
        <v>42202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31</v>
      </c>
      <c r="B152" s="102">
        <v>42151</v>
      </c>
      <c r="C152" s="102"/>
      <c r="D152" s="103" t="s">
        <v>631</v>
      </c>
      <c r="E152" s="104" t="s">
        <v>557</v>
      </c>
      <c r="F152" s="105">
        <v>237.5</v>
      </c>
      <c r="G152" s="104"/>
      <c r="H152" s="104">
        <v>279.5</v>
      </c>
      <c r="I152" s="122">
        <v>278</v>
      </c>
      <c r="J152" s="123" t="s">
        <v>582</v>
      </c>
      <c r="K152" s="124">
        <f t="shared" si="40"/>
        <v>42</v>
      </c>
      <c r="L152" s="125">
        <f t="shared" si="41"/>
        <v>0.17684210526315788</v>
      </c>
      <c r="M152" s="126" t="s">
        <v>556</v>
      </c>
      <c r="N152" s="127">
        <v>42222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32</v>
      </c>
      <c r="B153" s="102">
        <v>42174</v>
      </c>
      <c r="C153" s="102"/>
      <c r="D153" s="103" t="s">
        <v>601</v>
      </c>
      <c r="E153" s="104" t="s">
        <v>580</v>
      </c>
      <c r="F153" s="105">
        <v>340</v>
      </c>
      <c r="G153" s="104"/>
      <c r="H153" s="104">
        <v>448</v>
      </c>
      <c r="I153" s="122">
        <v>448</v>
      </c>
      <c r="J153" s="123" t="s">
        <v>582</v>
      </c>
      <c r="K153" s="124">
        <f t="shared" si="40"/>
        <v>108</v>
      </c>
      <c r="L153" s="125">
        <f t="shared" si="41"/>
        <v>0.31764705882352939</v>
      </c>
      <c r="M153" s="126" t="s">
        <v>556</v>
      </c>
      <c r="N153" s="127">
        <v>43018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33</v>
      </c>
      <c r="B154" s="102">
        <v>42191</v>
      </c>
      <c r="C154" s="102"/>
      <c r="D154" s="103" t="s">
        <v>632</v>
      </c>
      <c r="E154" s="104" t="s">
        <v>580</v>
      </c>
      <c r="F154" s="105">
        <v>390</v>
      </c>
      <c r="G154" s="104"/>
      <c r="H154" s="104">
        <v>460</v>
      </c>
      <c r="I154" s="122">
        <v>460</v>
      </c>
      <c r="J154" s="123" t="s">
        <v>582</v>
      </c>
      <c r="K154" s="124">
        <f t="shared" ref="K154:K174" si="42">H154-F154</f>
        <v>70</v>
      </c>
      <c r="L154" s="125">
        <f t="shared" ref="L154:L174" si="43">K154/F154</f>
        <v>0.17948717948717949</v>
      </c>
      <c r="M154" s="126" t="s">
        <v>556</v>
      </c>
      <c r="N154" s="127">
        <v>42478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7">
        <v>34</v>
      </c>
      <c r="B155" s="106">
        <v>42195</v>
      </c>
      <c r="C155" s="106"/>
      <c r="D155" s="107" t="s">
        <v>633</v>
      </c>
      <c r="E155" s="108" t="s">
        <v>580</v>
      </c>
      <c r="F155" s="109">
        <v>122.5</v>
      </c>
      <c r="G155" s="109"/>
      <c r="H155" s="110">
        <v>61</v>
      </c>
      <c r="I155" s="128">
        <v>172</v>
      </c>
      <c r="J155" s="129" t="s">
        <v>634</v>
      </c>
      <c r="K155" s="130">
        <f t="shared" si="42"/>
        <v>-61.5</v>
      </c>
      <c r="L155" s="131">
        <f t="shared" si="43"/>
        <v>-0.50204081632653064</v>
      </c>
      <c r="M155" s="132" t="s">
        <v>620</v>
      </c>
      <c r="N155" s="133">
        <v>43333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35</v>
      </c>
      <c r="B156" s="102">
        <v>42219</v>
      </c>
      <c r="C156" s="102"/>
      <c r="D156" s="103" t="s">
        <v>635</v>
      </c>
      <c r="E156" s="104" t="s">
        <v>580</v>
      </c>
      <c r="F156" s="105">
        <v>297.5</v>
      </c>
      <c r="G156" s="104"/>
      <c r="H156" s="104">
        <v>350</v>
      </c>
      <c r="I156" s="122">
        <v>360</v>
      </c>
      <c r="J156" s="123" t="s">
        <v>636</v>
      </c>
      <c r="K156" s="124">
        <f t="shared" si="42"/>
        <v>52.5</v>
      </c>
      <c r="L156" s="125">
        <f t="shared" si="43"/>
        <v>0.17647058823529413</v>
      </c>
      <c r="M156" s="126" t="s">
        <v>556</v>
      </c>
      <c r="N156" s="127">
        <v>42232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36</v>
      </c>
      <c r="B157" s="102">
        <v>42219</v>
      </c>
      <c r="C157" s="102"/>
      <c r="D157" s="103" t="s">
        <v>637</v>
      </c>
      <c r="E157" s="104" t="s">
        <v>580</v>
      </c>
      <c r="F157" s="105">
        <v>115.5</v>
      </c>
      <c r="G157" s="104"/>
      <c r="H157" s="104">
        <v>149</v>
      </c>
      <c r="I157" s="122">
        <v>140</v>
      </c>
      <c r="J157" s="137" t="s">
        <v>638</v>
      </c>
      <c r="K157" s="124">
        <f t="shared" si="42"/>
        <v>33.5</v>
      </c>
      <c r="L157" s="125">
        <f t="shared" si="43"/>
        <v>0.29004329004329005</v>
      </c>
      <c r="M157" s="126" t="s">
        <v>556</v>
      </c>
      <c r="N157" s="127">
        <v>42740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37</v>
      </c>
      <c r="B158" s="102">
        <v>42251</v>
      </c>
      <c r="C158" s="102"/>
      <c r="D158" s="103" t="s">
        <v>631</v>
      </c>
      <c r="E158" s="104" t="s">
        <v>580</v>
      </c>
      <c r="F158" s="105">
        <v>226</v>
      </c>
      <c r="G158" s="104"/>
      <c r="H158" s="104">
        <v>292</v>
      </c>
      <c r="I158" s="122">
        <v>292</v>
      </c>
      <c r="J158" s="123" t="s">
        <v>639</v>
      </c>
      <c r="K158" s="124">
        <f t="shared" si="42"/>
        <v>66</v>
      </c>
      <c r="L158" s="125">
        <f t="shared" si="43"/>
        <v>0.29203539823008851</v>
      </c>
      <c r="M158" s="126" t="s">
        <v>556</v>
      </c>
      <c r="N158" s="127">
        <v>42286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38</v>
      </c>
      <c r="B159" s="102">
        <v>42254</v>
      </c>
      <c r="C159" s="102"/>
      <c r="D159" s="103" t="s">
        <v>626</v>
      </c>
      <c r="E159" s="104" t="s">
        <v>580</v>
      </c>
      <c r="F159" s="105">
        <v>232.5</v>
      </c>
      <c r="G159" s="104"/>
      <c r="H159" s="104">
        <v>312.5</v>
      </c>
      <c r="I159" s="122">
        <v>310</v>
      </c>
      <c r="J159" s="123" t="s">
        <v>582</v>
      </c>
      <c r="K159" s="124">
        <f t="shared" si="42"/>
        <v>80</v>
      </c>
      <c r="L159" s="125">
        <f t="shared" si="43"/>
        <v>0.34408602150537637</v>
      </c>
      <c r="M159" s="126" t="s">
        <v>556</v>
      </c>
      <c r="N159" s="127">
        <v>42823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39</v>
      </c>
      <c r="B160" s="102">
        <v>42268</v>
      </c>
      <c r="C160" s="102"/>
      <c r="D160" s="103" t="s">
        <v>640</v>
      </c>
      <c r="E160" s="104" t="s">
        <v>580</v>
      </c>
      <c r="F160" s="105">
        <v>196.5</v>
      </c>
      <c r="G160" s="104"/>
      <c r="H160" s="104">
        <v>238</v>
      </c>
      <c r="I160" s="122">
        <v>238</v>
      </c>
      <c r="J160" s="123" t="s">
        <v>639</v>
      </c>
      <c r="K160" s="124">
        <f t="shared" si="42"/>
        <v>41.5</v>
      </c>
      <c r="L160" s="125">
        <f t="shared" si="43"/>
        <v>0.21119592875318066</v>
      </c>
      <c r="M160" s="126" t="s">
        <v>556</v>
      </c>
      <c r="N160" s="127">
        <v>42291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40</v>
      </c>
      <c r="B161" s="102">
        <v>42271</v>
      </c>
      <c r="C161" s="102"/>
      <c r="D161" s="103" t="s">
        <v>579</v>
      </c>
      <c r="E161" s="104" t="s">
        <v>580</v>
      </c>
      <c r="F161" s="105">
        <v>65</v>
      </c>
      <c r="G161" s="104"/>
      <c r="H161" s="104">
        <v>82</v>
      </c>
      <c r="I161" s="122">
        <v>82</v>
      </c>
      <c r="J161" s="123" t="s">
        <v>639</v>
      </c>
      <c r="K161" s="124">
        <f t="shared" si="42"/>
        <v>17</v>
      </c>
      <c r="L161" s="125">
        <f t="shared" si="43"/>
        <v>0.26153846153846155</v>
      </c>
      <c r="M161" s="126" t="s">
        <v>556</v>
      </c>
      <c r="N161" s="127">
        <v>42578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41</v>
      </c>
      <c r="B162" s="102">
        <v>42291</v>
      </c>
      <c r="C162" s="102"/>
      <c r="D162" s="103" t="s">
        <v>641</v>
      </c>
      <c r="E162" s="104" t="s">
        <v>580</v>
      </c>
      <c r="F162" s="105">
        <v>144</v>
      </c>
      <c r="G162" s="104"/>
      <c r="H162" s="104">
        <v>182.5</v>
      </c>
      <c r="I162" s="122">
        <v>181</v>
      </c>
      <c r="J162" s="123" t="s">
        <v>639</v>
      </c>
      <c r="K162" s="124">
        <f t="shared" si="42"/>
        <v>38.5</v>
      </c>
      <c r="L162" s="125">
        <f t="shared" si="43"/>
        <v>0.2673611111111111</v>
      </c>
      <c r="M162" s="126" t="s">
        <v>556</v>
      </c>
      <c r="N162" s="127">
        <v>42817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42</v>
      </c>
      <c r="B163" s="102">
        <v>42291</v>
      </c>
      <c r="C163" s="102"/>
      <c r="D163" s="103" t="s">
        <v>642</v>
      </c>
      <c r="E163" s="104" t="s">
        <v>580</v>
      </c>
      <c r="F163" s="105">
        <v>264</v>
      </c>
      <c r="G163" s="104"/>
      <c r="H163" s="104">
        <v>311</v>
      </c>
      <c r="I163" s="122">
        <v>311</v>
      </c>
      <c r="J163" s="123" t="s">
        <v>639</v>
      </c>
      <c r="K163" s="124">
        <f t="shared" si="42"/>
        <v>47</v>
      </c>
      <c r="L163" s="125">
        <f t="shared" si="43"/>
        <v>0.17803030303030304</v>
      </c>
      <c r="M163" s="126" t="s">
        <v>556</v>
      </c>
      <c r="N163" s="127">
        <v>42604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43</v>
      </c>
      <c r="B164" s="102">
        <v>42318</v>
      </c>
      <c r="C164" s="102"/>
      <c r="D164" s="103" t="s">
        <v>643</v>
      </c>
      <c r="E164" s="104" t="s">
        <v>557</v>
      </c>
      <c r="F164" s="105">
        <v>549.5</v>
      </c>
      <c r="G164" s="104"/>
      <c r="H164" s="104">
        <v>630</v>
      </c>
      <c r="I164" s="122">
        <v>630</v>
      </c>
      <c r="J164" s="123" t="s">
        <v>639</v>
      </c>
      <c r="K164" s="124">
        <f t="shared" si="42"/>
        <v>80.5</v>
      </c>
      <c r="L164" s="125">
        <f t="shared" si="43"/>
        <v>0.1464968152866242</v>
      </c>
      <c r="M164" s="126" t="s">
        <v>556</v>
      </c>
      <c r="N164" s="127">
        <v>42419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44</v>
      </c>
      <c r="B165" s="102">
        <v>42342</v>
      </c>
      <c r="C165" s="102"/>
      <c r="D165" s="103" t="s">
        <v>644</v>
      </c>
      <c r="E165" s="104" t="s">
        <v>580</v>
      </c>
      <c r="F165" s="105">
        <v>1027.5</v>
      </c>
      <c r="G165" s="104"/>
      <c r="H165" s="104">
        <v>1315</v>
      </c>
      <c r="I165" s="122">
        <v>1250</v>
      </c>
      <c r="J165" s="123" t="s">
        <v>639</v>
      </c>
      <c r="K165" s="124">
        <f t="shared" si="42"/>
        <v>287.5</v>
      </c>
      <c r="L165" s="125">
        <f t="shared" si="43"/>
        <v>0.27980535279805352</v>
      </c>
      <c r="M165" s="126" t="s">
        <v>556</v>
      </c>
      <c r="N165" s="127">
        <v>43244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45</v>
      </c>
      <c r="B166" s="102">
        <v>42367</v>
      </c>
      <c r="C166" s="102"/>
      <c r="D166" s="103" t="s">
        <v>645</v>
      </c>
      <c r="E166" s="104" t="s">
        <v>580</v>
      </c>
      <c r="F166" s="105">
        <v>465</v>
      </c>
      <c r="G166" s="104"/>
      <c r="H166" s="104">
        <v>540</v>
      </c>
      <c r="I166" s="122">
        <v>540</v>
      </c>
      <c r="J166" s="123" t="s">
        <v>639</v>
      </c>
      <c r="K166" s="124">
        <f t="shared" si="42"/>
        <v>75</v>
      </c>
      <c r="L166" s="125">
        <f t="shared" si="43"/>
        <v>0.16129032258064516</v>
      </c>
      <c r="M166" s="126" t="s">
        <v>556</v>
      </c>
      <c r="N166" s="127">
        <v>42530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46</v>
      </c>
      <c r="B167" s="102">
        <v>42380</v>
      </c>
      <c r="C167" s="102"/>
      <c r="D167" s="103" t="s">
        <v>376</v>
      </c>
      <c r="E167" s="104" t="s">
        <v>557</v>
      </c>
      <c r="F167" s="105">
        <v>81</v>
      </c>
      <c r="G167" s="104"/>
      <c r="H167" s="104">
        <v>110</v>
      </c>
      <c r="I167" s="122">
        <v>110</v>
      </c>
      <c r="J167" s="123" t="s">
        <v>639</v>
      </c>
      <c r="K167" s="124">
        <f t="shared" si="42"/>
        <v>29</v>
      </c>
      <c r="L167" s="125">
        <f t="shared" si="43"/>
        <v>0.35802469135802467</v>
      </c>
      <c r="M167" s="126" t="s">
        <v>556</v>
      </c>
      <c r="N167" s="127">
        <v>42745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47</v>
      </c>
      <c r="B168" s="102">
        <v>42382</v>
      </c>
      <c r="C168" s="102"/>
      <c r="D168" s="103" t="s">
        <v>646</v>
      </c>
      <c r="E168" s="104" t="s">
        <v>557</v>
      </c>
      <c r="F168" s="105">
        <v>417.5</v>
      </c>
      <c r="G168" s="104"/>
      <c r="H168" s="104">
        <v>547</v>
      </c>
      <c r="I168" s="122">
        <v>535</v>
      </c>
      <c r="J168" s="123" t="s">
        <v>639</v>
      </c>
      <c r="K168" s="124">
        <f t="shared" si="42"/>
        <v>129.5</v>
      </c>
      <c r="L168" s="125">
        <f t="shared" si="43"/>
        <v>0.31017964071856285</v>
      </c>
      <c r="M168" s="126" t="s">
        <v>556</v>
      </c>
      <c r="N168" s="127">
        <v>42578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48</v>
      </c>
      <c r="B169" s="102">
        <v>42408</v>
      </c>
      <c r="C169" s="102"/>
      <c r="D169" s="103" t="s">
        <v>647</v>
      </c>
      <c r="E169" s="104" t="s">
        <v>580</v>
      </c>
      <c r="F169" s="105">
        <v>650</v>
      </c>
      <c r="G169" s="104"/>
      <c r="H169" s="104">
        <v>800</v>
      </c>
      <c r="I169" s="122">
        <v>800</v>
      </c>
      <c r="J169" s="123" t="s">
        <v>639</v>
      </c>
      <c r="K169" s="124">
        <f t="shared" si="42"/>
        <v>150</v>
      </c>
      <c r="L169" s="125">
        <f t="shared" si="43"/>
        <v>0.23076923076923078</v>
      </c>
      <c r="M169" s="126" t="s">
        <v>556</v>
      </c>
      <c r="N169" s="127">
        <v>43154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49</v>
      </c>
      <c r="B170" s="102">
        <v>42433</v>
      </c>
      <c r="C170" s="102"/>
      <c r="D170" s="103" t="s">
        <v>193</v>
      </c>
      <c r="E170" s="104" t="s">
        <v>580</v>
      </c>
      <c r="F170" s="105">
        <v>437.5</v>
      </c>
      <c r="G170" s="104"/>
      <c r="H170" s="104">
        <v>504.5</v>
      </c>
      <c r="I170" s="122">
        <v>522</v>
      </c>
      <c r="J170" s="123" t="s">
        <v>648</v>
      </c>
      <c r="K170" s="124">
        <f t="shared" si="42"/>
        <v>67</v>
      </c>
      <c r="L170" s="125">
        <f t="shared" si="43"/>
        <v>0.15314285714285714</v>
      </c>
      <c r="M170" s="126" t="s">
        <v>556</v>
      </c>
      <c r="N170" s="127">
        <v>42480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50</v>
      </c>
      <c r="B171" s="102">
        <v>42438</v>
      </c>
      <c r="C171" s="102"/>
      <c r="D171" s="103" t="s">
        <v>649</v>
      </c>
      <c r="E171" s="104" t="s">
        <v>580</v>
      </c>
      <c r="F171" s="105">
        <v>189.5</v>
      </c>
      <c r="G171" s="104"/>
      <c r="H171" s="104">
        <v>218</v>
      </c>
      <c r="I171" s="122">
        <v>218</v>
      </c>
      <c r="J171" s="123" t="s">
        <v>639</v>
      </c>
      <c r="K171" s="124">
        <f t="shared" si="42"/>
        <v>28.5</v>
      </c>
      <c r="L171" s="125">
        <f t="shared" si="43"/>
        <v>0.15039577836411611</v>
      </c>
      <c r="M171" s="126" t="s">
        <v>556</v>
      </c>
      <c r="N171" s="127">
        <v>43034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323">
        <v>51</v>
      </c>
      <c r="B172" s="111">
        <v>42471</v>
      </c>
      <c r="C172" s="111"/>
      <c r="D172" s="112" t="s">
        <v>650</v>
      </c>
      <c r="E172" s="113" t="s">
        <v>580</v>
      </c>
      <c r="F172" s="114">
        <v>36.5</v>
      </c>
      <c r="G172" s="115"/>
      <c r="H172" s="115">
        <v>15.85</v>
      </c>
      <c r="I172" s="115">
        <v>60</v>
      </c>
      <c r="J172" s="134" t="s">
        <v>651</v>
      </c>
      <c r="K172" s="130">
        <f t="shared" si="42"/>
        <v>-20.65</v>
      </c>
      <c r="L172" s="159">
        <f t="shared" si="43"/>
        <v>-0.5657534246575342</v>
      </c>
      <c r="M172" s="132" t="s">
        <v>620</v>
      </c>
      <c r="N172" s="160">
        <v>43627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52</v>
      </c>
      <c r="B173" s="102">
        <v>42472</v>
      </c>
      <c r="C173" s="102"/>
      <c r="D173" s="103" t="s">
        <v>652</v>
      </c>
      <c r="E173" s="104" t="s">
        <v>580</v>
      </c>
      <c r="F173" s="105">
        <v>93</v>
      </c>
      <c r="G173" s="104"/>
      <c r="H173" s="104">
        <v>149</v>
      </c>
      <c r="I173" s="122">
        <v>140</v>
      </c>
      <c r="J173" s="137" t="s">
        <v>653</v>
      </c>
      <c r="K173" s="124">
        <f t="shared" si="42"/>
        <v>56</v>
      </c>
      <c r="L173" s="125">
        <f t="shared" si="43"/>
        <v>0.60215053763440862</v>
      </c>
      <c r="M173" s="126" t="s">
        <v>556</v>
      </c>
      <c r="N173" s="127">
        <v>42740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53</v>
      </c>
      <c r="B174" s="102">
        <v>42472</v>
      </c>
      <c r="C174" s="102"/>
      <c r="D174" s="103" t="s">
        <v>654</v>
      </c>
      <c r="E174" s="104" t="s">
        <v>580</v>
      </c>
      <c r="F174" s="105">
        <v>130</v>
      </c>
      <c r="G174" s="104"/>
      <c r="H174" s="104">
        <v>150</v>
      </c>
      <c r="I174" s="122" t="s">
        <v>655</v>
      </c>
      <c r="J174" s="123" t="s">
        <v>639</v>
      </c>
      <c r="K174" s="124">
        <f t="shared" si="42"/>
        <v>20</v>
      </c>
      <c r="L174" s="125">
        <f t="shared" si="43"/>
        <v>0.15384615384615385</v>
      </c>
      <c r="M174" s="126" t="s">
        <v>556</v>
      </c>
      <c r="N174" s="127">
        <v>42564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54</v>
      </c>
      <c r="B175" s="102">
        <v>42473</v>
      </c>
      <c r="C175" s="102"/>
      <c r="D175" s="103" t="s">
        <v>344</v>
      </c>
      <c r="E175" s="104" t="s">
        <v>580</v>
      </c>
      <c r="F175" s="105">
        <v>196</v>
      </c>
      <c r="G175" s="104"/>
      <c r="H175" s="104">
        <v>299</v>
      </c>
      <c r="I175" s="122">
        <v>299</v>
      </c>
      <c r="J175" s="123" t="s">
        <v>639</v>
      </c>
      <c r="K175" s="124">
        <v>103</v>
      </c>
      <c r="L175" s="125">
        <v>0.52551020408163296</v>
      </c>
      <c r="M175" s="126" t="s">
        <v>556</v>
      </c>
      <c r="N175" s="127">
        <v>42620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55</v>
      </c>
      <c r="B176" s="102">
        <v>42473</v>
      </c>
      <c r="C176" s="102"/>
      <c r="D176" s="103" t="s">
        <v>713</v>
      </c>
      <c r="E176" s="104" t="s">
        <v>580</v>
      </c>
      <c r="F176" s="105">
        <v>88</v>
      </c>
      <c r="G176" s="104"/>
      <c r="H176" s="104">
        <v>103</v>
      </c>
      <c r="I176" s="122">
        <v>103</v>
      </c>
      <c r="J176" s="123" t="s">
        <v>639</v>
      </c>
      <c r="K176" s="124">
        <v>15</v>
      </c>
      <c r="L176" s="125">
        <v>0.170454545454545</v>
      </c>
      <c r="M176" s="126" t="s">
        <v>556</v>
      </c>
      <c r="N176" s="127">
        <v>42530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56</v>
      </c>
      <c r="B177" s="102">
        <v>42492</v>
      </c>
      <c r="C177" s="102"/>
      <c r="D177" s="103" t="s">
        <v>656</v>
      </c>
      <c r="E177" s="104" t="s">
        <v>580</v>
      </c>
      <c r="F177" s="105">
        <v>127.5</v>
      </c>
      <c r="G177" s="104"/>
      <c r="H177" s="104">
        <v>148</v>
      </c>
      <c r="I177" s="122" t="s">
        <v>657</v>
      </c>
      <c r="J177" s="123" t="s">
        <v>639</v>
      </c>
      <c r="K177" s="124">
        <f>H177-F177</f>
        <v>20.5</v>
      </c>
      <c r="L177" s="125">
        <f>K177/F177</f>
        <v>0.16078431372549021</v>
      </c>
      <c r="M177" s="126" t="s">
        <v>556</v>
      </c>
      <c r="N177" s="127">
        <v>42564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57</v>
      </c>
      <c r="B178" s="102">
        <v>42493</v>
      </c>
      <c r="C178" s="102"/>
      <c r="D178" s="103" t="s">
        <v>658</v>
      </c>
      <c r="E178" s="104" t="s">
        <v>580</v>
      </c>
      <c r="F178" s="105">
        <v>675</v>
      </c>
      <c r="G178" s="104"/>
      <c r="H178" s="104">
        <v>815</v>
      </c>
      <c r="I178" s="122" t="s">
        <v>659</v>
      </c>
      <c r="J178" s="123" t="s">
        <v>639</v>
      </c>
      <c r="K178" s="124">
        <f>H178-F178</f>
        <v>140</v>
      </c>
      <c r="L178" s="125">
        <f>K178/F178</f>
        <v>0.2074074074074074</v>
      </c>
      <c r="M178" s="126" t="s">
        <v>556</v>
      </c>
      <c r="N178" s="127">
        <v>43154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58</v>
      </c>
      <c r="B179" s="106">
        <v>42522</v>
      </c>
      <c r="C179" s="106"/>
      <c r="D179" s="107" t="s">
        <v>714</v>
      </c>
      <c r="E179" s="108" t="s">
        <v>580</v>
      </c>
      <c r="F179" s="109">
        <v>500</v>
      </c>
      <c r="G179" s="109"/>
      <c r="H179" s="110">
        <v>232.5</v>
      </c>
      <c r="I179" s="128" t="s">
        <v>715</v>
      </c>
      <c r="J179" s="129" t="s">
        <v>716</v>
      </c>
      <c r="K179" s="130">
        <f>H179-F179</f>
        <v>-267.5</v>
      </c>
      <c r="L179" s="131">
        <f>K179/F179</f>
        <v>-0.53500000000000003</v>
      </c>
      <c r="M179" s="132" t="s">
        <v>620</v>
      </c>
      <c r="N179" s="133">
        <v>43735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59</v>
      </c>
      <c r="B180" s="102">
        <v>42527</v>
      </c>
      <c r="C180" s="102"/>
      <c r="D180" s="103" t="s">
        <v>660</v>
      </c>
      <c r="E180" s="104" t="s">
        <v>580</v>
      </c>
      <c r="F180" s="105">
        <v>110</v>
      </c>
      <c r="G180" s="104"/>
      <c r="H180" s="104">
        <v>126.5</v>
      </c>
      <c r="I180" s="122">
        <v>125</v>
      </c>
      <c r="J180" s="123" t="s">
        <v>589</v>
      </c>
      <c r="K180" s="124">
        <f>H180-F180</f>
        <v>16.5</v>
      </c>
      <c r="L180" s="125">
        <f>K180/F180</f>
        <v>0.15</v>
      </c>
      <c r="M180" s="126" t="s">
        <v>556</v>
      </c>
      <c r="N180" s="127">
        <v>42552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60</v>
      </c>
      <c r="B181" s="102">
        <v>42538</v>
      </c>
      <c r="C181" s="102"/>
      <c r="D181" s="103" t="s">
        <v>661</v>
      </c>
      <c r="E181" s="104" t="s">
        <v>580</v>
      </c>
      <c r="F181" s="105">
        <v>44</v>
      </c>
      <c r="G181" s="104"/>
      <c r="H181" s="104">
        <v>69.5</v>
      </c>
      <c r="I181" s="122">
        <v>69.5</v>
      </c>
      <c r="J181" s="123" t="s">
        <v>662</v>
      </c>
      <c r="K181" s="124">
        <f>H181-F181</f>
        <v>25.5</v>
      </c>
      <c r="L181" s="125">
        <f>K181/F181</f>
        <v>0.57954545454545459</v>
      </c>
      <c r="M181" s="126" t="s">
        <v>556</v>
      </c>
      <c r="N181" s="127">
        <v>42977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61</v>
      </c>
      <c r="B182" s="102">
        <v>42549</v>
      </c>
      <c r="C182" s="102"/>
      <c r="D182" s="144" t="s">
        <v>717</v>
      </c>
      <c r="E182" s="104" t="s">
        <v>580</v>
      </c>
      <c r="F182" s="105">
        <v>262.5</v>
      </c>
      <c r="G182" s="104"/>
      <c r="H182" s="104">
        <v>340</v>
      </c>
      <c r="I182" s="122">
        <v>333</v>
      </c>
      <c r="J182" s="123" t="s">
        <v>718</v>
      </c>
      <c r="K182" s="124">
        <v>77.5</v>
      </c>
      <c r="L182" s="125">
        <v>0.29523809523809502</v>
      </c>
      <c r="M182" s="126" t="s">
        <v>556</v>
      </c>
      <c r="N182" s="127">
        <v>43017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62</v>
      </c>
      <c r="B183" s="102">
        <v>42549</v>
      </c>
      <c r="C183" s="102"/>
      <c r="D183" s="144" t="s">
        <v>719</v>
      </c>
      <c r="E183" s="104" t="s">
        <v>580</v>
      </c>
      <c r="F183" s="105">
        <v>840</v>
      </c>
      <c r="G183" s="104"/>
      <c r="H183" s="104">
        <v>1230</v>
      </c>
      <c r="I183" s="122">
        <v>1230</v>
      </c>
      <c r="J183" s="123" t="s">
        <v>639</v>
      </c>
      <c r="K183" s="124">
        <v>390</v>
      </c>
      <c r="L183" s="125">
        <v>0.46428571428571402</v>
      </c>
      <c r="M183" s="126" t="s">
        <v>556</v>
      </c>
      <c r="N183" s="127">
        <v>42649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324">
        <v>63</v>
      </c>
      <c r="B184" s="139">
        <v>42556</v>
      </c>
      <c r="C184" s="139"/>
      <c r="D184" s="140" t="s">
        <v>663</v>
      </c>
      <c r="E184" s="141" t="s">
        <v>580</v>
      </c>
      <c r="F184" s="142">
        <v>395</v>
      </c>
      <c r="G184" s="143"/>
      <c r="H184" s="143">
        <f>(468.5+342.5)/2</f>
        <v>405.5</v>
      </c>
      <c r="I184" s="143">
        <v>510</v>
      </c>
      <c r="J184" s="161" t="s">
        <v>664</v>
      </c>
      <c r="K184" s="162">
        <f t="shared" ref="K184:K190" si="44">H184-F184</f>
        <v>10.5</v>
      </c>
      <c r="L184" s="163">
        <f t="shared" ref="L184:L190" si="45">K184/F184</f>
        <v>2.6582278481012658E-2</v>
      </c>
      <c r="M184" s="164" t="s">
        <v>665</v>
      </c>
      <c r="N184" s="165">
        <v>43606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7">
        <v>64</v>
      </c>
      <c r="B185" s="106">
        <v>42584</v>
      </c>
      <c r="C185" s="106"/>
      <c r="D185" s="107" t="s">
        <v>666</v>
      </c>
      <c r="E185" s="108" t="s">
        <v>557</v>
      </c>
      <c r="F185" s="109">
        <f>169.5-12.8</f>
        <v>156.69999999999999</v>
      </c>
      <c r="G185" s="109"/>
      <c r="H185" s="110">
        <v>77</v>
      </c>
      <c r="I185" s="128" t="s">
        <v>667</v>
      </c>
      <c r="J185" s="341" t="s">
        <v>795</v>
      </c>
      <c r="K185" s="130">
        <f t="shared" si="44"/>
        <v>-79.699999999999989</v>
      </c>
      <c r="L185" s="131">
        <f t="shared" si="45"/>
        <v>-0.50861518825781749</v>
      </c>
      <c r="M185" s="132" t="s">
        <v>620</v>
      </c>
      <c r="N185" s="133">
        <v>43522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7">
        <v>65</v>
      </c>
      <c r="B186" s="106">
        <v>42586</v>
      </c>
      <c r="C186" s="106"/>
      <c r="D186" s="107" t="s">
        <v>668</v>
      </c>
      <c r="E186" s="108" t="s">
        <v>580</v>
      </c>
      <c r="F186" s="109">
        <v>400</v>
      </c>
      <c r="G186" s="109"/>
      <c r="H186" s="110">
        <v>305</v>
      </c>
      <c r="I186" s="128">
        <v>475</v>
      </c>
      <c r="J186" s="129" t="s">
        <v>669</v>
      </c>
      <c r="K186" s="130">
        <f t="shared" si="44"/>
        <v>-95</v>
      </c>
      <c r="L186" s="131">
        <f t="shared" si="45"/>
        <v>-0.23749999999999999</v>
      </c>
      <c r="M186" s="132" t="s">
        <v>620</v>
      </c>
      <c r="N186" s="133">
        <v>43606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66</v>
      </c>
      <c r="B187" s="102">
        <v>42593</v>
      </c>
      <c r="C187" s="102"/>
      <c r="D187" s="103" t="s">
        <v>670</v>
      </c>
      <c r="E187" s="104" t="s">
        <v>580</v>
      </c>
      <c r="F187" s="105">
        <v>86.5</v>
      </c>
      <c r="G187" s="104"/>
      <c r="H187" s="104">
        <v>130</v>
      </c>
      <c r="I187" s="122">
        <v>130</v>
      </c>
      <c r="J187" s="137" t="s">
        <v>671</v>
      </c>
      <c r="K187" s="124">
        <f t="shared" si="44"/>
        <v>43.5</v>
      </c>
      <c r="L187" s="125">
        <f t="shared" si="45"/>
        <v>0.50289017341040465</v>
      </c>
      <c r="M187" s="126" t="s">
        <v>556</v>
      </c>
      <c r="N187" s="127">
        <v>43091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7">
        <v>67</v>
      </c>
      <c r="B188" s="106">
        <v>42600</v>
      </c>
      <c r="C188" s="106"/>
      <c r="D188" s="107" t="s">
        <v>367</v>
      </c>
      <c r="E188" s="108" t="s">
        <v>580</v>
      </c>
      <c r="F188" s="109">
        <v>133.5</v>
      </c>
      <c r="G188" s="109"/>
      <c r="H188" s="110">
        <v>126.5</v>
      </c>
      <c r="I188" s="128">
        <v>178</v>
      </c>
      <c r="J188" s="129" t="s">
        <v>672</v>
      </c>
      <c r="K188" s="130">
        <f t="shared" si="44"/>
        <v>-7</v>
      </c>
      <c r="L188" s="131">
        <f t="shared" si="45"/>
        <v>-5.2434456928838954E-2</v>
      </c>
      <c r="M188" s="132" t="s">
        <v>620</v>
      </c>
      <c r="N188" s="133">
        <v>42615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68</v>
      </c>
      <c r="B189" s="102">
        <v>42613</v>
      </c>
      <c r="C189" s="102"/>
      <c r="D189" s="103" t="s">
        <v>673</v>
      </c>
      <c r="E189" s="104" t="s">
        <v>580</v>
      </c>
      <c r="F189" s="105">
        <v>560</v>
      </c>
      <c r="G189" s="104"/>
      <c r="H189" s="104">
        <v>725</v>
      </c>
      <c r="I189" s="122">
        <v>725</v>
      </c>
      <c r="J189" s="123" t="s">
        <v>582</v>
      </c>
      <c r="K189" s="124">
        <f t="shared" si="44"/>
        <v>165</v>
      </c>
      <c r="L189" s="125">
        <f t="shared" si="45"/>
        <v>0.29464285714285715</v>
      </c>
      <c r="M189" s="126" t="s">
        <v>556</v>
      </c>
      <c r="N189" s="127">
        <v>42456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69</v>
      </c>
      <c r="B190" s="102">
        <v>42614</v>
      </c>
      <c r="C190" s="102"/>
      <c r="D190" s="103" t="s">
        <v>674</v>
      </c>
      <c r="E190" s="104" t="s">
        <v>580</v>
      </c>
      <c r="F190" s="105">
        <v>160.5</v>
      </c>
      <c r="G190" s="104"/>
      <c r="H190" s="104">
        <v>210</v>
      </c>
      <c r="I190" s="122">
        <v>210</v>
      </c>
      <c r="J190" s="123" t="s">
        <v>582</v>
      </c>
      <c r="K190" s="124">
        <f t="shared" si="44"/>
        <v>49.5</v>
      </c>
      <c r="L190" s="125">
        <f t="shared" si="45"/>
        <v>0.30841121495327101</v>
      </c>
      <c r="M190" s="126" t="s">
        <v>556</v>
      </c>
      <c r="N190" s="127">
        <v>42871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70</v>
      </c>
      <c r="B191" s="102">
        <v>42646</v>
      </c>
      <c r="C191" s="102"/>
      <c r="D191" s="144" t="s">
        <v>390</v>
      </c>
      <c r="E191" s="104" t="s">
        <v>580</v>
      </c>
      <c r="F191" s="105">
        <v>430</v>
      </c>
      <c r="G191" s="104"/>
      <c r="H191" s="104">
        <v>596</v>
      </c>
      <c r="I191" s="122">
        <v>575</v>
      </c>
      <c r="J191" s="123" t="s">
        <v>720</v>
      </c>
      <c r="K191" s="124">
        <v>166</v>
      </c>
      <c r="L191" s="125">
        <v>0.38604651162790699</v>
      </c>
      <c r="M191" s="126" t="s">
        <v>556</v>
      </c>
      <c r="N191" s="127">
        <v>42769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71</v>
      </c>
      <c r="B192" s="102">
        <v>42657</v>
      </c>
      <c r="C192" s="102"/>
      <c r="D192" s="103" t="s">
        <v>675</v>
      </c>
      <c r="E192" s="104" t="s">
        <v>580</v>
      </c>
      <c r="F192" s="105">
        <v>280</v>
      </c>
      <c r="G192" s="104"/>
      <c r="H192" s="104">
        <v>345</v>
      </c>
      <c r="I192" s="122">
        <v>345</v>
      </c>
      <c r="J192" s="123" t="s">
        <v>582</v>
      </c>
      <c r="K192" s="124">
        <f t="shared" ref="K192:K197" si="46">H192-F192</f>
        <v>65</v>
      </c>
      <c r="L192" s="125">
        <f>K192/F192</f>
        <v>0.23214285714285715</v>
      </c>
      <c r="M192" s="126" t="s">
        <v>556</v>
      </c>
      <c r="N192" s="127">
        <v>42814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72</v>
      </c>
      <c r="B193" s="102">
        <v>42657</v>
      </c>
      <c r="C193" s="102"/>
      <c r="D193" s="103" t="s">
        <v>676</v>
      </c>
      <c r="E193" s="104" t="s">
        <v>580</v>
      </c>
      <c r="F193" s="105">
        <v>245</v>
      </c>
      <c r="G193" s="104"/>
      <c r="H193" s="104">
        <v>325.5</v>
      </c>
      <c r="I193" s="122">
        <v>330</v>
      </c>
      <c r="J193" s="123" t="s">
        <v>677</v>
      </c>
      <c r="K193" s="124">
        <f t="shared" si="46"/>
        <v>80.5</v>
      </c>
      <c r="L193" s="125">
        <f>K193/F193</f>
        <v>0.32857142857142857</v>
      </c>
      <c r="M193" s="126" t="s">
        <v>556</v>
      </c>
      <c r="N193" s="127">
        <v>42769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73</v>
      </c>
      <c r="B194" s="102">
        <v>42660</v>
      </c>
      <c r="C194" s="102"/>
      <c r="D194" s="103" t="s">
        <v>340</v>
      </c>
      <c r="E194" s="104" t="s">
        <v>580</v>
      </c>
      <c r="F194" s="105">
        <v>125</v>
      </c>
      <c r="G194" s="104"/>
      <c r="H194" s="104">
        <v>160</v>
      </c>
      <c r="I194" s="122">
        <v>160</v>
      </c>
      <c r="J194" s="123" t="s">
        <v>639</v>
      </c>
      <c r="K194" s="124">
        <f t="shared" si="46"/>
        <v>35</v>
      </c>
      <c r="L194" s="125">
        <v>0.28000000000000003</v>
      </c>
      <c r="M194" s="126" t="s">
        <v>556</v>
      </c>
      <c r="N194" s="127">
        <v>42803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74</v>
      </c>
      <c r="B195" s="102">
        <v>42660</v>
      </c>
      <c r="C195" s="102"/>
      <c r="D195" s="103" t="s">
        <v>455</v>
      </c>
      <c r="E195" s="104" t="s">
        <v>580</v>
      </c>
      <c r="F195" s="105">
        <v>114</v>
      </c>
      <c r="G195" s="104"/>
      <c r="H195" s="104">
        <v>145</v>
      </c>
      <c r="I195" s="122">
        <v>145</v>
      </c>
      <c r="J195" s="123" t="s">
        <v>639</v>
      </c>
      <c r="K195" s="124">
        <f t="shared" si="46"/>
        <v>31</v>
      </c>
      <c r="L195" s="125">
        <f>K195/F195</f>
        <v>0.27192982456140352</v>
      </c>
      <c r="M195" s="126" t="s">
        <v>556</v>
      </c>
      <c r="N195" s="127">
        <v>42859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75</v>
      </c>
      <c r="B196" s="102">
        <v>42660</v>
      </c>
      <c r="C196" s="102"/>
      <c r="D196" s="103" t="s">
        <v>678</v>
      </c>
      <c r="E196" s="104" t="s">
        <v>580</v>
      </c>
      <c r="F196" s="105">
        <v>212</v>
      </c>
      <c r="G196" s="104"/>
      <c r="H196" s="104">
        <v>280</v>
      </c>
      <c r="I196" s="122">
        <v>276</v>
      </c>
      <c r="J196" s="123" t="s">
        <v>679</v>
      </c>
      <c r="K196" s="124">
        <f t="shared" si="46"/>
        <v>68</v>
      </c>
      <c r="L196" s="125">
        <f>K196/F196</f>
        <v>0.32075471698113206</v>
      </c>
      <c r="M196" s="126" t="s">
        <v>556</v>
      </c>
      <c r="N196" s="127">
        <v>42858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76</v>
      </c>
      <c r="B197" s="102">
        <v>42678</v>
      </c>
      <c r="C197" s="102"/>
      <c r="D197" s="103" t="s">
        <v>149</v>
      </c>
      <c r="E197" s="104" t="s">
        <v>580</v>
      </c>
      <c r="F197" s="105">
        <v>155</v>
      </c>
      <c r="G197" s="104"/>
      <c r="H197" s="104">
        <v>210</v>
      </c>
      <c r="I197" s="122">
        <v>210</v>
      </c>
      <c r="J197" s="123" t="s">
        <v>680</v>
      </c>
      <c r="K197" s="124">
        <f t="shared" si="46"/>
        <v>55</v>
      </c>
      <c r="L197" s="125">
        <f>K197/F197</f>
        <v>0.35483870967741937</v>
      </c>
      <c r="M197" s="126" t="s">
        <v>556</v>
      </c>
      <c r="N197" s="127">
        <v>42944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7">
        <v>77</v>
      </c>
      <c r="B198" s="106">
        <v>42710</v>
      </c>
      <c r="C198" s="106"/>
      <c r="D198" s="107" t="s">
        <v>721</v>
      </c>
      <c r="E198" s="108" t="s">
        <v>580</v>
      </c>
      <c r="F198" s="109">
        <v>150.5</v>
      </c>
      <c r="G198" s="109"/>
      <c r="H198" s="110">
        <v>72.5</v>
      </c>
      <c r="I198" s="128">
        <v>174</v>
      </c>
      <c r="J198" s="129" t="s">
        <v>722</v>
      </c>
      <c r="K198" s="130">
        <v>-78</v>
      </c>
      <c r="L198" s="131">
        <v>-0.51827242524916906</v>
      </c>
      <c r="M198" s="132" t="s">
        <v>620</v>
      </c>
      <c r="N198" s="133">
        <v>43333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78</v>
      </c>
      <c r="B199" s="102">
        <v>42712</v>
      </c>
      <c r="C199" s="102"/>
      <c r="D199" s="103" t="s">
        <v>123</v>
      </c>
      <c r="E199" s="104" t="s">
        <v>580</v>
      </c>
      <c r="F199" s="105">
        <v>380</v>
      </c>
      <c r="G199" s="104"/>
      <c r="H199" s="104">
        <v>478</v>
      </c>
      <c r="I199" s="122">
        <v>468</v>
      </c>
      <c r="J199" s="123" t="s">
        <v>639</v>
      </c>
      <c r="K199" s="124">
        <f>H199-F199</f>
        <v>98</v>
      </c>
      <c r="L199" s="125">
        <f>K199/F199</f>
        <v>0.25789473684210529</v>
      </c>
      <c r="M199" s="126" t="s">
        <v>556</v>
      </c>
      <c r="N199" s="127">
        <v>43025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79</v>
      </c>
      <c r="B200" s="102">
        <v>42734</v>
      </c>
      <c r="C200" s="102"/>
      <c r="D200" s="103" t="s">
        <v>244</v>
      </c>
      <c r="E200" s="104" t="s">
        <v>580</v>
      </c>
      <c r="F200" s="105">
        <v>305</v>
      </c>
      <c r="G200" s="104"/>
      <c r="H200" s="104">
        <v>375</v>
      </c>
      <c r="I200" s="122">
        <v>375</v>
      </c>
      <c r="J200" s="123" t="s">
        <v>639</v>
      </c>
      <c r="K200" s="124">
        <f>H200-F200</f>
        <v>70</v>
      </c>
      <c r="L200" s="125">
        <f>K200/F200</f>
        <v>0.22950819672131148</v>
      </c>
      <c r="M200" s="126" t="s">
        <v>556</v>
      </c>
      <c r="N200" s="127">
        <v>42768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80</v>
      </c>
      <c r="B201" s="102">
        <v>42739</v>
      </c>
      <c r="C201" s="102"/>
      <c r="D201" s="103" t="s">
        <v>342</v>
      </c>
      <c r="E201" s="104" t="s">
        <v>580</v>
      </c>
      <c r="F201" s="105">
        <v>99.5</v>
      </c>
      <c r="G201" s="104"/>
      <c r="H201" s="104">
        <v>158</v>
      </c>
      <c r="I201" s="122">
        <v>158</v>
      </c>
      <c r="J201" s="123" t="s">
        <v>639</v>
      </c>
      <c r="K201" s="124">
        <f>H201-F201</f>
        <v>58.5</v>
      </c>
      <c r="L201" s="125">
        <f>K201/F201</f>
        <v>0.5879396984924623</v>
      </c>
      <c r="M201" s="126" t="s">
        <v>556</v>
      </c>
      <c r="N201" s="127">
        <v>42898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81</v>
      </c>
      <c r="B202" s="102">
        <v>42739</v>
      </c>
      <c r="C202" s="102"/>
      <c r="D202" s="103" t="s">
        <v>342</v>
      </c>
      <c r="E202" s="104" t="s">
        <v>580</v>
      </c>
      <c r="F202" s="105">
        <v>99.5</v>
      </c>
      <c r="G202" s="104"/>
      <c r="H202" s="104">
        <v>158</v>
      </c>
      <c r="I202" s="122">
        <v>158</v>
      </c>
      <c r="J202" s="123" t="s">
        <v>639</v>
      </c>
      <c r="K202" s="124">
        <v>58.5</v>
      </c>
      <c r="L202" s="125">
        <v>0.58793969849246197</v>
      </c>
      <c r="M202" s="126" t="s">
        <v>556</v>
      </c>
      <c r="N202" s="127">
        <v>42898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82</v>
      </c>
      <c r="B203" s="102">
        <v>42786</v>
      </c>
      <c r="C203" s="102"/>
      <c r="D203" s="103" t="s">
        <v>166</v>
      </c>
      <c r="E203" s="104" t="s">
        <v>580</v>
      </c>
      <c r="F203" s="105">
        <v>140.5</v>
      </c>
      <c r="G203" s="104"/>
      <c r="H203" s="104">
        <v>220</v>
      </c>
      <c r="I203" s="122">
        <v>220</v>
      </c>
      <c r="J203" s="123" t="s">
        <v>639</v>
      </c>
      <c r="K203" s="124">
        <f>H203-F203</f>
        <v>79.5</v>
      </c>
      <c r="L203" s="125">
        <f>K203/F203</f>
        <v>0.5658362989323843</v>
      </c>
      <c r="M203" s="126" t="s">
        <v>556</v>
      </c>
      <c r="N203" s="127">
        <v>42864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83</v>
      </c>
      <c r="B204" s="102">
        <v>42786</v>
      </c>
      <c r="C204" s="102"/>
      <c r="D204" s="103" t="s">
        <v>723</v>
      </c>
      <c r="E204" s="104" t="s">
        <v>580</v>
      </c>
      <c r="F204" s="105">
        <v>202.5</v>
      </c>
      <c r="G204" s="104"/>
      <c r="H204" s="104">
        <v>234</v>
      </c>
      <c r="I204" s="122">
        <v>234</v>
      </c>
      <c r="J204" s="123" t="s">
        <v>639</v>
      </c>
      <c r="K204" s="124">
        <v>31.5</v>
      </c>
      <c r="L204" s="125">
        <v>0.155555555555556</v>
      </c>
      <c r="M204" s="126" t="s">
        <v>556</v>
      </c>
      <c r="N204" s="127">
        <v>42836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84</v>
      </c>
      <c r="B205" s="102">
        <v>42818</v>
      </c>
      <c r="C205" s="102"/>
      <c r="D205" s="103" t="s">
        <v>517</v>
      </c>
      <c r="E205" s="104" t="s">
        <v>580</v>
      </c>
      <c r="F205" s="105">
        <v>300.5</v>
      </c>
      <c r="G205" s="104"/>
      <c r="H205" s="104">
        <v>417.5</v>
      </c>
      <c r="I205" s="122">
        <v>420</v>
      </c>
      <c r="J205" s="123" t="s">
        <v>681</v>
      </c>
      <c r="K205" s="124">
        <f>H205-F205</f>
        <v>117</v>
      </c>
      <c r="L205" s="125">
        <f>K205/F205</f>
        <v>0.38935108153078202</v>
      </c>
      <c r="M205" s="126" t="s">
        <v>556</v>
      </c>
      <c r="N205" s="127">
        <v>43070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85</v>
      </c>
      <c r="B206" s="102">
        <v>42818</v>
      </c>
      <c r="C206" s="102"/>
      <c r="D206" s="103" t="s">
        <v>719</v>
      </c>
      <c r="E206" s="104" t="s">
        <v>580</v>
      </c>
      <c r="F206" s="105">
        <v>850</v>
      </c>
      <c r="G206" s="104"/>
      <c r="H206" s="104">
        <v>1042.5</v>
      </c>
      <c r="I206" s="122">
        <v>1023</v>
      </c>
      <c r="J206" s="123" t="s">
        <v>724</v>
      </c>
      <c r="K206" s="124">
        <v>192.5</v>
      </c>
      <c r="L206" s="125">
        <v>0.22647058823529401</v>
      </c>
      <c r="M206" s="126" t="s">
        <v>556</v>
      </c>
      <c r="N206" s="127">
        <v>42830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86</v>
      </c>
      <c r="B207" s="102">
        <v>42830</v>
      </c>
      <c r="C207" s="102"/>
      <c r="D207" s="103" t="s">
        <v>471</v>
      </c>
      <c r="E207" s="104" t="s">
        <v>580</v>
      </c>
      <c r="F207" s="105">
        <v>785</v>
      </c>
      <c r="G207" s="104"/>
      <c r="H207" s="104">
        <v>930</v>
      </c>
      <c r="I207" s="122">
        <v>920</v>
      </c>
      <c r="J207" s="123" t="s">
        <v>682</v>
      </c>
      <c r="K207" s="124">
        <f>H207-F207</f>
        <v>145</v>
      </c>
      <c r="L207" s="125">
        <f>K207/F207</f>
        <v>0.18471337579617833</v>
      </c>
      <c r="M207" s="126" t="s">
        <v>556</v>
      </c>
      <c r="N207" s="127">
        <v>42976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7">
        <v>87</v>
      </c>
      <c r="B208" s="106">
        <v>42831</v>
      </c>
      <c r="C208" s="106"/>
      <c r="D208" s="107" t="s">
        <v>725</v>
      </c>
      <c r="E208" s="108" t="s">
        <v>580</v>
      </c>
      <c r="F208" s="109">
        <v>40</v>
      </c>
      <c r="G208" s="109"/>
      <c r="H208" s="110">
        <v>13.1</v>
      </c>
      <c r="I208" s="128">
        <v>60</v>
      </c>
      <c r="J208" s="134" t="s">
        <v>726</v>
      </c>
      <c r="K208" s="130">
        <v>-26.9</v>
      </c>
      <c r="L208" s="131">
        <v>-0.67249999999999999</v>
      </c>
      <c r="M208" s="132" t="s">
        <v>620</v>
      </c>
      <c r="N208" s="133">
        <v>43138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88</v>
      </c>
      <c r="B209" s="102">
        <v>42837</v>
      </c>
      <c r="C209" s="102"/>
      <c r="D209" s="103" t="s">
        <v>87</v>
      </c>
      <c r="E209" s="104" t="s">
        <v>580</v>
      </c>
      <c r="F209" s="105">
        <v>289.5</v>
      </c>
      <c r="G209" s="104"/>
      <c r="H209" s="104">
        <v>354</v>
      </c>
      <c r="I209" s="122">
        <v>360</v>
      </c>
      <c r="J209" s="123" t="s">
        <v>683</v>
      </c>
      <c r="K209" s="124">
        <f t="shared" ref="K209:K217" si="47">H209-F209</f>
        <v>64.5</v>
      </c>
      <c r="L209" s="125">
        <f t="shared" ref="L209:L217" si="48">K209/F209</f>
        <v>0.22279792746113988</v>
      </c>
      <c r="M209" s="126" t="s">
        <v>556</v>
      </c>
      <c r="N209" s="127">
        <v>43040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89</v>
      </c>
      <c r="B210" s="102">
        <v>42845</v>
      </c>
      <c r="C210" s="102"/>
      <c r="D210" s="103" t="s">
        <v>416</v>
      </c>
      <c r="E210" s="104" t="s">
        <v>580</v>
      </c>
      <c r="F210" s="105">
        <v>700</v>
      </c>
      <c r="G210" s="104"/>
      <c r="H210" s="104">
        <v>840</v>
      </c>
      <c r="I210" s="122">
        <v>840</v>
      </c>
      <c r="J210" s="123" t="s">
        <v>684</v>
      </c>
      <c r="K210" s="124">
        <f t="shared" si="47"/>
        <v>140</v>
      </c>
      <c r="L210" s="125">
        <f t="shared" si="48"/>
        <v>0.2</v>
      </c>
      <c r="M210" s="126" t="s">
        <v>556</v>
      </c>
      <c r="N210" s="127">
        <v>42893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90</v>
      </c>
      <c r="B211" s="102">
        <v>42887</v>
      </c>
      <c r="C211" s="102"/>
      <c r="D211" s="144" t="s">
        <v>353</v>
      </c>
      <c r="E211" s="104" t="s">
        <v>580</v>
      </c>
      <c r="F211" s="105">
        <v>130</v>
      </c>
      <c r="G211" s="104"/>
      <c r="H211" s="104">
        <v>144.25</v>
      </c>
      <c r="I211" s="122">
        <v>170</v>
      </c>
      <c r="J211" s="123" t="s">
        <v>685</v>
      </c>
      <c r="K211" s="124">
        <f t="shared" si="47"/>
        <v>14.25</v>
      </c>
      <c r="L211" s="125">
        <f t="shared" si="48"/>
        <v>0.10961538461538461</v>
      </c>
      <c r="M211" s="126" t="s">
        <v>556</v>
      </c>
      <c r="N211" s="127">
        <v>43675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91</v>
      </c>
      <c r="B212" s="102">
        <v>42901</v>
      </c>
      <c r="C212" s="102"/>
      <c r="D212" s="144" t="s">
        <v>686</v>
      </c>
      <c r="E212" s="104" t="s">
        <v>580</v>
      </c>
      <c r="F212" s="105">
        <v>214.5</v>
      </c>
      <c r="G212" s="104"/>
      <c r="H212" s="104">
        <v>262</v>
      </c>
      <c r="I212" s="122">
        <v>262</v>
      </c>
      <c r="J212" s="123" t="s">
        <v>687</v>
      </c>
      <c r="K212" s="124">
        <f t="shared" si="47"/>
        <v>47.5</v>
      </c>
      <c r="L212" s="125">
        <f t="shared" si="48"/>
        <v>0.22144522144522144</v>
      </c>
      <c r="M212" s="126" t="s">
        <v>556</v>
      </c>
      <c r="N212" s="127">
        <v>42977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92</v>
      </c>
      <c r="B213" s="150">
        <v>42933</v>
      </c>
      <c r="C213" s="150"/>
      <c r="D213" s="151" t="s">
        <v>688</v>
      </c>
      <c r="E213" s="152" t="s">
        <v>580</v>
      </c>
      <c r="F213" s="153">
        <v>370</v>
      </c>
      <c r="G213" s="152"/>
      <c r="H213" s="152">
        <v>447.5</v>
      </c>
      <c r="I213" s="169">
        <v>450</v>
      </c>
      <c r="J213" s="209" t="s">
        <v>639</v>
      </c>
      <c r="K213" s="124">
        <f t="shared" si="47"/>
        <v>77.5</v>
      </c>
      <c r="L213" s="171">
        <f t="shared" si="48"/>
        <v>0.20945945945945946</v>
      </c>
      <c r="M213" s="172" t="s">
        <v>556</v>
      </c>
      <c r="N213" s="173">
        <v>43035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93</v>
      </c>
      <c r="B214" s="150">
        <v>42943</v>
      </c>
      <c r="C214" s="150"/>
      <c r="D214" s="151" t="s">
        <v>164</v>
      </c>
      <c r="E214" s="152" t="s">
        <v>580</v>
      </c>
      <c r="F214" s="153">
        <v>657.5</v>
      </c>
      <c r="G214" s="152"/>
      <c r="H214" s="152">
        <v>825</v>
      </c>
      <c r="I214" s="169">
        <v>820</v>
      </c>
      <c r="J214" s="209" t="s">
        <v>639</v>
      </c>
      <c r="K214" s="124">
        <f t="shared" si="47"/>
        <v>167.5</v>
      </c>
      <c r="L214" s="171">
        <f t="shared" si="48"/>
        <v>0.25475285171102663</v>
      </c>
      <c r="M214" s="172" t="s">
        <v>556</v>
      </c>
      <c r="N214" s="173">
        <v>43090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94</v>
      </c>
      <c r="B215" s="102">
        <v>42964</v>
      </c>
      <c r="C215" s="102"/>
      <c r="D215" s="103" t="s">
        <v>357</v>
      </c>
      <c r="E215" s="104" t="s">
        <v>580</v>
      </c>
      <c r="F215" s="105">
        <v>605</v>
      </c>
      <c r="G215" s="104"/>
      <c r="H215" s="104">
        <v>750</v>
      </c>
      <c r="I215" s="122">
        <v>750</v>
      </c>
      <c r="J215" s="123" t="s">
        <v>682</v>
      </c>
      <c r="K215" s="124">
        <f t="shared" si="47"/>
        <v>145</v>
      </c>
      <c r="L215" s="125">
        <f t="shared" si="48"/>
        <v>0.23966942148760331</v>
      </c>
      <c r="M215" s="126" t="s">
        <v>556</v>
      </c>
      <c r="N215" s="127">
        <v>43027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325">
        <v>95</v>
      </c>
      <c r="B216" s="145">
        <v>42979</v>
      </c>
      <c r="C216" s="145"/>
      <c r="D216" s="146" t="s">
        <v>475</v>
      </c>
      <c r="E216" s="147" t="s">
        <v>580</v>
      </c>
      <c r="F216" s="148">
        <v>255</v>
      </c>
      <c r="G216" s="149"/>
      <c r="H216" s="149">
        <v>217.25</v>
      </c>
      <c r="I216" s="149">
        <v>320</v>
      </c>
      <c r="J216" s="166" t="s">
        <v>689</v>
      </c>
      <c r="K216" s="130">
        <f t="shared" si="47"/>
        <v>-37.75</v>
      </c>
      <c r="L216" s="167">
        <f t="shared" si="48"/>
        <v>-0.14803921568627451</v>
      </c>
      <c r="M216" s="132" t="s">
        <v>620</v>
      </c>
      <c r="N216" s="168">
        <v>43661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96</v>
      </c>
      <c r="B217" s="102">
        <v>42997</v>
      </c>
      <c r="C217" s="102"/>
      <c r="D217" s="103" t="s">
        <v>690</v>
      </c>
      <c r="E217" s="104" t="s">
        <v>580</v>
      </c>
      <c r="F217" s="105">
        <v>215</v>
      </c>
      <c r="G217" s="104"/>
      <c r="H217" s="104">
        <v>258</v>
      </c>
      <c r="I217" s="122">
        <v>258</v>
      </c>
      <c r="J217" s="123" t="s">
        <v>639</v>
      </c>
      <c r="K217" s="124">
        <f t="shared" si="47"/>
        <v>43</v>
      </c>
      <c r="L217" s="125">
        <f t="shared" si="48"/>
        <v>0.2</v>
      </c>
      <c r="M217" s="126" t="s">
        <v>556</v>
      </c>
      <c r="N217" s="127">
        <v>43040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97</v>
      </c>
      <c r="B218" s="102">
        <v>42997</v>
      </c>
      <c r="C218" s="102"/>
      <c r="D218" s="103" t="s">
        <v>690</v>
      </c>
      <c r="E218" s="104" t="s">
        <v>580</v>
      </c>
      <c r="F218" s="105">
        <v>215</v>
      </c>
      <c r="G218" s="104"/>
      <c r="H218" s="104">
        <v>258</v>
      </c>
      <c r="I218" s="122">
        <v>258</v>
      </c>
      <c r="J218" s="209" t="s">
        <v>639</v>
      </c>
      <c r="K218" s="124">
        <v>43</v>
      </c>
      <c r="L218" s="125">
        <v>0.2</v>
      </c>
      <c r="M218" s="126" t="s">
        <v>556</v>
      </c>
      <c r="N218" s="127">
        <v>43040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9">
        <v>98</v>
      </c>
      <c r="B219" s="190">
        <v>42998</v>
      </c>
      <c r="C219" s="190"/>
      <c r="D219" s="332" t="s">
        <v>780</v>
      </c>
      <c r="E219" s="191" t="s">
        <v>580</v>
      </c>
      <c r="F219" s="192">
        <v>75</v>
      </c>
      <c r="G219" s="191"/>
      <c r="H219" s="191">
        <v>90</v>
      </c>
      <c r="I219" s="210">
        <v>90</v>
      </c>
      <c r="J219" s="123" t="s">
        <v>691</v>
      </c>
      <c r="K219" s="124">
        <f t="shared" ref="K219:K224" si="49">H219-F219</f>
        <v>15</v>
      </c>
      <c r="L219" s="125">
        <f t="shared" ref="L219:L224" si="50">K219/F219</f>
        <v>0.2</v>
      </c>
      <c r="M219" s="126" t="s">
        <v>556</v>
      </c>
      <c r="N219" s="127">
        <v>43019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99</v>
      </c>
      <c r="B220" s="150">
        <v>43011</v>
      </c>
      <c r="C220" s="150"/>
      <c r="D220" s="151" t="s">
        <v>692</v>
      </c>
      <c r="E220" s="152" t="s">
        <v>580</v>
      </c>
      <c r="F220" s="153">
        <v>315</v>
      </c>
      <c r="G220" s="152"/>
      <c r="H220" s="152">
        <v>392</v>
      </c>
      <c r="I220" s="169">
        <v>384</v>
      </c>
      <c r="J220" s="209" t="s">
        <v>693</v>
      </c>
      <c r="K220" s="124">
        <f t="shared" si="49"/>
        <v>77</v>
      </c>
      <c r="L220" s="171">
        <f t="shared" si="50"/>
        <v>0.24444444444444444</v>
      </c>
      <c r="M220" s="172" t="s">
        <v>556</v>
      </c>
      <c r="N220" s="173">
        <v>43017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8">
        <v>100</v>
      </c>
      <c r="B221" s="150">
        <v>43013</v>
      </c>
      <c r="C221" s="150"/>
      <c r="D221" s="151" t="s">
        <v>694</v>
      </c>
      <c r="E221" s="152" t="s">
        <v>580</v>
      </c>
      <c r="F221" s="153">
        <v>145</v>
      </c>
      <c r="G221" s="152"/>
      <c r="H221" s="152">
        <v>179</v>
      </c>
      <c r="I221" s="169">
        <v>180</v>
      </c>
      <c r="J221" s="209" t="s">
        <v>570</v>
      </c>
      <c r="K221" s="124">
        <f t="shared" si="49"/>
        <v>34</v>
      </c>
      <c r="L221" s="171">
        <f t="shared" si="50"/>
        <v>0.23448275862068965</v>
      </c>
      <c r="M221" s="172" t="s">
        <v>556</v>
      </c>
      <c r="N221" s="173">
        <v>43025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8">
        <v>101</v>
      </c>
      <c r="B222" s="150">
        <v>43014</v>
      </c>
      <c r="C222" s="150"/>
      <c r="D222" s="151" t="s">
        <v>330</v>
      </c>
      <c r="E222" s="152" t="s">
        <v>580</v>
      </c>
      <c r="F222" s="153">
        <v>256</v>
      </c>
      <c r="G222" s="152"/>
      <c r="H222" s="152">
        <v>323</v>
      </c>
      <c r="I222" s="169">
        <v>320</v>
      </c>
      <c r="J222" s="209" t="s">
        <v>639</v>
      </c>
      <c r="K222" s="124">
        <f t="shared" si="49"/>
        <v>67</v>
      </c>
      <c r="L222" s="171">
        <f t="shared" si="50"/>
        <v>0.26171875</v>
      </c>
      <c r="M222" s="172" t="s">
        <v>556</v>
      </c>
      <c r="N222" s="173">
        <v>43067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8">
        <v>102</v>
      </c>
      <c r="B223" s="150">
        <v>43017</v>
      </c>
      <c r="C223" s="150"/>
      <c r="D223" s="151" t="s">
        <v>350</v>
      </c>
      <c r="E223" s="152" t="s">
        <v>580</v>
      </c>
      <c r="F223" s="153">
        <v>137.5</v>
      </c>
      <c r="G223" s="152"/>
      <c r="H223" s="152">
        <v>184</v>
      </c>
      <c r="I223" s="169">
        <v>183</v>
      </c>
      <c r="J223" s="170" t="s">
        <v>695</v>
      </c>
      <c r="K223" s="124">
        <f t="shared" si="49"/>
        <v>46.5</v>
      </c>
      <c r="L223" s="171">
        <f t="shared" si="50"/>
        <v>0.33818181818181819</v>
      </c>
      <c r="M223" s="172" t="s">
        <v>556</v>
      </c>
      <c r="N223" s="173">
        <v>43108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8">
        <v>103</v>
      </c>
      <c r="B224" s="150">
        <v>43018</v>
      </c>
      <c r="C224" s="150"/>
      <c r="D224" s="151" t="s">
        <v>696</v>
      </c>
      <c r="E224" s="152" t="s">
        <v>580</v>
      </c>
      <c r="F224" s="153">
        <v>125.5</v>
      </c>
      <c r="G224" s="152"/>
      <c r="H224" s="152">
        <v>158</v>
      </c>
      <c r="I224" s="169">
        <v>155</v>
      </c>
      <c r="J224" s="170" t="s">
        <v>697</v>
      </c>
      <c r="K224" s="124">
        <f t="shared" si="49"/>
        <v>32.5</v>
      </c>
      <c r="L224" s="171">
        <f t="shared" si="50"/>
        <v>0.25896414342629481</v>
      </c>
      <c r="M224" s="172" t="s">
        <v>556</v>
      </c>
      <c r="N224" s="173">
        <v>43067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8">
        <v>104</v>
      </c>
      <c r="B225" s="150">
        <v>43018</v>
      </c>
      <c r="C225" s="150"/>
      <c r="D225" s="151" t="s">
        <v>727</v>
      </c>
      <c r="E225" s="152" t="s">
        <v>580</v>
      </c>
      <c r="F225" s="153">
        <v>895</v>
      </c>
      <c r="G225" s="152"/>
      <c r="H225" s="152">
        <v>1122.5</v>
      </c>
      <c r="I225" s="169">
        <v>1078</v>
      </c>
      <c r="J225" s="170" t="s">
        <v>728</v>
      </c>
      <c r="K225" s="124">
        <v>227.5</v>
      </c>
      <c r="L225" s="171">
        <v>0.25418994413407803</v>
      </c>
      <c r="M225" s="172" t="s">
        <v>556</v>
      </c>
      <c r="N225" s="173">
        <v>43117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8">
        <v>105</v>
      </c>
      <c r="B226" s="150">
        <v>43020</v>
      </c>
      <c r="C226" s="150"/>
      <c r="D226" s="151" t="s">
        <v>338</v>
      </c>
      <c r="E226" s="152" t="s">
        <v>580</v>
      </c>
      <c r="F226" s="153">
        <v>525</v>
      </c>
      <c r="G226" s="152"/>
      <c r="H226" s="152">
        <v>629</v>
      </c>
      <c r="I226" s="169">
        <v>629</v>
      </c>
      <c r="J226" s="209" t="s">
        <v>639</v>
      </c>
      <c r="K226" s="124">
        <v>104</v>
      </c>
      <c r="L226" s="171">
        <v>0.19809523809523799</v>
      </c>
      <c r="M226" s="172" t="s">
        <v>556</v>
      </c>
      <c r="N226" s="173">
        <v>43119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8">
        <v>106</v>
      </c>
      <c r="B227" s="150">
        <v>43046</v>
      </c>
      <c r="C227" s="150"/>
      <c r="D227" s="151" t="s">
        <v>379</v>
      </c>
      <c r="E227" s="152" t="s">
        <v>580</v>
      </c>
      <c r="F227" s="153">
        <v>740</v>
      </c>
      <c r="G227" s="152"/>
      <c r="H227" s="152">
        <v>892.5</v>
      </c>
      <c r="I227" s="169">
        <v>900</v>
      </c>
      <c r="J227" s="170" t="s">
        <v>698</v>
      </c>
      <c r="K227" s="124">
        <f>H227-F227</f>
        <v>152.5</v>
      </c>
      <c r="L227" s="171">
        <f>K227/F227</f>
        <v>0.20608108108108109</v>
      </c>
      <c r="M227" s="172" t="s">
        <v>556</v>
      </c>
      <c r="N227" s="173">
        <v>43052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107</v>
      </c>
      <c r="B228" s="102">
        <v>43073</v>
      </c>
      <c r="C228" s="102"/>
      <c r="D228" s="103" t="s">
        <v>699</v>
      </c>
      <c r="E228" s="104" t="s">
        <v>580</v>
      </c>
      <c r="F228" s="105">
        <v>118.5</v>
      </c>
      <c r="G228" s="104"/>
      <c r="H228" s="104">
        <v>143.5</v>
      </c>
      <c r="I228" s="122">
        <v>145</v>
      </c>
      <c r="J228" s="137" t="s">
        <v>700</v>
      </c>
      <c r="K228" s="124">
        <f>H228-F228</f>
        <v>25</v>
      </c>
      <c r="L228" s="125">
        <f>K228/F228</f>
        <v>0.2109704641350211</v>
      </c>
      <c r="M228" s="126" t="s">
        <v>556</v>
      </c>
      <c r="N228" s="127">
        <v>43097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7">
        <v>108</v>
      </c>
      <c r="B229" s="106">
        <v>43090</v>
      </c>
      <c r="C229" s="106"/>
      <c r="D229" s="154" t="s">
        <v>420</v>
      </c>
      <c r="E229" s="108" t="s">
        <v>580</v>
      </c>
      <c r="F229" s="109">
        <v>715</v>
      </c>
      <c r="G229" s="109"/>
      <c r="H229" s="110">
        <v>500</v>
      </c>
      <c r="I229" s="128">
        <v>872</v>
      </c>
      <c r="J229" s="134" t="s">
        <v>701</v>
      </c>
      <c r="K229" s="130">
        <f>H229-F229</f>
        <v>-215</v>
      </c>
      <c r="L229" s="131">
        <f>K229/F229</f>
        <v>-0.30069930069930068</v>
      </c>
      <c r="M229" s="132" t="s">
        <v>620</v>
      </c>
      <c r="N229" s="133">
        <v>43670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109</v>
      </c>
      <c r="B230" s="102">
        <v>43098</v>
      </c>
      <c r="C230" s="102"/>
      <c r="D230" s="103" t="s">
        <v>692</v>
      </c>
      <c r="E230" s="104" t="s">
        <v>580</v>
      </c>
      <c r="F230" s="105">
        <v>435</v>
      </c>
      <c r="G230" s="104"/>
      <c r="H230" s="104">
        <v>542.5</v>
      </c>
      <c r="I230" s="122">
        <v>539</v>
      </c>
      <c r="J230" s="137" t="s">
        <v>639</v>
      </c>
      <c r="K230" s="124">
        <v>107.5</v>
      </c>
      <c r="L230" s="125">
        <v>0.247126436781609</v>
      </c>
      <c r="M230" s="126" t="s">
        <v>556</v>
      </c>
      <c r="N230" s="127">
        <v>43206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110</v>
      </c>
      <c r="B231" s="102">
        <v>43098</v>
      </c>
      <c r="C231" s="102"/>
      <c r="D231" s="103" t="s">
        <v>530</v>
      </c>
      <c r="E231" s="104" t="s">
        <v>580</v>
      </c>
      <c r="F231" s="105">
        <v>885</v>
      </c>
      <c r="G231" s="104"/>
      <c r="H231" s="104">
        <v>1090</v>
      </c>
      <c r="I231" s="122">
        <v>1084</v>
      </c>
      <c r="J231" s="137" t="s">
        <v>639</v>
      </c>
      <c r="K231" s="124">
        <v>205</v>
      </c>
      <c r="L231" s="125">
        <v>0.23163841807909599</v>
      </c>
      <c r="M231" s="126" t="s">
        <v>556</v>
      </c>
      <c r="N231" s="127">
        <v>43213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26">
        <v>111</v>
      </c>
      <c r="B232" s="317">
        <v>43192</v>
      </c>
      <c r="C232" s="317"/>
      <c r="D232" s="112" t="s">
        <v>709</v>
      </c>
      <c r="E232" s="318" t="s">
        <v>580</v>
      </c>
      <c r="F232" s="319">
        <v>478.5</v>
      </c>
      <c r="G232" s="318"/>
      <c r="H232" s="318">
        <v>442</v>
      </c>
      <c r="I232" s="320">
        <v>613</v>
      </c>
      <c r="J232" s="341" t="s">
        <v>797</v>
      </c>
      <c r="K232" s="130">
        <f>H232-F232</f>
        <v>-36.5</v>
      </c>
      <c r="L232" s="131">
        <f>K232/F232</f>
        <v>-7.6280041797283177E-2</v>
      </c>
      <c r="M232" s="132" t="s">
        <v>620</v>
      </c>
      <c r="N232" s="133">
        <v>43762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7">
        <v>112</v>
      </c>
      <c r="B233" s="106">
        <v>43194</v>
      </c>
      <c r="C233" s="106"/>
      <c r="D233" s="331" t="s">
        <v>779</v>
      </c>
      <c r="E233" s="108" t="s">
        <v>580</v>
      </c>
      <c r="F233" s="109">
        <f>141.5-7.3</f>
        <v>134.19999999999999</v>
      </c>
      <c r="G233" s="109"/>
      <c r="H233" s="110">
        <v>77</v>
      </c>
      <c r="I233" s="128">
        <v>180</v>
      </c>
      <c r="J233" s="341" t="s">
        <v>796</v>
      </c>
      <c r="K233" s="130">
        <f>H233-F233</f>
        <v>-57.199999999999989</v>
      </c>
      <c r="L233" s="131">
        <f>K233/F233</f>
        <v>-0.42622950819672129</v>
      </c>
      <c r="M233" s="132" t="s">
        <v>620</v>
      </c>
      <c r="N233" s="133">
        <v>43522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7">
        <v>113</v>
      </c>
      <c r="B234" s="106">
        <v>43209</v>
      </c>
      <c r="C234" s="106"/>
      <c r="D234" s="107" t="s">
        <v>702</v>
      </c>
      <c r="E234" s="108" t="s">
        <v>580</v>
      </c>
      <c r="F234" s="109">
        <v>430</v>
      </c>
      <c r="G234" s="109"/>
      <c r="H234" s="110">
        <v>220</v>
      </c>
      <c r="I234" s="128">
        <v>537</v>
      </c>
      <c r="J234" s="134" t="s">
        <v>703</v>
      </c>
      <c r="K234" s="130">
        <f>H234-F234</f>
        <v>-210</v>
      </c>
      <c r="L234" s="131">
        <f>K234/F234</f>
        <v>-0.48837209302325579</v>
      </c>
      <c r="M234" s="132" t="s">
        <v>620</v>
      </c>
      <c r="N234" s="133">
        <v>43252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9">
        <v>114</v>
      </c>
      <c r="B235" s="190">
        <v>43220</v>
      </c>
      <c r="C235" s="190"/>
      <c r="D235" s="151" t="s">
        <v>380</v>
      </c>
      <c r="E235" s="191" t="s">
        <v>580</v>
      </c>
      <c r="F235" s="191">
        <v>153.5</v>
      </c>
      <c r="G235" s="191"/>
      <c r="H235" s="191">
        <v>196</v>
      </c>
      <c r="I235" s="210">
        <v>196</v>
      </c>
      <c r="J235" s="137" t="s">
        <v>812</v>
      </c>
      <c r="K235" s="124">
        <f>H235-F235</f>
        <v>42.5</v>
      </c>
      <c r="L235" s="125">
        <f>K235/F235</f>
        <v>0.27687296416938112</v>
      </c>
      <c r="M235" s="126" t="s">
        <v>556</v>
      </c>
      <c r="N235" s="322">
        <v>43605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7">
        <v>115</v>
      </c>
      <c r="B236" s="106">
        <v>43306</v>
      </c>
      <c r="C236" s="106"/>
      <c r="D236" s="107" t="s">
        <v>725</v>
      </c>
      <c r="E236" s="108" t="s">
        <v>580</v>
      </c>
      <c r="F236" s="109">
        <v>27.5</v>
      </c>
      <c r="G236" s="109"/>
      <c r="H236" s="110">
        <v>13.1</v>
      </c>
      <c r="I236" s="128">
        <v>60</v>
      </c>
      <c r="J236" s="134" t="s">
        <v>729</v>
      </c>
      <c r="K236" s="130">
        <v>-14.4</v>
      </c>
      <c r="L236" s="131">
        <v>-0.52363636363636401</v>
      </c>
      <c r="M236" s="132" t="s">
        <v>620</v>
      </c>
      <c r="N236" s="133">
        <v>43138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26">
        <v>116</v>
      </c>
      <c r="B237" s="317">
        <v>43318</v>
      </c>
      <c r="C237" s="317"/>
      <c r="D237" s="112" t="s">
        <v>704</v>
      </c>
      <c r="E237" s="318" t="s">
        <v>580</v>
      </c>
      <c r="F237" s="318">
        <v>148.5</v>
      </c>
      <c r="G237" s="318"/>
      <c r="H237" s="318">
        <v>102</v>
      </c>
      <c r="I237" s="320">
        <v>182</v>
      </c>
      <c r="J237" s="134" t="s">
        <v>811</v>
      </c>
      <c r="K237" s="130">
        <f>H237-F237</f>
        <v>-46.5</v>
      </c>
      <c r="L237" s="131">
        <f>K237/F237</f>
        <v>-0.31313131313131315</v>
      </c>
      <c r="M237" s="132" t="s">
        <v>620</v>
      </c>
      <c r="N237" s="133">
        <v>43661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117</v>
      </c>
      <c r="B238" s="102">
        <v>43335</v>
      </c>
      <c r="C238" s="102"/>
      <c r="D238" s="103" t="s">
        <v>730</v>
      </c>
      <c r="E238" s="104" t="s">
        <v>580</v>
      </c>
      <c r="F238" s="152">
        <v>285</v>
      </c>
      <c r="G238" s="104"/>
      <c r="H238" s="104">
        <v>355</v>
      </c>
      <c r="I238" s="122">
        <v>364</v>
      </c>
      <c r="J238" s="137" t="s">
        <v>731</v>
      </c>
      <c r="K238" s="124">
        <v>70</v>
      </c>
      <c r="L238" s="125">
        <v>0.24561403508771901</v>
      </c>
      <c r="M238" s="126" t="s">
        <v>556</v>
      </c>
      <c r="N238" s="127">
        <v>43455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6">
        <v>118</v>
      </c>
      <c r="B239" s="102">
        <v>43341</v>
      </c>
      <c r="C239" s="102"/>
      <c r="D239" s="103" t="s">
        <v>370</v>
      </c>
      <c r="E239" s="104" t="s">
        <v>580</v>
      </c>
      <c r="F239" s="152">
        <v>525</v>
      </c>
      <c r="G239" s="104"/>
      <c r="H239" s="104">
        <v>585</v>
      </c>
      <c r="I239" s="122">
        <v>635</v>
      </c>
      <c r="J239" s="137" t="s">
        <v>705</v>
      </c>
      <c r="K239" s="124">
        <f t="shared" ref="K239:K251" si="51">H239-F239</f>
        <v>60</v>
      </c>
      <c r="L239" s="125">
        <f t="shared" ref="L239:L251" si="52">K239/F239</f>
        <v>0.11428571428571428</v>
      </c>
      <c r="M239" s="126" t="s">
        <v>556</v>
      </c>
      <c r="N239" s="127">
        <v>43662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119</v>
      </c>
      <c r="B240" s="102">
        <v>43395</v>
      </c>
      <c r="C240" s="102"/>
      <c r="D240" s="103" t="s">
        <v>357</v>
      </c>
      <c r="E240" s="104" t="s">
        <v>580</v>
      </c>
      <c r="F240" s="152">
        <v>475</v>
      </c>
      <c r="G240" s="104"/>
      <c r="H240" s="104">
        <v>574</v>
      </c>
      <c r="I240" s="122">
        <v>570</v>
      </c>
      <c r="J240" s="137" t="s">
        <v>639</v>
      </c>
      <c r="K240" s="124">
        <f t="shared" si="51"/>
        <v>99</v>
      </c>
      <c r="L240" s="125">
        <f t="shared" si="52"/>
        <v>0.20842105263157895</v>
      </c>
      <c r="M240" s="126" t="s">
        <v>556</v>
      </c>
      <c r="N240" s="127">
        <v>43403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8">
        <v>120</v>
      </c>
      <c r="B241" s="150">
        <v>43397</v>
      </c>
      <c r="C241" s="150"/>
      <c r="D241" s="357" t="s">
        <v>377</v>
      </c>
      <c r="E241" s="152" t="s">
        <v>580</v>
      </c>
      <c r="F241" s="152">
        <v>707.5</v>
      </c>
      <c r="G241" s="152"/>
      <c r="H241" s="152">
        <v>872</v>
      </c>
      <c r="I241" s="169">
        <v>872</v>
      </c>
      <c r="J241" s="170" t="s">
        <v>639</v>
      </c>
      <c r="K241" s="124">
        <f t="shared" si="51"/>
        <v>164.5</v>
      </c>
      <c r="L241" s="171">
        <f t="shared" si="52"/>
        <v>0.23250883392226149</v>
      </c>
      <c r="M241" s="172" t="s">
        <v>556</v>
      </c>
      <c r="N241" s="173">
        <v>43482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8">
        <v>121</v>
      </c>
      <c r="B242" s="150">
        <v>43398</v>
      </c>
      <c r="C242" s="150"/>
      <c r="D242" s="357" t="s">
        <v>339</v>
      </c>
      <c r="E242" s="152" t="s">
        <v>580</v>
      </c>
      <c r="F242" s="152">
        <v>162</v>
      </c>
      <c r="G242" s="152"/>
      <c r="H242" s="152">
        <v>204</v>
      </c>
      <c r="I242" s="169">
        <v>209</v>
      </c>
      <c r="J242" s="170" t="s">
        <v>810</v>
      </c>
      <c r="K242" s="124">
        <f t="shared" si="51"/>
        <v>42</v>
      </c>
      <c r="L242" s="171">
        <f t="shared" si="52"/>
        <v>0.25925925925925924</v>
      </c>
      <c r="M242" s="172" t="s">
        <v>556</v>
      </c>
      <c r="N242" s="173">
        <v>43539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122</v>
      </c>
      <c r="B243" s="190">
        <v>43399</v>
      </c>
      <c r="C243" s="190"/>
      <c r="D243" s="151" t="s">
        <v>465</v>
      </c>
      <c r="E243" s="191" t="s">
        <v>580</v>
      </c>
      <c r="F243" s="191">
        <v>240</v>
      </c>
      <c r="G243" s="191"/>
      <c r="H243" s="191">
        <v>297</v>
      </c>
      <c r="I243" s="210">
        <v>297</v>
      </c>
      <c r="J243" s="170" t="s">
        <v>639</v>
      </c>
      <c r="K243" s="211">
        <f t="shared" si="51"/>
        <v>57</v>
      </c>
      <c r="L243" s="212">
        <f t="shared" si="52"/>
        <v>0.23749999999999999</v>
      </c>
      <c r="M243" s="213" t="s">
        <v>556</v>
      </c>
      <c r="N243" s="214">
        <v>43417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123</v>
      </c>
      <c r="B244" s="102">
        <v>43439</v>
      </c>
      <c r="C244" s="102"/>
      <c r="D244" s="144" t="s">
        <v>706</v>
      </c>
      <c r="E244" s="104" t="s">
        <v>580</v>
      </c>
      <c r="F244" s="104">
        <v>202.5</v>
      </c>
      <c r="G244" s="104"/>
      <c r="H244" s="104">
        <v>255</v>
      </c>
      <c r="I244" s="122">
        <v>252</v>
      </c>
      <c r="J244" s="137" t="s">
        <v>639</v>
      </c>
      <c r="K244" s="124">
        <f t="shared" si="51"/>
        <v>52.5</v>
      </c>
      <c r="L244" s="125">
        <f t="shared" si="52"/>
        <v>0.25925925925925924</v>
      </c>
      <c r="M244" s="126" t="s">
        <v>556</v>
      </c>
      <c r="N244" s="127">
        <v>43542</v>
      </c>
      <c r="O244" s="54"/>
      <c r="P244" s="13"/>
      <c r="Q244" s="13"/>
      <c r="R244" s="90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124</v>
      </c>
      <c r="B245" s="190">
        <v>43465</v>
      </c>
      <c r="C245" s="102"/>
      <c r="D245" s="357" t="s">
        <v>402</v>
      </c>
      <c r="E245" s="191" t="s">
        <v>580</v>
      </c>
      <c r="F245" s="191">
        <v>710</v>
      </c>
      <c r="G245" s="191"/>
      <c r="H245" s="191">
        <v>866</v>
      </c>
      <c r="I245" s="210">
        <v>866</v>
      </c>
      <c r="J245" s="170" t="s">
        <v>639</v>
      </c>
      <c r="K245" s="124">
        <f t="shared" si="51"/>
        <v>156</v>
      </c>
      <c r="L245" s="125">
        <f t="shared" si="52"/>
        <v>0.21971830985915494</v>
      </c>
      <c r="M245" s="126" t="s">
        <v>556</v>
      </c>
      <c r="N245" s="322">
        <v>43553</v>
      </c>
      <c r="O245" s="54"/>
      <c r="P245" s="13"/>
      <c r="Q245" s="13"/>
      <c r="R245" s="14" t="s">
        <v>708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9">
        <v>125</v>
      </c>
      <c r="B246" s="190">
        <v>43522</v>
      </c>
      <c r="C246" s="190"/>
      <c r="D246" s="357" t="s">
        <v>139</v>
      </c>
      <c r="E246" s="191" t="s">
        <v>580</v>
      </c>
      <c r="F246" s="191">
        <v>337.25</v>
      </c>
      <c r="G246" s="191"/>
      <c r="H246" s="191">
        <v>398.5</v>
      </c>
      <c r="I246" s="210">
        <v>411</v>
      </c>
      <c r="J246" s="137" t="s">
        <v>809</v>
      </c>
      <c r="K246" s="124">
        <f t="shared" si="51"/>
        <v>61.25</v>
      </c>
      <c r="L246" s="125">
        <f t="shared" si="52"/>
        <v>0.1816160118606375</v>
      </c>
      <c r="M246" s="126" t="s">
        <v>556</v>
      </c>
      <c r="N246" s="322">
        <v>43760</v>
      </c>
      <c r="O246" s="54"/>
      <c r="P246" s="13"/>
      <c r="Q246" s="13"/>
      <c r="R246" s="90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7">
        <v>126</v>
      </c>
      <c r="B247" s="155">
        <v>43559</v>
      </c>
      <c r="C247" s="155"/>
      <c r="D247" s="156" t="s">
        <v>394</v>
      </c>
      <c r="E247" s="157" t="s">
        <v>580</v>
      </c>
      <c r="F247" s="157">
        <v>130</v>
      </c>
      <c r="G247" s="157"/>
      <c r="H247" s="157">
        <v>65</v>
      </c>
      <c r="I247" s="174">
        <v>158</v>
      </c>
      <c r="J247" s="134" t="s">
        <v>707</v>
      </c>
      <c r="K247" s="130">
        <f t="shared" si="51"/>
        <v>-65</v>
      </c>
      <c r="L247" s="131">
        <f t="shared" si="52"/>
        <v>-0.5</v>
      </c>
      <c r="M247" s="132" t="s">
        <v>620</v>
      </c>
      <c r="N247" s="133">
        <v>43726</v>
      </c>
      <c r="O247" s="54"/>
      <c r="P247" s="13"/>
      <c r="Q247" s="13"/>
      <c r="R247" s="14" t="s">
        <v>710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28">
        <v>127</v>
      </c>
      <c r="B248" s="175">
        <v>43017</v>
      </c>
      <c r="C248" s="175"/>
      <c r="D248" s="176" t="s">
        <v>166</v>
      </c>
      <c r="E248" s="177" t="s">
        <v>580</v>
      </c>
      <c r="F248" s="178">
        <v>141.5</v>
      </c>
      <c r="G248" s="179"/>
      <c r="H248" s="179">
        <v>183.5</v>
      </c>
      <c r="I248" s="179">
        <v>210</v>
      </c>
      <c r="J248" s="200" t="s">
        <v>801</v>
      </c>
      <c r="K248" s="201">
        <f t="shared" si="51"/>
        <v>42</v>
      </c>
      <c r="L248" s="202">
        <f t="shared" si="52"/>
        <v>0.29681978798586572</v>
      </c>
      <c r="M248" s="178" t="s">
        <v>556</v>
      </c>
      <c r="N248" s="203">
        <v>43042</v>
      </c>
      <c r="O248" s="54"/>
      <c r="P248" s="13"/>
      <c r="Q248" s="13"/>
      <c r="R248" s="90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27">
        <v>128</v>
      </c>
      <c r="B249" s="155">
        <v>43074</v>
      </c>
      <c r="C249" s="155"/>
      <c r="D249" s="156" t="s">
        <v>295</v>
      </c>
      <c r="E249" s="157" t="s">
        <v>580</v>
      </c>
      <c r="F249" s="158">
        <v>172</v>
      </c>
      <c r="G249" s="157"/>
      <c r="H249" s="157">
        <v>155.25</v>
      </c>
      <c r="I249" s="174">
        <v>230</v>
      </c>
      <c r="J249" s="341" t="s">
        <v>794</v>
      </c>
      <c r="K249" s="130">
        <f t="shared" ref="K249" si="53">H249-F249</f>
        <v>-16.75</v>
      </c>
      <c r="L249" s="131">
        <f t="shared" ref="L249" si="54">K249/F249</f>
        <v>-9.7383720930232565E-2</v>
      </c>
      <c r="M249" s="132" t="s">
        <v>620</v>
      </c>
      <c r="N249" s="133">
        <v>43787</v>
      </c>
      <c r="O249" s="54"/>
      <c r="P249" s="13"/>
      <c r="Q249" s="13"/>
      <c r="R249" s="14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129</v>
      </c>
      <c r="B250" s="190">
        <v>43398</v>
      </c>
      <c r="C250" s="190"/>
      <c r="D250" s="151" t="s">
        <v>103</v>
      </c>
      <c r="E250" s="191" t="s">
        <v>580</v>
      </c>
      <c r="F250" s="191">
        <v>698.5</v>
      </c>
      <c r="G250" s="191"/>
      <c r="H250" s="191">
        <v>890</v>
      </c>
      <c r="I250" s="210">
        <v>890</v>
      </c>
      <c r="J250" s="137" t="s">
        <v>848</v>
      </c>
      <c r="K250" s="124">
        <f t="shared" si="51"/>
        <v>191.5</v>
      </c>
      <c r="L250" s="125">
        <f t="shared" si="52"/>
        <v>0.27415891195418757</v>
      </c>
      <c r="M250" s="126" t="s">
        <v>556</v>
      </c>
      <c r="N250" s="322">
        <v>44328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9">
        <v>130</v>
      </c>
      <c r="B251" s="190">
        <v>42877</v>
      </c>
      <c r="C251" s="190"/>
      <c r="D251" s="151" t="s">
        <v>369</v>
      </c>
      <c r="E251" s="191" t="s">
        <v>580</v>
      </c>
      <c r="F251" s="191">
        <v>127.6</v>
      </c>
      <c r="G251" s="191"/>
      <c r="H251" s="191">
        <v>138</v>
      </c>
      <c r="I251" s="210">
        <v>190</v>
      </c>
      <c r="J251" s="137" t="s">
        <v>798</v>
      </c>
      <c r="K251" s="124">
        <f t="shared" si="51"/>
        <v>10.400000000000006</v>
      </c>
      <c r="L251" s="125">
        <f t="shared" si="52"/>
        <v>8.1504702194357417E-2</v>
      </c>
      <c r="M251" s="126" t="s">
        <v>556</v>
      </c>
      <c r="N251" s="322">
        <v>43774</v>
      </c>
      <c r="O251" s="54"/>
      <c r="P251" s="13"/>
      <c r="Q251" s="13"/>
      <c r="R251" s="14" t="s">
        <v>710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131</v>
      </c>
      <c r="B252" s="190">
        <v>43158</v>
      </c>
      <c r="C252" s="190"/>
      <c r="D252" s="151" t="s">
        <v>711</v>
      </c>
      <c r="E252" s="191" t="s">
        <v>580</v>
      </c>
      <c r="F252" s="191">
        <v>317</v>
      </c>
      <c r="G252" s="191"/>
      <c r="H252" s="191">
        <v>382.5</v>
      </c>
      <c r="I252" s="210">
        <v>398</v>
      </c>
      <c r="J252" s="137" t="s">
        <v>833</v>
      </c>
      <c r="K252" s="124">
        <f t="shared" ref="K252" si="55">H252-F252</f>
        <v>65.5</v>
      </c>
      <c r="L252" s="125">
        <f t="shared" ref="L252" si="56">K252/F252</f>
        <v>0.20662460567823343</v>
      </c>
      <c r="M252" s="126" t="s">
        <v>556</v>
      </c>
      <c r="N252" s="322">
        <v>44238</v>
      </c>
      <c r="O252" s="54"/>
      <c r="P252" s="13"/>
      <c r="Q252" s="13"/>
      <c r="R252" s="14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132</v>
      </c>
      <c r="B253" s="155">
        <v>43164</v>
      </c>
      <c r="C253" s="155"/>
      <c r="D253" s="156" t="s">
        <v>133</v>
      </c>
      <c r="E253" s="157" t="s">
        <v>580</v>
      </c>
      <c r="F253" s="158">
        <f>510-14.4</f>
        <v>495.6</v>
      </c>
      <c r="G253" s="157"/>
      <c r="H253" s="157">
        <v>350</v>
      </c>
      <c r="I253" s="174">
        <v>672</v>
      </c>
      <c r="J253" s="341" t="s">
        <v>803</v>
      </c>
      <c r="K253" s="130">
        <f t="shared" ref="K253" si="57">H253-F253</f>
        <v>-145.60000000000002</v>
      </c>
      <c r="L253" s="131">
        <f t="shared" ref="L253" si="58">K253/F253</f>
        <v>-0.29378531073446329</v>
      </c>
      <c r="M253" s="132" t="s">
        <v>620</v>
      </c>
      <c r="N253" s="133">
        <v>43887</v>
      </c>
      <c r="O253" s="54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27">
        <v>133</v>
      </c>
      <c r="B254" s="155">
        <v>43237</v>
      </c>
      <c r="C254" s="155"/>
      <c r="D254" s="156" t="s">
        <v>459</v>
      </c>
      <c r="E254" s="157" t="s">
        <v>580</v>
      </c>
      <c r="F254" s="158">
        <v>230.3</v>
      </c>
      <c r="G254" s="157"/>
      <c r="H254" s="157">
        <v>102.5</v>
      </c>
      <c r="I254" s="174">
        <v>348</v>
      </c>
      <c r="J254" s="341" t="s">
        <v>805</v>
      </c>
      <c r="K254" s="130">
        <f t="shared" ref="K254:K255" si="59">H254-F254</f>
        <v>-127.80000000000001</v>
      </c>
      <c r="L254" s="131">
        <f t="shared" ref="L254:L255" si="60">K254/F254</f>
        <v>-0.55492835432045162</v>
      </c>
      <c r="M254" s="132" t="s">
        <v>620</v>
      </c>
      <c r="N254" s="133">
        <v>43896</v>
      </c>
      <c r="O254" s="54"/>
      <c r="P254" s="13"/>
      <c r="Q254" s="13"/>
      <c r="R254" s="3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134</v>
      </c>
      <c r="B255" s="190">
        <v>43258</v>
      </c>
      <c r="C255" s="190"/>
      <c r="D255" s="151" t="s">
        <v>426</v>
      </c>
      <c r="E255" s="191" t="s">
        <v>580</v>
      </c>
      <c r="F255" s="191">
        <f>342.5-5.1</f>
        <v>337.4</v>
      </c>
      <c r="G255" s="191"/>
      <c r="H255" s="191">
        <v>412.5</v>
      </c>
      <c r="I255" s="210">
        <v>439</v>
      </c>
      <c r="J255" s="137" t="s">
        <v>832</v>
      </c>
      <c r="K255" s="124">
        <f t="shared" si="59"/>
        <v>75.100000000000023</v>
      </c>
      <c r="L255" s="125">
        <f t="shared" si="60"/>
        <v>0.22258446947243635</v>
      </c>
      <c r="M255" s="126" t="s">
        <v>556</v>
      </c>
      <c r="N255" s="322">
        <v>44230</v>
      </c>
      <c r="O255" s="54"/>
      <c r="P255" s="13"/>
      <c r="Q255" s="13"/>
      <c r="R255" s="1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135</v>
      </c>
      <c r="B256" s="182">
        <v>43285</v>
      </c>
      <c r="C256" s="182"/>
      <c r="D256" s="185" t="s">
        <v>48</v>
      </c>
      <c r="E256" s="183" t="s">
        <v>580</v>
      </c>
      <c r="F256" s="181">
        <f>127.5-5.53</f>
        <v>121.97</v>
      </c>
      <c r="G256" s="183"/>
      <c r="H256" s="183"/>
      <c r="I256" s="204">
        <v>170</v>
      </c>
      <c r="J256" s="216" t="s">
        <v>558</v>
      </c>
      <c r="K256" s="206"/>
      <c r="L256" s="207"/>
      <c r="M256" s="205" t="s">
        <v>558</v>
      </c>
      <c r="N256" s="208"/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27">
        <v>136</v>
      </c>
      <c r="B257" s="155">
        <v>43294</v>
      </c>
      <c r="C257" s="155"/>
      <c r="D257" s="156" t="s">
        <v>239</v>
      </c>
      <c r="E257" s="157" t="s">
        <v>580</v>
      </c>
      <c r="F257" s="158">
        <v>46.5</v>
      </c>
      <c r="G257" s="157"/>
      <c r="H257" s="157">
        <v>17</v>
      </c>
      <c r="I257" s="174">
        <v>59</v>
      </c>
      <c r="J257" s="341" t="s">
        <v>802</v>
      </c>
      <c r="K257" s="130">
        <f t="shared" ref="K257" si="61">H257-F257</f>
        <v>-29.5</v>
      </c>
      <c r="L257" s="131">
        <f t="shared" ref="L257" si="62">K257/F257</f>
        <v>-0.63440860215053763</v>
      </c>
      <c r="M257" s="132" t="s">
        <v>620</v>
      </c>
      <c r="N257" s="133">
        <v>43887</v>
      </c>
      <c r="O257" s="54"/>
      <c r="P257" s="13"/>
      <c r="Q257" s="13"/>
      <c r="R257" s="14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29">
        <v>137</v>
      </c>
      <c r="B258" s="180">
        <v>43396</v>
      </c>
      <c r="C258" s="180"/>
      <c r="D258" s="185" t="s">
        <v>404</v>
      </c>
      <c r="E258" s="183" t="s">
        <v>580</v>
      </c>
      <c r="F258" s="184">
        <v>156.5</v>
      </c>
      <c r="G258" s="183"/>
      <c r="H258" s="183"/>
      <c r="I258" s="204">
        <v>191</v>
      </c>
      <c r="J258" s="216" t="s">
        <v>558</v>
      </c>
      <c r="K258" s="206"/>
      <c r="L258" s="207"/>
      <c r="M258" s="205" t="s">
        <v>558</v>
      </c>
      <c r="N258" s="208"/>
      <c r="O258" s="54"/>
      <c r="P258" s="13"/>
      <c r="Q258" s="13"/>
      <c r="R258" s="14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138</v>
      </c>
      <c r="B259" s="190">
        <v>43439</v>
      </c>
      <c r="C259" s="190"/>
      <c r="D259" s="151" t="s">
        <v>321</v>
      </c>
      <c r="E259" s="191" t="s">
        <v>580</v>
      </c>
      <c r="F259" s="191">
        <v>259.5</v>
      </c>
      <c r="G259" s="191"/>
      <c r="H259" s="191">
        <v>320</v>
      </c>
      <c r="I259" s="210">
        <v>320</v>
      </c>
      <c r="J259" s="137" t="s">
        <v>639</v>
      </c>
      <c r="K259" s="124">
        <f t="shared" ref="K259" si="63">H259-F259</f>
        <v>60.5</v>
      </c>
      <c r="L259" s="125">
        <f t="shared" ref="L259" si="64">K259/F259</f>
        <v>0.23314065510597304</v>
      </c>
      <c r="M259" s="126" t="s">
        <v>556</v>
      </c>
      <c r="N259" s="322">
        <v>44323</v>
      </c>
      <c r="O259" s="54"/>
      <c r="P259" s="13"/>
      <c r="Q259" s="13"/>
      <c r="R259" s="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27">
        <v>139</v>
      </c>
      <c r="B260" s="155">
        <v>43439</v>
      </c>
      <c r="C260" s="155"/>
      <c r="D260" s="156" t="s">
        <v>732</v>
      </c>
      <c r="E260" s="157" t="s">
        <v>580</v>
      </c>
      <c r="F260" s="157">
        <v>715</v>
      </c>
      <c r="G260" s="157"/>
      <c r="H260" s="157">
        <v>445</v>
      </c>
      <c r="I260" s="174">
        <v>840</v>
      </c>
      <c r="J260" s="134" t="s">
        <v>782</v>
      </c>
      <c r="K260" s="130">
        <f t="shared" ref="K260:K263" si="65">H260-F260</f>
        <v>-270</v>
      </c>
      <c r="L260" s="131">
        <f t="shared" ref="L260:L263" si="66">K260/F260</f>
        <v>-0.3776223776223776</v>
      </c>
      <c r="M260" s="132" t="s">
        <v>620</v>
      </c>
      <c r="N260" s="133">
        <v>43800</v>
      </c>
      <c r="O260" s="54"/>
      <c r="P260" s="13"/>
      <c r="Q260" s="13"/>
      <c r="R260" s="14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140</v>
      </c>
      <c r="B261" s="190">
        <v>43469</v>
      </c>
      <c r="C261" s="190"/>
      <c r="D261" s="151" t="s">
        <v>143</v>
      </c>
      <c r="E261" s="191" t="s">
        <v>580</v>
      </c>
      <c r="F261" s="191">
        <v>875</v>
      </c>
      <c r="G261" s="191"/>
      <c r="H261" s="191">
        <v>1165</v>
      </c>
      <c r="I261" s="210">
        <v>1185</v>
      </c>
      <c r="J261" s="137" t="s">
        <v>807</v>
      </c>
      <c r="K261" s="124">
        <f t="shared" si="65"/>
        <v>290</v>
      </c>
      <c r="L261" s="125">
        <f t="shared" si="66"/>
        <v>0.33142857142857141</v>
      </c>
      <c r="M261" s="126" t="s">
        <v>556</v>
      </c>
      <c r="N261" s="322">
        <v>43847</v>
      </c>
      <c r="O261" s="54"/>
      <c r="P261" s="13"/>
      <c r="Q261" s="13"/>
      <c r="R261" s="3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141</v>
      </c>
      <c r="B262" s="190">
        <v>43559</v>
      </c>
      <c r="C262" s="190"/>
      <c r="D262" s="357" t="s">
        <v>336</v>
      </c>
      <c r="E262" s="191" t="s">
        <v>580</v>
      </c>
      <c r="F262" s="191">
        <f>387-14.63</f>
        <v>372.37</v>
      </c>
      <c r="G262" s="191"/>
      <c r="H262" s="191">
        <v>490</v>
      </c>
      <c r="I262" s="210">
        <v>490</v>
      </c>
      <c r="J262" s="137" t="s">
        <v>639</v>
      </c>
      <c r="K262" s="124">
        <f t="shared" si="65"/>
        <v>117.63</v>
      </c>
      <c r="L262" s="125">
        <f t="shared" si="66"/>
        <v>0.31589548030185027</v>
      </c>
      <c r="M262" s="126" t="s">
        <v>556</v>
      </c>
      <c r="N262" s="322">
        <v>43850</v>
      </c>
      <c r="O262" s="54"/>
      <c r="P262" s="13"/>
      <c r="Q262" s="13"/>
      <c r="R262" s="31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27">
        <v>142</v>
      </c>
      <c r="B263" s="155">
        <v>43578</v>
      </c>
      <c r="C263" s="155"/>
      <c r="D263" s="156" t="s">
        <v>733</v>
      </c>
      <c r="E263" s="157" t="s">
        <v>557</v>
      </c>
      <c r="F263" s="157">
        <v>220</v>
      </c>
      <c r="G263" s="157"/>
      <c r="H263" s="157">
        <v>127.5</v>
      </c>
      <c r="I263" s="174">
        <v>284</v>
      </c>
      <c r="J263" s="341" t="s">
        <v>806</v>
      </c>
      <c r="K263" s="130">
        <f t="shared" si="65"/>
        <v>-92.5</v>
      </c>
      <c r="L263" s="131">
        <f t="shared" si="66"/>
        <v>-0.42045454545454547</v>
      </c>
      <c r="M263" s="132" t="s">
        <v>620</v>
      </c>
      <c r="N263" s="133">
        <v>43896</v>
      </c>
      <c r="O263" s="54"/>
      <c r="P263" s="13"/>
      <c r="Q263" s="13"/>
      <c r="R263" s="14" t="s">
        <v>708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143</v>
      </c>
      <c r="B264" s="190">
        <v>43622</v>
      </c>
      <c r="C264" s="190"/>
      <c r="D264" s="357" t="s">
        <v>466</v>
      </c>
      <c r="E264" s="191" t="s">
        <v>557</v>
      </c>
      <c r="F264" s="191">
        <v>332.8</v>
      </c>
      <c r="G264" s="191"/>
      <c r="H264" s="191">
        <v>405</v>
      </c>
      <c r="I264" s="210">
        <v>419</v>
      </c>
      <c r="J264" s="137" t="s">
        <v>808</v>
      </c>
      <c r="K264" s="124">
        <f t="shared" ref="K264" si="67">H264-F264</f>
        <v>72.199999999999989</v>
      </c>
      <c r="L264" s="125">
        <f t="shared" ref="L264" si="68">K264/F264</f>
        <v>0.21694711538461534</v>
      </c>
      <c r="M264" s="126" t="s">
        <v>556</v>
      </c>
      <c r="N264" s="322">
        <v>43860</v>
      </c>
      <c r="O264" s="54"/>
      <c r="P264" s="13"/>
      <c r="Q264" s="13"/>
      <c r="R264" s="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40">
        <v>144</v>
      </c>
      <c r="B265" s="139">
        <v>43641</v>
      </c>
      <c r="C265" s="139"/>
      <c r="D265" s="140" t="s">
        <v>137</v>
      </c>
      <c r="E265" s="141" t="s">
        <v>580</v>
      </c>
      <c r="F265" s="142">
        <v>386</v>
      </c>
      <c r="G265" s="143"/>
      <c r="H265" s="143">
        <v>395</v>
      </c>
      <c r="I265" s="143">
        <v>452</v>
      </c>
      <c r="J265" s="161" t="s">
        <v>799</v>
      </c>
      <c r="K265" s="162">
        <f t="shared" ref="K265" si="69">H265-F265</f>
        <v>9</v>
      </c>
      <c r="L265" s="163">
        <f t="shared" ref="L265" si="70">K265/F265</f>
        <v>2.3316062176165803E-2</v>
      </c>
      <c r="M265" s="164" t="s">
        <v>665</v>
      </c>
      <c r="N265" s="165">
        <v>43868</v>
      </c>
      <c r="O265" s="13"/>
      <c r="P265" s="13"/>
      <c r="Q265" s="13"/>
      <c r="R265" s="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30">
        <v>145</v>
      </c>
      <c r="B266" s="180">
        <v>43707</v>
      </c>
      <c r="C266" s="180"/>
      <c r="D266" s="185" t="s">
        <v>255</v>
      </c>
      <c r="E266" s="183" t="s">
        <v>580</v>
      </c>
      <c r="F266" s="183" t="s">
        <v>712</v>
      </c>
      <c r="G266" s="183"/>
      <c r="H266" s="183"/>
      <c r="I266" s="204">
        <v>190</v>
      </c>
      <c r="J266" s="216" t="s">
        <v>558</v>
      </c>
      <c r="K266" s="206"/>
      <c r="L266" s="207"/>
      <c r="M266" s="321" t="s">
        <v>558</v>
      </c>
      <c r="N266" s="208"/>
      <c r="O266" s="13"/>
      <c r="P266" s="13"/>
      <c r="Q266" s="13"/>
      <c r="R266" s="314" t="s">
        <v>708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146</v>
      </c>
      <c r="B267" s="190">
        <v>43731</v>
      </c>
      <c r="C267" s="190"/>
      <c r="D267" s="151" t="s">
        <v>418</v>
      </c>
      <c r="E267" s="191" t="s">
        <v>580</v>
      </c>
      <c r="F267" s="191">
        <v>235</v>
      </c>
      <c r="G267" s="191"/>
      <c r="H267" s="191">
        <v>295</v>
      </c>
      <c r="I267" s="210">
        <v>296</v>
      </c>
      <c r="J267" s="137" t="s">
        <v>787</v>
      </c>
      <c r="K267" s="124">
        <f t="shared" ref="K267" si="71">H267-F267</f>
        <v>60</v>
      </c>
      <c r="L267" s="125">
        <f t="shared" ref="L267" si="72">K267/F267</f>
        <v>0.25531914893617019</v>
      </c>
      <c r="M267" s="126" t="s">
        <v>556</v>
      </c>
      <c r="N267" s="322">
        <v>43844</v>
      </c>
      <c r="O267" s="54"/>
      <c r="P267" s="13"/>
      <c r="Q267" s="13"/>
      <c r="R267" s="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147</v>
      </c>
      <c r="B268" s="190">
        <v>43752</v>
      </c>
      <c r="C268" s="190"/>
      <c r="D268" s="151" t="s">
        <v>778</v>
      </c>
      <c r="E268" s="191" t="s">
        <v>580</v>
      </c>
      <c r="F268" s="191">
        <v>277.5</v>
      </c>
      <c r="G268" s="191"/>
      <c r="H268" s="191">
        <v>333</v>
      </c>
      <c r="I268" s="210">
        <v>333</v>
      </c>
      <c r="J268" s="137" t="s">
        <v>788</v>
      </c>
      <c r="K268" s="124">
        <f t="shared" ref="K268" si="73">H268-F268</f>
        <v>55.5</v>
      </c>
      <c r="L268" s="125">
        <f t="shared" ref="L268" si="74">K268/F268</f>
        <v>0.2</v>
      </c>
      <c r="M268" s="126" t="s">
        <v>556</v>
      </c>
      <c r="N268" s="322">
        <v>43846</v>
      </c>
      <c r="O268" s="54"/>
      <c r="P268" s="13"/>
      <c r="Q268" s="13"/>
      <c r="R268" s="314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148</v>
      </c>
      <c r="B269" s="190">
        <v>43752</v>
      </c>
      <c r="C269" s="190"/>
      <c r="D269" s="151" t="s">
        <v>777</v>
      </c>
      <c r="E269" s="191" t="s">
        <v>580</v>
      </c>
      <c r="F269" s="191">
        <v>930</v>
      </c>
      <c r="G269" s="191"/>
      <c r="H269" s="191">
        <v>1165</v>
      </c>
      <c r="I269" s="210">
        <v>1200</v>
      </c>
      <c r="J269" s="137" t="s">
        <v>789</v>
      </c>
      <c r="K269" s="124">
        <f t="shared" ref="K269:K270" si="75">H269-F269</f>
        <v>235</v>
      </c>
      <c r="L269" s="125">
        <f t="shared" ref="L269:L270" si="76">K269/F269</f>
        <v>0.25268817204301075</v>
      </c>
      <c r="M269" s="126" t="s">
        <v>556</v>
      </c>
      <c r="N269" s="322">
        <v>43847</v>
      </c>
      <c r="O269" s="54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149</v>
      </c>
      <c r="B270" s="190">
        <v>43753</v>
      </c>
      <c r="C270" s="190"/>
      <c r="D270" s="151" t="s">
        <v>776</v>
      </c>
      <c r="E270" s="191" t="s">
        <v>580</v>
      </c>
      <c r="F270" s="192">
        <v>111</v>
      </c>
      <c r="G270" s="191"/>
      <c r="H270" s="191">
        <v>141</v>
      </c>
      <c r="I270" s="210">
        <v>141</v>
      </c>
      <c r="J270" s="433" t="s">
        <v>849</v>
      </c>
      <c r="K270" s="124">
        <f t="shared" si="75"/>
        <v>30</v>
      </c>
      <c r="L270" s="125">
        <f t="shared" si="76"/>
        <v>0.27027027027027029</v>
      </c>
      <c r="M270" s="126" t="s">
        <v>556</v>
      </c>
      <c r="N270" s="322">
        <v>44328</v>
      </c>
      <c r="O270" s="13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150</v>
      </c>
      <c r="B271" s="190">
        <v>43753</v>
      </c>
      <c r="C271" s="190"/>
      <c r="D271" s="151" t="s">
        <v>775</v>
      </c>
      <c r="E271" s="191" t="s">
        <v>580</v>
      </c>
      <c r="F271" s="192">
        <v>296</v>
      </c>
      <c r="G271" s="191"/>
      <c r="H271" s="191">
        <v>370</v>
      </c>
      <c r="I271" s="210">
        <v>370</v>
      </c>
      <c r="J271" s="137" t="s">
        <v>639</v>
      </c>
      <c r="K271" s="124">
        <f t="shared" ref="K271:K272" si="77">H271-F271</f>
        <v>74</v>
      </c>
      <c r="L271" s="125">
        <f t="shared" ref="L271:L272" si="78">K271/F271</f>
        <v>0.25</v>
      </c>
      <c r="M271" s="126" t="s">
        <v>556</v>
      </c>
      <c r="N271" s="322">
        <v>43853</v>
      </c>
      <c r="O271" s="54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151</v>
      </c>
      <c r="B272" s="190">
        <v>43754</v>
      </c>
      <c r="C272" s="190"/>
      <c r="D272" s="151" t="s">
        <v>774</v>
      </c>
      <c r="E272" s="191" t="s">
        <v>580</v>
      </c>
      <c r="F272" s="192">
        <v>300</v>
      </c>
      <c r="G272" s="191"/>
      <c r="H272" s="191">
        <v>382.5</v>
      </c>
      <c r="I272" s="210">
        <v>344</v>
      </c>
      <c r="J272" s="433" t="s">
        <v>834</v>
      </c>
      <c r="K272" s="124">
        <f t="shared" si="77"/>
        <v>82.5</v>
      </c>
      <c r="L272" s="125">
        <f t="shared" si="78"/>
        <v>0.27500000000000002</v>
      </c>
      <c r="M272" s="126" t="s">
        <v>556</v>
      </c>
      <c r="N272" s="322">
        <v>44238</v>
      </c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316">
        <v>152</v>
      </c>
      <c r="B273" s="194">
        <v>43832</v>
      </c>
      <c r="C273" s="194"/>
      <c r="D273" s="198" t="s">
        <v>758</v>
      </c>
      <c r="E273" s="195" t="s">
        <v>580</v>
      </c>
      <c r="F273" s="196" t="s">
        <v>786</v>
      </c>
      <c r="G273" s="195"/>
      <c r="H273" s="195"/>
      <c r="I273" s="215">
        <v>590</v>
      </c>
      <c r="J273" s="216" t="s">
        <v>558</v>
      </c>
      <c r="K273" s="216"/>
      <c r="L273" s="119"/>
      <c r="M273" s="313" t="s">
        <v>558</v>
      </c>
      <c r="N273" s="218"/>
      <c r="O273" s="13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153</v>
      </c>
      <c r="B274" s="190">
        <v>43966</v>
      </c>
      <c r="C274" s="190"/>
      <c r="D274" s="151" t="s">
        <v>64</v>
      </c>
      <c r="E274" s="191" t="s">
        <v>580</v>
      </c>
      <c r="F274" s="192">
        <v>67.5</v>
      </c>
      <c r="G274" s="191"/>
      <c r="H274" s="191">
        <v>86</v>
      </c>
      <c r="I274" s="210">
        <v>86</v>
      </c>
      <c r="J274" s="137" t="s">
        <v>816</v>
      </c>
      <c r="K274" s="124">
        <f t="shared" ref="K274:K275" si="79">H274-F274</f>
        <v>18.5</v>
      </c>
      <c r="L274" s="125">
        <f t="shared" ref="L274:L275" si="80">K274/F274</f>
        <v>0.27407407407407408</v>
      </c>
      <c r="M274" s="126" t="s">
        <v>556</v>
      </c>
      <c r="N274" s="322">
        <v>44008</v>
      </c>
      <c r="O274" s="54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154</v>
      </c>
      <c r="B275" s="190">
        <v>44035</v>
      </c>
      <c r="C275" s="190"/>
      <c r="D275" s="151" t="s">
        <v>465</v>
      </c>
      <c r="E275" s="191" t="s">
        <v>580</v>
      </c>
      <c r="F275" s="192">
        <v>231</v>
      </c>
      <c r="G275" s="191"/>
      <c r="H275" s="191">
        <v>281</v>
      </c>
      <c r="I275" s="210">
        <v>281</v>
      </c>
      <c r="J275" s="137" t="s">
        <v>639</v>
      </c>
      <c r="K275" s="124">
        <f t="shared" si="79"/>
        <v>50</v>
      </c>
      <c r="L275" s="125">
        <f t="shared" si="80"/>
        <v>0.21645021645021645</v>
      </c>
      <c r="M275" s="126" t="s">
        <v>556</v>
      </c>
      <c r="N275" s="322">
        <v>44358</v>
      </c>
      <c r="O275" s="13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155</v>
      </c>
      <c r="B276" s="190">
        <v>44092</v>
      </c>
      <c r="C276" s="190"/>
      <c r="D276" s="151" t="s">
        <v>398</v>
      </c>
      <c r="E276" s="191" t="s">
        <v>580</v>
      </c>
      <c r="F276" s="191">
        <v>206</v>
      </c>
      <c r="G276" s="191"/>
      <c r="H276" s="191">
        <v>248</v>
      </c>
      <c r="I276" s="210">
        <v>248</v>
      </c>
      <c r="J276" s="137" t="s">
        <v>639</v>
      </c>
      <c r="K276" s="124">
        <f t="shared" ref="K276:K277" si="81">H276-F276</f>
        <v>42</v>
      </c>
      <c r="L276" s="125">
        <f t="shared" ref="L276:L277" si="82">K276/F276</f>
        <v>0.20388349514563106</v>
      </c>
      <c r="M276" s="126" t="s">
        <v>556</v>
      </c>
      <c r="N276" s="322">
        <v>44214</v>
      </c>
      <c r="O276" s="54"/>
      <c r="P276" s="13"/>
      <c r="Q276" s="13"/>
      <c r="R276" s="3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156</v>
      </c>
      <c r="B277" s="190">
        <v>44140</v>
      </c>
      <c r="C277" s="190"/>
      <c r="D277" s="151" t="s">
        <v>398</v>
      </c>
      <c r="E277" s="191" t="s">
        <v>580</v>
      </c>
      <c r="F277" s="191">
        <v>182.5</v>
      </c>
      <c r="G277" s="191"/>
      <c r="H277" s="191">
        <v>248</v>
      </c>
      <c r="I277" s="210">
        <v>248</v>
      </c>
      <c r="J277" s="137" t="s">
        <v>639</v>
      </c>
      <c r="K277" s="124">
        <f t="shared" si="81"/>
        <v>65.5</v>
      </c>
      <c r="L277" s="125">
        <f t="shared" si="82"/>
        <v>0.35890410958904112</v>
      </c>
      <c r="M277" s="126" t="s">
        <v>556</v>
      </c>
      <c r="N277" s="322">
        <v>44214</v>
      </c>
      <c r="O277" s="54"/>
      <c r="P277" s="13"/>
      <c r="Q277" s="13"/>
      <c r="R277" s="314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157</v>
      </c>
      <c r="B278" s="190">
        <v>44140</v>
      </c>
      <c r="C278" s="190"/>
      <c r="D278" s="151" t="s">
        <v>321</v>
      </c>
      <c r="E278" s="191" t="s">
        <v>580</v>
      </c>
      <c r="F278" s="191">
        <v>247.5</v>
      </c>
      <c r="G278" s="191"/>
      <c r="H278" s="191">
        <v>320</v>
      </c>
      <c r="I278" s="210">
        <v>320</v>
      </c>
      <c r="J278" s="137" t="s">
        <v>639</v>
      </c>
      <c r="K278" s="124">
        <f t="shared" ref="K278" si="83">H278-F278</f>
        <v>72.5</v>
      </c>
      <c r="L278" s="125">
        <f t="shared" ref="L278" si="84">K278/F278</f>
        <v>0.29292929292929293</v>
      </c>
      <c r="M278" s="126" t="s">
        <v>556</v>
      </c>
      <c r="N278" s="322">
        <v>44323</v>
      </c>
      <c r="O278" s="13"/>
      <c r="P278" s="13"/>
      <c r="Q278" s="13"/>
      <c r="R278" s="3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158</v>
      </c>
      <c r="B279" s="190">
        <v>44140</v>
      </c>
      <c r="C279" s="190"/>
      <c r="D279" s="151" t="s">
        <v>461</v>
      </c>
      <c r="E279" s="191" t="s">
        <v>580</v>
      </c>
      <c r="F279" s="192">
        <v>925</v>
      </c>
      <c r="G279" s="191"/>
      <c r="H279" s="191">
        <v>1095</v>
      </c>
      <c r="I279" s="210">
        <v>1093</v>
      </c>
      <c r="J279" s="433" t="s">
        <v>824</v>
      </c>
      <c r="K279" s="124">
        <f t="shared" ref="K279" si="85">H279-F279</f>
        <v>170</v>
      </c>
      <c r="L279" s="125">
        <f t="shared" ref="L279" si="86">K279/F279</f>
        <v>0.18378378378378379</v>
      </c>
      <c r="M279" s="126" t="s">
        <v>556</v>
      </c>
      <c r="N279" s="322">
        <v>44201</v>
      </c>
      <c r="O279" s="13"/>
      <c r="P279" s="13"/>
      <c r="Q279" s="13"/>
      <c r="R279" s="31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159</v>
      </c>
      <c r="B280" s="190">
        <v>44140</v>
      </c>
      <c r="C280" s="190"/>
      <c r="D280" s="151" t="s">
        <v>336</v>
      </c>
      <c r="E280" s="191" t="s">
        <v>580</v>
      </c>
      <c r="F280" s="192">
        <v>332.5</v>
      </c>
      <c r="G280" s="191"/>
      <c r="H280" s="191">
        <v>393</v>
      </c>
      <c r="I280" s="210">
        <v>406</v>
      </c>
      <c r="J280" s="433" t="s">
        <v>837</v>
      </c>
      <c r="K280" s="124">
        <f t="shared" ref="K280:K281" si="87">H280-F280</f>
        <v>60.5</v>
      </c>
      <c r="L280" s="125">
        <f t="shared" ref="L280:L281" si="88">K280/F280</f>
        <v>0.18195488721804512</v>
      </c>
      <c r="M280" s="126" t="s">
        <v>556</v>
      </c>
      <c r="N280" s="322">
        <v>44256</v>
      </c>
      <c r="O280" s="13"/>
      <c r="P280" s="13"/>
      <c r="Q280" s="13"/>
      <c r="R280" s="3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160</v>
      </c>
      <c r="B281" s="190">
        <v>44141</v>
      </c>
      <c r="C281" s="190"/>
      <c r="D281" s="151" t="s">
        <v>465</v>
      </c>
      <c r="E281" s="191" t="s">
        <v>580</v>
      </c>
      <c r="F281" s="192">
        <v>231</v>
      </c>
      <c r="G281" s="191"/>
      <c r="H281" s="191">
        <v>281</v>
      </c>
      <c r="I281" s="210">
        <v>281</v>
      </c>
      <c r="J281" s="137" t="s">
        <v>639</v>
      </c>
      <c r="K281" s="124">
        <f t="shared" si="87"/>
        <v>50</v>
      </c>
      <c r="L281" s="125">
        <f t="shared" si="88"/>
        <v>0.21645021645021645</v>
      </c>
      <c r="M281" s="126" t="s">
        <v>556</v>
      </c>
      <c r="N281" s="322">
        <v>44358</v>
      </c>
      <c r="O281" s="13"/>
      <c r="P281" s="13"/>
      <c r="Q281" s="13"/>
      <c r="R281" s="3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3">
        <v>161</v>
      </c>
      <c r="B282" s="194">
        <v>44187</v>
      </c>
      <c r="C282" s="194"/>
      <c r="D282" s="198" t="s">
        <v>754</v>
      </c>
      <c r="E282" s="195" t="s">
        <v>580</v>
      </c>
      <c r="F282" s="430" t="s">
        <v>823</v>
      </c>
      <c r="G282" s="195"/>
      <c r="H282" s="195"/>
      <c r="I282" s="215">
        <v>239</v>
      </c>
      <c r="J282" s="431" t="s">
        <v>558</v>
      </c>
      <c r="K282" s="216"/>
      <c r="L282" s="119"/>
      <c r="M282" s="217"/>
      <c r="N282" s="218"/>
      <c r="O282" s="13"/>
      <c r="P282" s="13"/>
      <c r="Q282" s="13"/>
      <c r="R282" s="3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3">
        <v>162</v>
      </c>
      <c r="B283" s="194">
        <v>44258</v>
      </c>
      <c r="C283" s="194"/>
      <c r="D283" s="198" t="s">
        <v>758</v>
      </c>
      <c r="E283" s="195" t="s">
        <v>580</v>
      </c>
      <c r="F283" s="196" t="s">
        <v>786</v>
      </c>
      <c r="G283" s="195"/>
      <c r="H283" s="195"/>
      <c r="I283" s="215">
        <v>590</v>
      </c>
      <c r="J283" s="216" t="s">
        <v>558</v>
      </c>
      <c r="K283" s="216"/>
      <c r="L283" s="119"/>
      <c r="M283" s="313"/>
      <c r="N283" s="218"/>
      <c r="O283" s="13"/>
      <c r="P283" s="13"/>
      <c r="R283" s="314" t="s">
        <v>710</v>
      </c>
    </row>
    <row r="284" spans="1:26">
      <c r="A284" s="189">
        <v>163</v>
      </c>
      <c r="B284" s="190">
        <v>44274</v>
      </c>
      <c r="C284" s="190"/>
      <c r="D284" s="332" t="s">
        <v>336</v>
      </c>
      <c r="E284" s="191" t="s">
        <v>580</v>
      </c>
      <c r="F284" s="192">
        <v>355</v>
      </c>
      <c r="G284" s="191"/>
      <c r="H284" s="191">
        <v>422.5</v>
      </c>
      <c r="I284" s="210">
        <v>420</v>
      </c>
      <c r="J284" s="433" t="s">
        <v>969</v>
      </c>
      <c r="K284" s="124">
        <f t="shared" ref="K284" si="89">H284-F284</f>
        <v>67.5</v>
      </c>
      <c r="L284" s="125">
        <f t="shared" ref="L284" si="90">K284/F284</f>
        <v>0.19014084507042253</v>
      </c>
      <c r="M284" s="126" t="s">
        <v>556</v>
      </c>
      <c r="N284" s="322">
        <v>44361</v>
      </c>
      <c r="O284" s="13"/>
      <c r="R284" s="445" t="s">
        <v>710</v>
      </c>
    </row>
    <row r="285" spans="1:26">
      <c r="A285" s="189">
        <v>164</v>
      </c>
      <c r="B285" s="190">
        <v>44295</v>
      </c>
      <c r="C285" s="190"/>
      <c r="D285" s="332" t="s">
        <v>840</v>
      </c>
      <c r="E285" s="191" t="s">
        <v>580</v>
      </c>
      <c r="F285" s="192">
        <v>555</v>
      </c>
      <c r="G285" s="191"/>
      <c r="H285" s="191">
        <v>663</v>
      </c>
      <c r="I285" s="210">
        <v>663</v>
      </c>
      <c r="J285" s="433" t="s">
        <v>844</v>
      </c>
      <c r="K285" s="124">
        <f t="shared" ref="K285:K286" si="91">H285-F285</f>
        <v>108</v>
      </c>
      <c r="L285" s="125">
        <f t="shared" ref="L285:L286" si="92">K285/F285</f>
        <v>0.19459459459459461</v>
      </c>
      <c r="M285" s="126" t="s">
        <v>556</v>
      </c>
      <c r="N285" s="322">
        <v>44321</v>
      </c>
      <c r="O285" s="13"/>
      <c r="P285" s="13"/>
      <c r="Q285" s="13"/>
      <c r="R285" s="3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165</v>
      </c>
      <c r="B286" s="190">
        <v>44308</v>
      </c>
      <c r="C286" s="190"/>
      <c r="D286" s="332" t="s">
        <v>369</v>
      </c>
      <c r="E286" s="191" t="s">
        <v>580</v>
      </c>
      <c r="F286" s="192">
        <v>126.5</v>
      </c>
      <c r="G286" s="191"/>
      <c r="H286" s="191">
        <v>155</v>
      </c>
      <c r="I286" s="210">
        <v>155</v>
      </c>
      <c r="J286" s="137" t="s">
        <v>639</v>
      </c>
      <c r="K286" s="124">
        <f t="shared" si="91"/>
        <v>28.5</v>
      </c>
      <c r="L286" s="125">
        <f t="shared" si="92"/>
        <v>0.22529644268774704</v>
      </c>
      <c r="M286" s="126" t="s">
        <v>556</v>
      </c>
      <c r="N286" s="322">
        <v>44362</v>
      </c>
      <c r="O286" s="13"/>
      <c r="R286" s="219"/>
    </row>
    <row r="287" spans="1:26">
      <c r="O287" s="13"/>
      <c r="R287" s="219"/>
    </row>
    <row r="288" spans="1:26">
      <c r="R288" s="219"/>
    </row>
    <row r="289" spans="1:18">
      <c r="R289" s="219"/>
    </row>
    <row r="290" spans="1:18">
      <c r="R290" s="219"/>
    </row>
    <row r="291" spans="1:18">
      <c r="R291" s="219"/>
    </row>
    <row r="292" spans="1:18">
      <c r="R292" s="219"/>
    </row>
    <row r="293" spans="1:18">
      <c r="R293" s="219"/>
    </row>
    <row r="294" spans="1:18">
      <c r="A294" s="193"/>
      <c r="B294" s="184" t="s">
        <v>781</v>
      </c>
      <c r="R294" s="219"/>
    </row>
    <row r="304" spans="1:18">
      <c r="A304" s="199"/>
    </row>
    <row r="305" spans="1:6">
      <c r="A305" s="199"/>
      <c r="F305" s="432"/>
    </row>
    <row r="306" spans="1:6">
      <c r="A306" s="195"/>
    </row>
  </sheetData>
  <autoFilter ref="R1:R302"/>
  <mergeCells count="6">
    <mergeCell ref="J69:J70"/>
    <mergeCell ref="A69:A70"/>
    <mergeCell ref="B69:B70"/>
    <mergeCell ref="A71:A72"/>
    <mergeCell ref="B71:B72"/>
    <mergeCell ref="J71:J72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2021-06-16T02:26:23Z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